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4c4b0d03c8eb74/ARQUIVOS GERAIS/MENTORIA/00_Gerais/03_Ferramentas_e_Projetos/advreajuste/templates/"/>
    </mc:Choice>
  </mc:AlternateContent>
  <xr:revisionPtr revIDLastSave="0" documentId="8_{E88D5C98-C50B-4AC8-9D20-0C1BFD37DF82}" xr6:coauthVersionLast="47" xr6:coauthVersionMax="47" xr10:uidLastSave="{00000000-0000-0000-0000-000000000000}"/>
  <bookViews>
    <workbookView xWindow="-120" yWindow="-120" windowWidth="29040" windowHeight="15720" tabRatio="719" xr2:uid="{E31EFE9C-D134-4A83-A393-1F325790F65B}"/>
  </bookViews>
  <sheets>
    <sheet name="Calculo1Vida" sheetId="1" r:id="rId1"/>
    <sheet name="Calculo2Vidas" sheetId="25" r:id="rId2"/>
    <sheet name="Calculo3Vidas" sheetId="30" r:id="rId3"/>
    <sheet name="Calculo4Vidas" sheetId="31" r:id="rId4"/>
    <sheet name="Calculo5Vidas" sheetId="32" r:id="rId5"/>
    <sheet name="Calculo6Vidas" sheetId="33" r:id="rId6"/>
    <sheet name="Retroativo" sheetId="27" r:id="rId7"/>
    <sheet name="% Acumulada" sheetId="26" r:id="rId8"/>
    <sheet name="Relatorio" sheetId="18" r:id="rId9"/>
    <sheet name="Honorarios" sheetId="34" r:id="rId10"/>
    <sheet name="CalculoMensalidade" sheetId="24" state="hidden" r:id="rId11"/>
    <sheet name="Projecao" sheetId="19" state="hidden" r:id="rId12"/>
    <sheet name="IndicesANSIndiv" sheetId="11" state="hidden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6" i="1" l="1"/>
  <c r="D275" i="1"/>
  <c r="E275" i="1"/>
  <c r="D75" i="1"/>
  <c r="D74" i="1"/>
  <c r="D73" i="1"/>
  <c r="L250" i="25"/>
  <c r="BO272" i="33"/>
  <c r="BO271" i="33"/>
  <c r="BH272" i="33"/>
  <c r="BH271" i="33"/>
  <c r="BD272" i="33"/>
  <c r="BD271" i="33"/>
  <c r="AW272" i="33"/>
  <c r="AW271" i="33"/>
  <c r="AS272" i="33"/>
  <c r="AS271" i="33"/>
  <c r="AL272" i="33"/>
  <c r="AL271" i="33"/>
  <c r="AH272" i="33"/>
  <c r="AH271" i="33"/>
  <c r="AA272" i="33"/>
  <c r="AA271" i="33"/>
  <c r="W272" i="33"/>
  <c r="BT272" i="33"/>
  <c r="W271" i="33"/>
  <c r="P272" i="33"/>
  <c r="P271" i="33"/>
  <c r="L272" i="33"/>
  <c r="L271" i="33"/>
  <c r="E272" i="33"/>
  <c r="E271" i="33"/>
  <c r="BO153" i="33"/>
  <c r="BO152" i="33"/>
  <c r="BO151" i="33"/>
  <c r="BO150" i="33"/>
  <c r="BO149" i="33"/>
  <c r="BO148" i="33"/>
  <c r="BO147" i="33"/>
  <c r="BO146" i="33"/>
  <c r="BO145" i="33"/>
  <c r="BH154" i="33"/>
  <c r="BH153" i="33"/>
  <c r="BH152" i="33"/>
  <c r="BH151" i="33"/>
  <c r="BH150" i="33"/>
  <c r="BH149" i="33"/>
  <c r="BH148" i="33"/>
  <c r="BH147" i="33"/>
  <c r="BH146" i="33"/>
  <c r="BH145" i="33"/>
  <c r="BD153" i="33"/>
  <c r="BD152" i="33"/>
  <c r="BD151" i="33"/>
  <c r="BT151" i="33" s="1"/>
  <c r="BD150" i="33"/>
  <c r="BD149" i="33"/>
  <c r="BD148" i="33"/>
  <c r="BD147" i="33"/>
  <c r="BD146" i="33"/>
  <c r="BD145" i="33"/>
  <c r="AW154" i="33"/>
  <c r="AW153" i="33"/>
  <c r="AW152" i="33"/>
  <c r="AW151" i="33"/>
  <c r="AW150" i="33"/>
  <c r="AW149" i="33"/>
  <c r="AW148" i="33"/>
  <c r="AW147" i="33"/>
  <c r="AW146" i="33"/>
  <c r="AW145" i="33"/>
  <c r="AS153" i="33"/>
  <c r="AS152" i="33"/>
  <c r="AS151" i="33"/>
  <c r="AS150" i="33"/>
  <c r="AS149" i="33"/>
  <c r="BT149" i="33" s="1"/>
  <c r="AS148" i="33"/>
  <c r="AS147" i="33"/>
  <c r="AS146" i="33"/>
  <c r="AS145" i="33"/>
  <c r="AL154" i="33"/>
  <c r="AL153" i="33"/>
  <c r="AL152" i="33"/>
  <c r="AL151" i="33"/>
  <c r="AL150" i="33"/>
  <c r="AL149" i="33"/>
  <c r="AL148" i="33"/>
  <c r="AL147" i="33"/>
  <c r="AL146" i="33"/>
  <c r="AL145" i="33"/>
  <c r="AH153" i="33"/>
  <c r="AH152" i="33"/>
  <c r="AH151" i="33"/>
  <c r="AH150" i="33"/>
  <c r="AH149" i="33"/>
  <c r="AH148" i="33"/>
  <c r="AH147" i="33"/>
  <c r="AH146" i="33"/>
  <c r="AH145" i="33"/>
  <c r="AA154" i="33"/>
  <c r="AA153" i="33"/>
  <c r="AA152" i="33"/>
  <c r="AA151" i="33"/>
  <c r="AA150" i="33"/>
  <c r="AA149" i="33"/>
  <c r="AA148" i="33"/>
  <c r="AA147" i="33"/>
  <c r="AA146" i="33"/>
  <c r="AA145" i="33"/>
  <c r="W153" i="33"/>
  <c r="W152" i="33"/>
  <c r="W151" i="33"/>
  <c r="W150" i="33"/>
  <c r="BT150" i="33" s="1"/>
  <c r="W149" i="33"/>
  <c r="W148" i="33"/>
  <c r="W147" i="33"/>
  <c r="W146" i="33"/>
  <c r="W145" i="33"/>
  <c r="P154" i="33"/>
  <c r="P153" i="33"/>
  <c r="P152" i="33"/>
  <c r="P151" i="33"/>
  <c r="P150" i="33"/>
  <c r="P149" i="33"/>
  <c r="P148" i="33"/>
  <c r="P147" i="33"/>
  <c r="P146" i="33"/>
  <c r="P145" i="33"/>
  <c r="L153" i="33"/>
  <c r="BT153" i="33" s="1"/>
  <c r="L152" i="33"/>
  <c r="BT152" i="33" s="1"/>
  <c r="BU152" i="33" s="1"/>
  <c r="L151" i="33"/>
  <c r="L150" i="33"/>
  <c r="L149" i="33"/>
  <c r="L148" i="33"/>
  <c r="BT148" i="33" s="1"/>
  <c r="L147" i="33"/>
  <c r="L146" i="33"/>
  <c r="BT146" i="33" s="1"/>
  <c r="BU146" i="33" s="1"/>
  <c r="L145" i="33"/>
  <c r="BT145" i="33"/>
  <c r="E154" i="33"/>
  <c r="E153" i="33"/>
  <c r="E152" i="33"/>
  <c r="E151" i="33"/>
  <c r="E150" i="33"/>
  <c r="E149" i="33"/>
  <c r="E148" i="33"/>
  <c r="E147" i="33"/>
  <c r="E146" i="33"/>
  <c r="E145" i="33"/>
  <c r="BD264" i="32"/>
  <c r="BI264" i="32" s="1"/>
  <c r="AS264" i="31"/>
  <c r="AL193" i="31"/>
  <c r="AL264" i="31"/>
  <c r="AH264" i="31"/>
  <c r="AA193" i="31"/>
  <c r="AA202" i="31"/>
  <c r="AA203" i="31"/>
  <c r="AA264" i="31"/>
  <c r="W264" i="31"/>
  <c r="E264" i="31"/>
  <c r="AH264" i="30"/>
  <c r="AM264" i="30" s="1"/>
  <c r="AA264" i="30"/>
  <c r="W264" i="30"/>
  <c r="L264" i="30"/>
  <c r="BD272" i="32"/>
  <c r="BD271" i="32"/>
  <c r="AW272" i="32"/>
  <c r="AW271" i="32"/>
  <c r="AS272" i="32"/>
  <c r="AS271" i="32"/>
  <c r="AL272" i="32"/>
  <c r="AL271" i="32"/>
  <c r="AW264" i="32"/>
  <c r="AS264" i="32"/>
  <c r="AH264" i="32"/>
  <c r="AL264" i="32"/>
  <c r="AH272" i="32"/>
  <c r="AH271" i="32"/>
  <c r="AA272" i="32"/>
  <c r="AA271" i="32"/>
  <c r="AA264" i="32"/>
  <c r="W264" i="32"/>
  <c r="P264" i="32"/>
  <c r="W272" i="32"/>
  <c r="W271" i="32"/>
  <c r="P272" i="32"/>
  <c r="P271" i="32"/>
  <c r="L272" i="32"/>
  <c r="BI272" i="32" s="1"/>
  <c r="L271" i="32"/>
  <c r="BI271" i="32" s="1"/>
  <c r="E272" i="32"/>
  <c r="E271" i="32"/>
  <c r="L264" i="32"/>
  <c r="E264" i="32"/>
  <c r="E209" i="32"/>
  <c r="E208" i="32"/>
  <c r="E207" i="32"/>
  <c r="E206" i="32"/>
  <c r="E205" i="32"/>
  <c r="E203" i="31"/>
  <c r="E202" i="31"/>
  <c r="E193" i="31"/>
  <c r="AS272" i="31"/>
  <c r="AS271" i="31"/>
  <c r="AL272" i="31"/>
  <c r="AL271" i="31"/>
  <c r="AH272" i="31"/>
  <c r="AH271" i="31"/>
  <c r="AA272" i="31"/>
  <c r="AA271" i="31"/>
  <c r="W272" i="31"/>
  <c r="W271" i="31"/>
  <c r="AX271" i="31" s="1"/>
  <c r="P272" i="31"/>
  <c r="P271" i="31"/>
  <c r="L272" i="31"/>
  <c r="AX272" i="31" s="1"/>
  <c r="L271" i="31"/>
  <c r="L264" i="31"/>
  <c r="AX264" i="31"/>
  <c r="E272" i="31"/>
  <c r="E271" i="31"/>
  <c r="AH272" i="30"/>
  <c r="AH271" i="30"/>
  <c r="AH270" i="30"/>
  <c r="AH269" i="30"/>
  <c r="AM269" i="30" s="1"/>
  <c r="AA272" i="30"/>
  <c r="AA100" i="30"/>
  <c r="AH209" i="30"/>
  <c r="AH208" i="30"/>
  <c r="AH207" i="30"/>
  <c r="AH206" i="30"/>
  <c r="AH205" i="30"/>
  <c r="AM205" i="30" s="1"/>
  <c r="AA271" i="30"/>
  <c r="AA270" i="30"/>
  <c r="AA269" i="30"/>
  <c r="AA210" i="30"/>
  <c r="AA209" i="30"/>
  <c r="AA208" i="30"/>
  <c r="AA207" i="30"/>
  <c r="AA206" i="30"/>
  <c r="AA205" i="30"/>
  <c r="AA223" i="30"/>
  <c r="AA222" i="30"/>
  <c r="AA99" i="30"/>
  <c r="AA98" i="30"/>
  <c r="AA97" i="30"/>
  <c r="P264" i="30"/>
  <c r="P210" i="30"/>
  <c r="P209" i="30"/>
  <c r="P208" i="30"/>
  <c r="P207" i="30"/>
  <c r="P206" i="30"/>
  <c r="P205" i="30"/>
  <c r="L216" i="30"/>
  <c r="P223" i="30"/>
  <c r="P222" i="30"/>
  <c r="P272" i="30"/>
  <c r="P271" i="30"/>
  <c r="P270" i="30"/>
  <c r="P269" i="30"/>
  <c r="P102" i="30"/>
  <c r="P100" i="30"/>
  <c r="P99" i="30"/>
  <c r="P98" i="30"/>
  <c r="P97" i="30"/>
  <c r="W209" i="30"/>
  <c r="AM209" i="30" s="1"/>
  <c r="AN210" i="30" s="1"/>
  <c r="W207" i="30"/>
  <c r="AM207" i="30" s="1"/>
  <c r="AN207" i="30" s="1"/>
  <c r="W208" i="30"/>
  <c r="AM208" i="30" s="1"/>
  <c r="W206" i="30"/>
  <c r="W205" i="30"/>
  <c r="L215" i="30"/>
  <c r="L214" i="30"/>
  <c r="L213" i="30"/>
  <c r="AM213" i="30" s="1"/>
  <c r="L212" i="30"/>
  <c r="L211" i="30"/>
  <c r="L210" i="30"/>
  <c r="L209" i="30"/>
  <c r="L208" i="30"/>
  <c r="L207" i="30"/>
  <c r="L206" i="30"/>
  <c r="AM206" i="30" s="1"/>
  <c r="AN206" i="30" s="1"/>
  <c r="L205" i="30"/>
  <c r="L272" i="30"/>
  <c r="AM272" i="30" s="1"/>
  <c r="L271" i="30"/>
  <c r="AM271" i="30" s="1"/>
  <c r="L270" i="30"/>
  <c r="AM270" i="30" s="1"/>
  <c r="L269" i="30"/>
  <c r="E272" i="30"/>
  <c r="E271" i="30"/>
  <c r="E270" i="30"/>
  <c r="E269" i="30"/>
  <c r="E210" i="30"/>
  <c r="E209" i="30"/>
  <c r="E208" i="30"/>
  <c r="E207" i="30"/>
  <c r="E206" i="30"/>
  <c r="E205" i="30"/>
  <c r="E264" i="30"/>
  <c r="E100" i="30"/>
  <c r="E99" i="30"/>
  <c r="E98" i="30"/>
  <c r="E97" i="30"/>
  <c r="P272" i="25"/>
  <c r="P271" i="25"/>
  <c r="L272" i="25"/>
  <c r="L271" i="25"/>
  <c r="E272" i="25"/>
  <c r="E271" i="25"/>
  <c r="W272" i="25"/>
  <c r="W271" i="25"/>
  <c r="K276" i="1"/>
  <c r="K264" i="1"/>
  <c r="K275" i="1"/>
  <c r="K274" i="1"/>
  <c r="K273" i="1"/>
  <c r="K272" i="1"/>
  <c r="K271" i="1"/>
  <c r="D264" i="1"/>
  <c r="D274" i="1"/>
  <c r="D273" i="1"/>
  <c r="D272" i="1"/>
  <c r="D271" i="1"/>
  <c r="L243" i="31"/>
  <c r="AA156" i="33"/>
  <c r="K263" i="1"/>
  <c r="K262" i="1"/>
  <c r="K261" i="1"/>
  <c r="K265" i="1"/>
  <c r="K260" i="1"/>
  <c r="K259" i="1"/>
  <c r="D263" i="1"/>
  <c r="D262" i="1"/>
  <c r="D261" i="1"/>
  <c r="D260" i="1"/>
  <c r="D259" i="1"/>
  <c r="D265" i="1"/>
  <c r="D266" i="1"/>
  <c r="K266" i="1"/>
  <c r="D267" i="1"/>
  <c r="K267" i="1"/>
  <c r="D268" i="1"/>
  <c r="K268" i="1"/>
  <c r="D269" i="1"/>
  <c r="K269" i="1"/>
  <c r="D270" i="1"/>
  <c r="K270" i="1"/>
  <c r="W264" i="25"/>
  <c r="W263" i="25"/>
  <c r="W262" i="25"/>
  <c r="W261" i="25"/>
  <c r="W260" i="25"/>
  <c r="W259" i="25"/>
  <c r="P264" i="25"/>
  <c r="P263" i="25"/>
  <c r="P262" i="25"/>
  <c r="P261" i="25"/>
  <c r="P260" i="25"/>
  <c r="P259" i="25"/>
  <c r="L264" i="25"/>
  <c r="AB264" i="25" s="1"/>
  <c r="L263" i="25"/>
  <c r="L262" i="25"/>
  <c r="L261" i="25"/>
  <c r="AB261" i="25"/>
  <c r="L260" i="25"/>
  <c r="AB260" i="25" s="1"/>
  <c r="L259" i="25"/>
  <c r="E264" i="25"/>
  <c r="E263" i="25"/>
  <c r="E262" i="25"/>
  <c r="E261" i="25"/>
  <c r="E260" i="25"/>
  <c r="E259" i="25"/>
  <c r="E265" i="25"/>
  <c r="L265" i="25"/>
  <c r="AB265" i="25"/>
  <c r="P265" i="25"/>
  <c r="W265" i="25"/>
  <c r="E266" i="25"/>
  <c r="L266" i="25"/>
  <c r="P266" i="25"/>
  <c r="W266" i="25"/>
  <c r="E267" i="25"/>
  <c r="L267" i="25"/>
  <c r="P267" i="25"/>
  <c r="W267" i="25"/>
  <c r="E268" i="25"/>
  <c r="L268" i="25"/>
  <c r="P268" i="25"/>
  <c r="W268" i="25"/>
  <c r="E269" i="25"/>
  <c r="L269" i="25"/>
  <c r="P269" i="25"/>
  <c r="W269" i="25"/>
  <c r="E270" i="25"/>
  <c r="L270" i="25"/>
  <c r="P270" i="25"/>
  <c r="W270" i="25"/>
  <c r="AH263" i="30"/>
  <c r="AH262" i="30"/>
  <c r="AH261" i="30"/>
  <c r="AH260" i="30"/>
  <c r="AH259" i="30"/>
  <c r="AA263" i="30"/>
  <c r="AA262" i="30"/>
  <c r="AA261" i="30"/>
  <c r="AA260" i="30"/>
  <c r="AA259" i="30"/>
  <c r="W263" i="30"/>
  <c r="W262" i="30"/>
  <c r="W261" i="30"/>
  <c r="W260" i="30"/>
  <c r="W259" i="30"/>
  <c r="W258" i="30"/>
  <c r="P263" i="30"/>
  <c r="P262" i="30"/>
  <c r="P261" i="30"/>
  <c r="P260" i="30"/>
  <c r="P259" i="30"/>
  <c r="L263" i="30"/>
  <c r="AM263" i="30" s="1"/>
  <c r="L262" i="30"/>
  <c r="L261" i="30"/>
  <c r="AM261" i="30" s="1"/>
  <c r="L260" i="30"/>
  <c r="AM260" i="30" s="1"/>
  <c r="L259" i="30"/>
  <c r="E263" i="30"/>
  <c r="E262" i="30"/>
  <c r="E261" i="30"/>
  <c r="E260" i="30"/>
  <c r="E259" i="30"/>
  <c r="E265" i="30"/>
  <c r="L265" i="30"/>
  <c r="P265" i="30"/>
  <c r="W265" i="30"/>
  <c r="AM265" i="30" s="1"/>
  <c r="AA265" i="30"/>
  <c r="AH265" i="30"/>
  <c r="E266" i="30"/>
  <c r="L266" i="30"/>
  <c r="P266" i="30"/>
  <c r="W266" i="30"/>
  <c r="AA266" i="30"/>
  <c r="AH266" i="30"/>
  <c r="E267" i="30"/>
  <c r="L267" i="30"/>
  <c r="P267" i="30"/>
  <c r="W267" i="30"/>
  <c r="AM267" i="30" s="1"/>
  <c r="AA267" i="30"/>
  <c r="AH267" i="30"/>
  <c r="E268" i="30"/>
  <c r="L268" i="30"/>
  <c r="P268" i="30"/>
  <c r="W268" i="30"/>
  <c r="AA268" i="30"/>
  <c r="AH268" i="30"/>
  <c r="AS263" i="31"/>
  <c r="AS262" i="31"/>
  <c r="AS261" i="31"/>
  <c r="AS260" i="31"/>
  <c r="AS259" i="31"/>
  <c r="AL263" i="31"/>
  <c r="AL262" i="31"/>
  <c r="AL261" i="31"/>
  <c r="AL260" i="31"/>
  <c r="AL259" i="31"/>
  <c r="AH263" i="31"/>
  <c r="AH262" i="31"/>
  <c r="AH261" i="31"/>
  <c r="AH260" i="31"/>
  <c r="AH259" i="31"/>
  <c r="AA263" i="31"/>
  <c r="AA262" i="31"/>
  <c r="AA261" i="31"/>
  <c r="AA260" i="31"/>
  <c r="AA259" i="31"/>
  <c r="W263" i="31"/>
  <c r="W262" i="31"/>
  <c r="W261" i="31"/>
  <c r="W260" i="31"/>
  <c r="W259" i="31"/>
  <c r="P264" i="31"/>
  <c r="P263" i="31"/>
  <c r="P262" i="31"/>
  <c r="P261" i="31"/>
  <c r="P260" i="31"/>
  <c r="P259" i="31"/>
  <c r="L263" i="31"/>
  <c r="AX263" i="31"/>
  <c r="L262" i="31"/>
  <c r="L261" i="31"/>
  <c r="AX261" i="31" s="1"/>
  <c r="L260" i="31"/>
  <c r="AX260" i="31" s="1"/>
  <c r="L259" i="31"/>
  <c r="E263" i="31"/>
  <c r="E262" i="31"/>
  <c r="E261" i="31"/>
  <c r="E260" i="31"/>
  <c r="E259" i="31"/>
  <c r="E265" i="31"/>
  <c r="L265" i="31"/>
  <c r="P265" i="31"/>
  <c r="W265" i="31"/>
  <c r="AA265" i="31"/>
  <c r="AH265" i="31"/>
  <c r="AL265" i="31"/>
  <c r="AS265" i="31"/>
  <c r="E266" i="31"/>
  <c r="L266" i="31"/>
  <c r="P266" i="31"/>
  <c r="W266" i="31"/>
  <c r="AX266" i="31" s="1"/>
  <c r="AA266" i="31"/>
  <c r="AH266" i="31"/>
  <c r="AL266" i="31"/>
  <c r="AS266" i="31"/>
  <c r="E267" i="31"/>
  <c r="L267" i="31"/>
  <c r="P267" i="31"/>
  <c r="W267" i="31"/>
  <c r="AA267" i="31"/>
  <c r="AH267" i="31"/>
  <c r="AL267" i="31"/>
  <c r="AS267" i="31"/>
  <c r="E268" i="31"/>
  <c r="L268" i="31"/>
  <c r="P268" i="31"/>
  <c r="W268" i="31"/>
  <c r="AA268" i="31"/>
  <c r="AH268" i="31"/>
  <c r="AL268" i="31"/>
  <c r="AS268" i="31"/>
  <c r="E269" i="31"/>
  <c r="L269" i="31"/>
  <c r="AX269" i="31"/>
  <c r="P269" i="31"/>
  <c r="W269" i="31"/>
  <c r="AA269" i="31"/>
  <c r="AH269" i="31"/>
  <c r="AL269" i="31"/>
  <c r="AS269" i="31"/>
  <c r="E270" i="31"/>
  <c r="L270" i="31"/>
  <c r="P270" i="31"/>
  <c r="W270" i="31"/>
  <c r="AA270" i="31"/>
  <c r="AH270" i="31"/>
  <c r="AL270" i="31"/>
  <c r="AS270" i="31"/>
  <c r="BD263" i="32"/>
  <c r="BD262" i="32"/>
  <c r="BD261" i="32"/>
  <c r="BD260" i="32"/>
  <c r="BD259" i="32"/>
  <c r="AW263" i="32"/>
  <c r="AW262" i="32"/>
  <c r="AW261" i="32"/>
  <c r="AW260" i="32"/>
  <c r="AW259" i="32"/>
  <c r="AS263" i="32"/>
  <c r="AS262" i="32"/>
  <c r="AS261" i="32"/>
  <c r="AS260" i="32"/>
  <c r="AS259" i="32"/>
  <c r="AL263" i="32"/>
  <c r="AL262" i="32"/>
  <c r="AL261" i="32"/>
  <c r="AL260" i="32"/>
  <c r="AL259" i="32"/>
  <c r="AH263" i="32"/>
  <c r="AH262" i="32"/>
  <c r="AH261" i="32"/>
  <c r="AH260" i="32"/>
  <c r="AH259" i="32"/>
  <c r="AA263" i="32"/>
  <c r="AA262" i="32"/>
  <c r="AA261" i="32"/>
  <c r="AA260" i="32"/>
  <c r="AA259" i="32"/>
  <c r="W263" i="32"/>
  <c r="W262" i="32"/>
  <c r="W261" i="32"/>
  <c r="W260" i="32"/>
  <c r="W259" i="32"/>
  <c r="P263" i="32"/>
  <c r="P265" i="32"/>
  <c r="P262" i="32"/>
  <c r="P261" i="32"/>
  <c r="P260" i="32"/>
  <c r="P259" i="32"/>
  <c r="L263" i="32"/>
  <c r="BI263" i="32" s="1"/>
  <c r="L262" i="32"/>
  <c r="BI262" i="32" s="1"/>
  <c r="L261" i="32"/>
  <c r="BI261" i="32" s="1"/>
  <c r="L260" i="32"/>
  <c r="L259" i="32"/>
  <c r="E263" i="32"/>
  <c r="E262" i="32"/>
  <c r="E261" i="32"/>
  <c r="E260" i="32"/>
  <c r="E259" i="32"/>
  <c r="E265" i="32"/>
  <c r="L265" i="32"/>
  <c r="W265" i="32"/>
  <c r="AA265" i="32"/>
  <c r="AH265" i="32"/>
  <c r="AL265" i="32"/>
  <c r="AS265" i="32"/>
  <c r="AW265" i="32"/>
  <c r="BD265" i="32"/>
  <c r="E266" i="32"/>
  <c r="L266" i="32"/>
  <c r="P266" i="32"/>
  <c r="W266" i="32"/>
  <c r="AA266" i="32"/>
  <c r="AH266" i="32"/>
  <c r="AL266" i="32"/>
  <c r="AS266" i="32"/>
  <c r="AW266" i="32"/>
  <c r="BD266" i="32"/>
  <c r="E267" i="32"/>
  <c r="L267" i="32"/>
  <c r="P267" i="32"/>
  <c r="W267" i="32"/>
  <c r="AA267" i="32"/>
  <c r="AH267" i="32"/>
  <c r="AL267" i="32"/>
  <c r="AS267" i="32"/>
  <c r="AW267" i="32"/>
  <c r="BD267" i="32"/>
  <c r="E268" i="32"/>
  <c r="L268" i="32"/>
  <c r="P268" i="32"/>
  <c r="W268" i="32"/>
  <c r="AA268" i="32"/>
  <c r="AH268" i="32"/>
  <c r="AL268" i="32"/>
  <c r="AS268" i="32"/>
  <c r="AW268" i="32"/>
  <c r="BD268" i="32"/>
  <c r="E269" i="32"/>
  <c r="L269" i="32"/>
  <c r="P269" i="32"/>
  <c r="W269" i="32"/>
  <c r="AA269" i="32"/>
  <c r="AH269" i="32"/>
  <c r="AL269" i="32"/>
  <c r="AS269" i="32"/>
  <c r="AW269" i="32"/>
  <c r="BD269" i="32"/>
  <c r="E270" i="32"/>
  <c r="L270" i="32"/>
  <c r="P270" i="32"/>
  <c r="W270" i="32"/>
  <c r="AA270" i="32"/>
  <c r="AH270" i="32"/>
  <c r="AL270" i="32"/>
  <c r="AS270" i="32"/>
  <c r="AW270" i="32"/>
  <c r="BD270" i="32"/>
  <c r="BO264" i="33"/>
  <c r="BO263" i="33"/>
  <c r="BO262" i="33"/>
  <c r="BO261" i="33"/>
  <c r="BO260" i="33"/>
  <c r="BO259" i="33"/>
  <c r="BH264" i="33"/>
  <c r="BH263" i="33"/>
  <c r="BH262" i="33"/>
  <c r="BH261" i="33"/>
  <c r="BH260" i="33"/>
  <c r="BH259" i="33"/>
  <c r="BD264" i="33"/>
  <c r="BD265" i="33"/>
  <c r="BD263" i="33"/>
  <c r="BD262" i="33"/>
  <c r="BD261" i="33"/>
  <c r="BD260" i="33"/>
  <c r="BD259" i="33"/>
  <c r="AW264" i="33"/>
  <c r="AW263" i="33"/>
  <c r="AW262" i="33"/>
  <c r="AW261" i="33"/>
  <c r="AW260" i="33"/>
  <c r="AW259" i="33"/>
  <c r="AS264" i="33"/>
  <c r="AS263" i="33"/>
  <c r="AS265" i="33"/>
  <c r="AS262" i="33"/>
  <c r="AS261" i="33"/>
  <c r="AS260" i="33"/>
  <c r="AS259" i="33"/>
  <c r="AL264" i="33"/>
  <c r="AL263" i="33"/>
  <c r="AL262" i="33"/>
  <c r="AL261" i="33"/>
  <c r="AL260" i="33"/>
  <c r="AL259" i="33"/>
  <c r="AH264" i="33"/>
  <c r="AH263" i="33"/>
  <c r="AH262" i="33"/>
  <c r="AH261" i="33"/>
  <c r="AH260" i="33"/>
  <c r="AH259" i="33"/>
  <c r="AA264" i="33"/>
  <c r="AA263" i="33"/>
  <c r="AA262" i="33"/>
  <c r="AA261" i="33"/>
  <c r="AA260" i="33"/>
  <c r="AA259" i="33"/>
  <c r="W264" i="33"/>
  <c r="W263" i="33"/>
  <c r="BT263" i="33" s="1"/>
  <c r="W262" i="33"/>
  <c r="W261" i="33"/>
  <c r="W260" i="33"/>
  <c r="W259" i="33"/>
  <c r="P264" i="33"/>
  <c r="P263" i="33"/>
  <c r="P262" i="33"/>
  <c r="P261" i="33"/>
  <c r="P260" i="33"/>
  <c r="P259" i="33"/>
  <c r="L264" i="33"/>
  <c r="L263" i="33"/>
  <c r="L262" i="33"/>
  <c r="BT262" i="33" s="1"/>
  <c r="L261" i="33"/>
  <c r="BT261" i="33" s="1"/>
  <c r="L260" i="33"/>
  <c r="BT260" i="33" s="1"/>
  <c r="L259" i="33"/>
  <c r="E264" i="33"/>
  <c r="E263" i="33"/>
  <c r="E262" i="33"/>
  <c r="E261" i="33"/>
  <c r="E260" i="33"/>
  <c r="E259" i="33"/>
  <c r="E265" i="33"/>
  <c r="L265" i="33"/>
  <c r="P265" i="33"/>
  <c r="W265" i="33"/>
  <c r="AA265" i="33"/>
  <c r="AH265" i="33"/>
  <c r="AL265" i="33"/>
  <c r="AW265" i="33"/>
  <c r="BH265" i="33"/>
  <c r="BO265" i="33"/>
  <c r="E266" i="33"/>
  <c r="L266" i="33"/>
  <c r="P266" i="33"/>
  <c r="W266" i="33"/>
  <c r="BT266" i="33" s="1"/>
  <c r="AA266" i="33"/>
  <c r="AH266" i="33"/>
  <c r="AL266" i="33"/>
  <c r="AS266" i="33"/>
  <c r="AW266" i="33"/>
  <c r="BD266" i="33"/>
  <c r="BH266" i="33"/>
  <c r="BO266" i="33"/>
  <c r="E267" i="33"/>
  <c r="L267" i="33"/>
  <c r="BT267" i="33" s="1"/>
  <c r="P267" i="33"/>
  <c r="W267" i="33"/>
  <c r="AA267" i="33"/>
  <c r="AH267" i="33"/>
  <c r="AL267" i="33"/>
  <c r="AS267" i="33"/>
  <c r="AW267" i="33"/>
  <c r="BD267" i="33"/>
  <c r="BH267" i="33"/>
  <c r="BO267" i="33"/>
  <c r="E268" i="33"/>
  <c r="L268" i="33"/>
  <c r="P268" i="33"/>
  <c r="W268" i="33"/>
  <c r="AA268" i="33"/>
  <c r="AH268" i="33"/>
  <c r="AL268" i="33"/>
  <c r="AS268" i="33"/>
  <c r="AW268" i="33"/>
  <c r="BD268" i="33"/>
  <c r="BH268" i="33"/>
  <c r="BO268" i="33"/>
  <c r="E269" i="33"/>
  <c r="L269" i="33"/>
  <c r="P269" i="33"/>
  <c r="W269" i="33"/>
  <c r="BT269" i="33" s="1"/>
  <c r="AA269" i="33"/>
  <c r="AH269" i="33"/>
  <c r="AL269" i="33"/>
  <c r="AS269" i="33"/>
  <c r="AW269" i="33"/>
  <c r="BD269" i="33"/>
  <c r="BH269" i="33"/>
  <c r="BO269" i="33"/>
  <c r="E270" i="33"/>
  <c r="L270" i="33"/>
  <c r="BT270" i="33" s="1"/>
  <c r="P270" i="33"/>
  <c r="W270" i="33"/>
  <c r="AA270" i="33"/>
  <c r="AH270" i="33"/>
  <c r="AL270" i="33"/>
  <c r="AS270" i="33"/>
  <c r="AW270" i="33"/>
  <c r="BD270" i="33"/>
  <c r="BH270" i="33"/>
  <c r="BO270" i="33"/>
  <c r="E6" i="19"/>
  <c r="E7" i="19" s="1"/>
  <c r="K6" i="19"/>
  <c r="K7" i="19"/>
  <c r="K8" i="19"/>
  <c r="C7" i="19"/>
  <c r="G5" i="24"/>
  <c r="C11" i="24"/>
  <c r="C12" i="24" s="1"/>
  <c r="C13" i="24" s="1"/>
  <c r="C14" i="24" s="1"/>
  <c r="C15" i="24" s="1"/>
  <c r="C16" i="24" s="1"/>
  <c r="C17" i="24" s="1"/>
  <c r="C18" i="24" s="1"/>
  <c r="C19" i="24" s="1"/>
  <c r="C20" i="24" s="1"/>
  <c r="C21" i="24" s="1"/>
  <c r="C22" i="24" s="1"/>
  <c r="C23" i="24" s="1"/>
  <c r="C24" i="24" s="1"/>
  <c r="C25" i="24" s="1"/>
  <c r="C26" i="24" s="1"/>
  <c r="C27" i="24" s="1"/>
  <c r="C28" i="24" s="1"/>
  <c r="C29" i="24" s="1"/>
  <c r="C30" i="24" s="1"/>
  <c r="C31" i="24" s="1"/>
  <c r="C32" i="24" s="1"/>
  <c r="G11" i="24"/>
  <c r="G12" i="24" s="1"/>
  <c r="G13" i="24" s="1"/>
  <c r="G14" i="24" s="1"/>
  <c r="G15" i="24" s="1"/>
  <c r="G16" i="24" s="1"/>
  <c r="G17" i="24" s="1"/>
  <c r="G18" i="24" s="1"/>
  <c r="G19" i="24" s="1"/>
  <c r="G20" i="24" s="1"/>
  <c r="G21" i="24" s="1"/>
  <c r="G22" i="24" s="1"/>
  <c r="G23" i="24" s="1"/>
  <c r="G24" i="24" s="1"/>
  <c r="G25" i="24" s="1"/>
  <c r="G26" i="24" s="1"/>
  <c r="G27" i="24" s="1"/>
  <c r="G28" i="24" s="1"/>
  <c r="G29" i="24" s="1"/>
  <c r="G30" i="24" s="1"/>
  <c r="G31" i="24" s="1"/>
  <c r="G32" i="24" s="1"/>
  <c r="C3" i="34"/>
  <c r="C4" i="34"/>
  <c r="C6" i="34"/>
  <c r="D16" i="34"/>
  <c r="G17" i="18"/>
  <c r="E77" i="18"/>
  <c r="B107" i="18"/>
  <c r="B108" i="18"/>
  <c r="B109" i="18"/>
  <c r="B110" i="18"/>
  <c r="B111" i="18"/>
  <c r="B112" i="18"/>
  <c r="B25" i="26"/>
  <c r="C47" i="18" s="1"/>
  <c r="C25" i="26"/>
  <c r="G47" i="18" s="1"/>
  <c r="A6" i="27"/>
  <c r="C6" i="27" s="1"/>
  <c r="I6" i="27"/>
  <c r="I7" i="27"/>
  <c r="G7" i="27"/>
  <c r="G8" i="27"/>
  <c r="G9" i="27"/>
  <c r="G10" i="27"/>
  <c r="G11" i="27"/>
  <c r="G12" i="27"/>
  <c r="G13" i="27"/>
  <c r="G14" i="27"/>
  <c r="G15" i="27"/>
  <c r="G16" i="27"/>
  <c r="G17" i="27"/>
  <c r="A23" i="27"/>
  <c r="C23" i="27" s="1"/>
  <c r="I24" i="27"/>
  <c r="I25" i="27"/>
  <c r="G25" i="27"/>
  <c r="G26" i="27"/>
  <c r="G27" i="27"/>
  <c r="G28" i="27"/>
  <c r="G29" i="27"/>
  <c r="G30" i="27"/>
  <c r="G31" i="27"/>
  <c r="G32" i="27"/>
  <c r="G33" i="27"/>
  <c r="G34" i="27"/>
  <c r="G35" i="27"/>
  <c r="AF11" i="33"/>
  <c r="AB276" i="33" s="1"/>
  <c r="AB13" i="33"/>
  <c r="AM269" i="33"/>
  <c r="BB11" i="33"/>
  <c r="AX14" i="33" s="1"/>
  <c r="BM11" i="33"/>
  <c r="BI47" i="33" s="1"/>
  <c r="BI21" i="33"/>
  <c r="I13" i="33"/>
  <c r="M13" i="33" s="1"/>
  <c r="L13" i="33"/>
  <c r="Q13" i="33"/>
  <c r="T13" i="33"/>
  <c r="X13" i="33" s="1"/>
  <c r="W13" i="33"/>
  <c r="AE13" i="33"/>
  <c r="AI13" i="33" s="1"/>
  <c r="AH13" i="33"/>
  <c r="AM13" i="33"/>
  <c r="AP13" i="33"/>
  <c r="AS13" i="33"/>
  <c r="BA13" i="33"/>
  <c r="BA14" i="33"/>
  <c r="BD13" i="33"/>
  <c r="BL13" i="33"/>
  <c r="BP13" i="33" s="1"/>
  <c r="BO13" i="33"/>
  <c r="E14" i="33"/>
  <c r="L14" i="33"/>
  <c r="P14" i="33"/>
  <c r="Q14" i="33"/>
  <c r="W14" i="33"/>
  <c r="AA14" i="33"/>
  <c r="AH14" i="33"/>
  <c r="BT14" i="33" s="1"/>
  <c r="BU14" i="33" s="1"/>
  <c r="AL14" i="33"/>
  <c r="AS14" i="33"/>
  <c r="AW14" i="33"/>
  <c r="BD14" i="33"/>
  <c r="BH14" i="33"/>
  <c r="BO14" i="33"/>
  <c r="CC14" i="33"/>
  <c r="E15" i="33"/>
  <c r="L15" i="33"/>
  <c r="P15" i="33"/>
  <c r="Q15" i="33"/>
  <c r="W15" i="33"/>
  <c r="AA15" i="33"/>
  <c r="AH15" i="33"/>
  <c r="AL15" i="33"/>
  <c r="AS15" i="33"/>
  <c r="AW15" i="33"/>
  <c r="BD15" i="33"/>
  <c r="BT15" i="33" s="1"/>
  <c r="BH15" i="33"/>
  <c r="BO15" i="33"/>
  <c r="CC15" i="33"/>
  <c r="E16" i="33"/>
  <c r="L16" i="33"/>
  <c r="P16" i="33"/>
  <c r="Q16" i="33"/>
  <c r="W16" i="33"/>
  <c r="AA16" i="33"/>
  <c r="AB16" i="33"/>
  <c r="AH16" i="33"/>
  <c r="BT16" i="33" s="1"/>
  <c r="BU16" i="33" s="1"/>
  <c r="AL16" i="33"/>
  <c r="AM16" i="33"/>
  <c r="AS16" i="33"/>
  <c r="AW16" i="33"/>
  <c r="BD16" i="33"/>
  <c r="BH16" i="33"/>
  <c r="BO16" i="33"/>
  <c r="CC16" i="33"/>
  <c r="E17" i="33"/>
  <c r="L17" i="33"/>
  <c r="P17" i="33"/>
  <c r="Q17" i="33"/>
  <c r="W17" i="33"/>
  <c r="AA17" i="33"/>
  <c r="AB17" i="33"/>
  <c r="AH17" i="33"/>
  <c r="AL17" i="33"/>
  <c r="AS17" i="33"/>
  <c r="AW17" i="33"/>
  <c r="BD17" i="33"/>
  <c r="BT17" i="33" s="1"/>
  <c r="BH17" i="33"/>
  <c r="BO17" i="33"/>
  <c r="CC17" i="33"/>
  <c r="E18" i="33"/>
  <c r="L18" i="33"/>
  <c r="BT18" i="33" s="1"/>
  <c r="BU18" i="33" s="1"/>
  <c r="P18" i="33"/>
  <c r="Q18" i="33"/>
  <c r="W18" i="33"/>
  <c r="AA18" i="33"/>
  <c r="AB18" i="33"/>
  <c r="AH18" i="33"/>
  <c r="AL18" i="33"/>
  <c r="AS18" i="33"/>
  <c r="AW18" i="33"/>
  <c r="BD18" i="33"/>
  <c r="BH18" i="33"/>
  <c r="BI18" i="33"/>
  <c r="BO18" i="33"/>
  <c r="CC18" i="33"/>
  <c r="E19" i="33"/>
  <c r="F19" i="33"/>
  <c r="L19" i="33"/>
  <c r="P19" i="33"/>
  <c r="Q19" i="33"/>
  <c r="W19" i="33"/>
  <c r="AA19" i="33"/>
  <c r="AB19" i="33"/>
  <c r="AH19" i="33"/>
  <c r="AL19" i="33"/>
  <c r="AM19" i="33"/>
  <c r="AS19" i="33"/>
  <c r="AW19" i="33"/>
  <c r="BD19" i="33"/>
  <c r="BH19" i="33"/>
  <c r="BO19" i="33"/>
  <c r="CC19" i="33"/>
  <c r="E20" i="33"/>
  <c r="L20" i="33"/>
  <c r="P20" i="33"/>
  <c r="Q20" i="33"/>
  <c r="W20" i="33"/>
  <c r="AA20" i="33"/>
  <c r="AB20" i="33"/>
  <c r="AH20" i="33"/>
  <c r="BT20" i="33" s="1"/>
  <c r="AL20" i="33"/>
  <c r="AM20" i="33"/>
  <c r="AS20" i="33"/>
  <c r="AW20" i="33"/>
  <c r="BD20" i="33"/>
  <c r="BH20" i="33"/>
  <c r="BI20" i="33"/>
  <c r="BO20" i="33"/>
  <c r="CC20" i="33"/>
  <c r="E21" i="33"/>
  <c r="L21" i="33"/>
  <c r="P21" i="33"/>
  <c r="Q21" i="33"/>
  <c r="W21" i="33"/>
  <c r="AA21" i="33"/>
  <c r="AB21" i="33"/>
  <c r="AH21" i="33"/>
  <c r="AL21" i="33"/>
  <c r="AM21" i="33"/>
  <c r="AS21" i="33"/>
  <c r="AW21" i="33"/>
  <c r="BD21" i="33"/>
  <c r="BH21" i="33"/>
  <c r="BO21" i="33"/>
  <c r="CC21" i="33"/>
  <c r="E22" i="33"/>
  <c r="L22" i="33"/>
  <c r="P22" i="33"/>
  <c r="Q22" i="33"/>
  <c r="W22" i="33"/>
  <c r="AA22" i="33"/>
  <c r="AB22" i="33"/>
  <c r="AH22" i="33"/>
  <c r="AL22" i="33"/>
  <c r="AM22" i="33"/>
  <c r="AS22" i="33"/>
  <c r="AW22" i="33"/>
  <c r="BD22" i="33"/>
  <c r="BH22" i="33"/>
  <c r="BO22" i="33"/>
  <c r="CC22" i="33"/>
  <c r="E23" i="33"/>
  <c r="L23" i="33"/>
  <c r="P23" i="33"/>
  <c r="Q23" i="33"/>
  <c r="W23" i="33"/>
  <c r="AA23" i="33"/>
  <c r="AB23" i="33"/>
  <c r="AH23" i="33"/>
  <c r="AL23" i="33"/>
  <c r="AM23" i="33"/>
  <c r="AS23" i="33"/>
  <c r="AW23" i="33"/>
  <c r="BD23" i="33"/>
  <c r="BH23" i="33"/>
  <c r="BO23" i="33"/>
  <c r="CC23" i="33"/>
  <c r="E24" i="33"/>
  <c r="L24" i="33"/>
  <c r="P24" i="33"/>
  <c r="Q24" i="33"/>
  <c r="W24" i="33"/>
  <c r="AA24" i="33"/>
  <c r="AB24" i="33"/>
  <c r="AH24" i="33"/>
  <c r="AL24" i="33"/>
  <c r="AM24" i="33"/>
  <c r="AS24" i="33"/>
  <c r="AW24" i="33"/>
  <c r="AX24" i="33"/>
  <c r="BD24" i="33"/>
  <c r="BH24" i="33"/>
  <c r="BO24" i="33"/>
  <c r="CC24" i="33"/>
  <c r="E25" i="33"/>
  <c r="L25" i="33"/>
  <c r="P25" i="33"/>
  <c r="Q25" i="33"/>
  <c r="W25" i="33"/>
  <c r="AA25" i="33"/>
  <c r="AB25" i="33"/>
  <c r="AH25" i="33"/>
  <c r="AL25" i="33"/>
  <c r="AM25" i="33"/>
  <c r="AS25" i="33"/>
  <c r="AW25" i="33"/>
  <c r="AX25" i="33"/>
  <c r="BD25" i="33"/>
  <c r="BT25" i="33"/>
  <c r="BH25" i="33"/>
  <c r="BO25" i="33"/>
  <c r="CC25" i="33"/>
  <c r="E26" i="33"/>
  <c r="L26" i="33"/>
  <c r="BT26" i="33" s="1"/>
  <c r="P26" i="33"/>
  <c r="Q26" i="33"/>
  <c r="W26" i="33"/>
  <c r="AA26" i="33"/>
  <c r="AB26" i="33"/>
  <c r="AH26" i="33"/>
  <c r="AL26" i="33"/>
  <c r="AM26" i="33"/>
  <c r="AS26" i="33"/>
  <c r="AW26" i="33"/>
  <c r="AX26" i="33"/>
  <c r="BD26" i="33"/>
  <c r="BH26" i="33"/>
  <c r="BO26" i="33"/>
  <c r="CC26" i="33"/>
  <c r="E27" i="33"/>
  <c r="L27" i="33"/>
  <c r="BT27" i="33"/>
  <c r="BU27" i="33" s="1"/>
  <c r="P27" i="33"/>
  <c r="Q27" i="33"/>
  <c r="W27" i="33"/>
  <c r="AA27" i="33"/>
  <c r="AB27" i="33"/>
  <c r="AH27" i="33"/>
  <c r="AL27" i="33"/>
  <c r="AM27" i="33"/>
  <c r="AS27" i="33"/>
  <c r="AW27" i="33"/>
  <c r="AX27" i="33"/>
  <c r="BD27" i="33"/>
  <c r="BH27" i="33"/>
  <c r="BO27" i="33"/>
  <c r="CC27" i="33"/>
  <c r="E28" i="33"/>
  <c r="L28" i="33"/>
  <c r="BT28" i="33" s="1"/>
  <c r="P28" i="33"/>
  <c r="Q28" i="33"/>
  <c r="W28" i="33"/>
  <c r="AA28" i="33"/>
  <c r="AB28" i="33"/>
  <c r="AH28" i="33"/>
  <c r="AL28" i="33"/>
  <c r="AM28" i="33"/>
  <c r="AS28" i="33"/>
  <c r="AW28" i="33"/>
  <c r="AX28" i="33"/>
  <c r="BD28" i="33"/>
  <c r="BH28" i="33"/>
  <c r="BO28" i="33"/>
  <c r="CC28" i="33"/>
  <c r="E29" i="33"/>
  <c r="L29" i="33"/>
  <c r="P29" i="33"/>
  <c r="Q29" i="33"/>
  <c r="W29" i="33"/>
  <c r="AA29" i="33"/>
  <c r="AB29" i="33"/>
  <c r="AH29" i="33"/>
  <c r="AL29" i="33"/>
  <c r="AM29" i="33"/>
  <c r="AS29" i="33"/>
  <c r="AW29" i="33"/>
  <c r="BD29" i="33"/>
  <c r="BH29" i="33"/>
  <c r="BO29" i="33"/>
  <c r="CC29" i="33"/>
  <c r="E30" i="33"/>
  <c r="L30" i="33"/>
  <c r="P30" i="33"/>
  <c r="Q30" i="33"/>
  <c r="W30" i="33"/>
  <c r="AA30" i="33"/>
  <c r="AB30" i="33"/>
  <c r="AH30" i="33"/>
  <c r="AL30" i="33"/>
  <c r="AM30" i="33"/>
  <c r="AS30" i="33"/>
  <c r="AW30" i="33"/>
  <c r="BD30" i="33"/>
  <c r="BH30" i="33"/>
  <c r="BO30" i="33"/>
  <c r="CC30" i="33"/>
  <c r="E31" i="33"/>
  <c r="L31" i="33"/>
  <c r="P31" i="33"/>
  <c r="Q31" i="33"/>
  <c r="W31" i="33"/>
  <c r="AA31" i="33"/>
  <c r="AB31" i="33"/>
  <c r="AH31" i="33"/>
  <c r="AL31" i="33"/>
  <c r="AM31" i="33"/>
  <c r="AS31" i="33"/>
  <c r="AW31" i="33"/>
  <c r="BD31" i="33"/>
  <c r="BH31" i="33"/>
  <c r="BO31" i="33"/>
  <c r="CC31" i="33"/>
  <c r="E32" i="33"/>
  <c r="L32" i="33"/>
  <c r="P32" i="33"/>
  <c r="Q32" i="33"/>
  <c r="W32" i="33"/>
  <c r="AA32" i="33"/>
  <c r="AB32" i="33"/>
  <c r="AH32" i="33"/>
  <c r="AL32" i="33"/>
  <c r="AM32" i="33"/>
  <c r="AS32" i="33"/>
  <c r="AW32" i="33"/>
  <c r="BD32" i="33"/>
  <c r="BH32" i="33"/>
  <c r="BI32" i="33"/>
  <c r="BO32" i="33"/>
  <c r="CC32" i="33"/>
  <c r="E33" i="33"/>
  <c r="L33" i="33"/>
  <c r="P33" i="33"/>
  <c r="Q33" i="33"/>
  <c r="W33" i="33"/>
  <c r="AA33" i="33"/>
  <c r="AB33" i="33"/>
  <c r="AH33" i="33"/>
  <c r="AL33" i="33"/>
  <c r="AM33" i="33"/>
  <c r="AS33" i="33"/>
  <c r="AW33" i="33"/>
  <c r="AX33" i="33"/>
  <c r="BD33" i="33"/>
  <c r="BH33" i="33"/>
  <c r="BO33" i="33"/>
  <c r="CC33" i="33"/>
  <c r="E34" i="33"/>
  <c r="L34" i="33"/>
  <c r="P34" i="33"/>
  <c r="Q34" i="33"/>
  <c r="W34" i="33"/>
  <c r="AA34" i="33"/>
  <c r="AB34" i="33"/>
  <c r="AH34" i="33"/>
  <c r="AL34" i="33"/>
  <c r="AM34" i="33"/>
  <c r="AS34" i="33"/>
  <c r="AW34" i="33"/>
  <c r="BD34" i="33"/>
  <c r="BH34" i="33"/>
  <c r="BO34" i="33"/>
  <c r="CC34" i="33"/>
  <c r="E35" i="33"/>
  <c r="L35" i="33"/>
  <c r="BT35" i="33"/>
  <c r="P35" i="33"/>
  <c r="Q35" i="33"/>
  <c r="W35" i="33"/>
  <c r="AA35" i="33"/>
  <c r="AB35" i="33"/>
  <c r="AH35" i="33"/>
  <c r="AL35" i="33"/>
  <c r="AM35" i="33"/>
  <c r="AS35" i="33"/>
  <c r="AW35" i="33"/>
  <c r="BD35" i="33"/>
  <c r="BH35" i="33"/>
  <c r="BO35" i="33"/>
  <c r="CC35" i="33"/>
  <c r="E36" i="33"/>
  <c r="L36" i="33"/>
  <c r="P36" i="33"/>
  <c r="Q36" i="33"/>
  <c r="W36" i="33"/>
  <c r="BT36" i="33"/>
  <c r="AA36" i="33"/>
  <c r="AB36" i="33"/>
  <c r="AH36" i="33"/>
  <c r="AL36" i="33"/>
  <c r="AM36" i="33"/>
  <c r="AS36" i="33"/>
  <c r="AW36" i="33"/>
  <c r="AX36" i="33"/>
  <c r="BD36" i="33"/>
  <c r="BH36" i="33"/>
  <c r="BO36" i="33"/>
  <c r="CC36" i="33"/>
  <c r="E37" i="33"/>
  <c r="L37" i="33"/>
  <c r="P37" i="33"/>
  <c r="Q37" i="33"/>
  <c r="W37" i="33"/>
  <c r="AA37" i="33"/>
  <c r="AB37" i="33"/>
  <c r="AH37" i="33"/>
  <c r="AL37" i="33"/>
  <c r="AM37" i="33"/>
  <c r="AS37" i="33"/>
  <c r="BT37" i="33" s="1"/>
  <c r="BU37" i="33" s="1"/>
  <c r="AW37" i="33"/>
  <c r="AX37" i="33"/>
  <c r="BD37" i="33"/>
  <c r="BH37" i="33"/>
  <c r="BO37" i="33"/>
  <c r="CC37" i="33"/>
  <c r="E38" i="33"/>
  <c r="L38" i="33"/>
  <c r="P38" i="33"/>
  <c r="Q38" i="33"/>
  <c r="W38" i="33"/>
  <c r="AA38" i="33"/>
  <c r="AB38" i="33"/>
  <c r="AH38" i="33"/>
  <c r="AL38" i="33"/>
  <c r="AM38" i="33"/>
  <c r="AS38" i="33"/>
  <c r="AW38" i="33"/>
  <c r="AX38" i="33"/>
  <c r="BD38" i="33"/>
  <c r="BH38" i="33"/>
  <c r="BO38" i="33"/>
  <c r="CC38" i="33"/>
  <c r="E39" i="33"/>
  <c r="L39" i="33"/>
  <c r="P39" i="33"/>
  <c r="Q39" i="33"/>
  <c r="W39" i="33"/>
  <c r="AA39" i="33"/>
  <c r="AB39" i="33"/>
  <c r="AH39" i="33"/>
  <c r="AL39" i="33"/>
  <c r="AM39" i="33"/>
  <c r="AS39" i="33"/>
  <c r="AW39" i="33"/>
  <c r="AX39" i="33"/>
  <c r="BD39" i="33"/>
  <c r="BH39" i="33"/>
  <c r="BO39" i="33"/>
  <c r="CC39" i="33"/>
  <c r="E40" i="33"/>
  <c r="F40" i="33"/>
  <c r="L40" i="33"/>
  <c r="BT40" i="33" s="1"/>
  <c r="P40" i="33"/>
  <c r="Q40" i="33"/>
  <c r="W40" i="33"/>
  <c r="AA40" i="33"/>
  <c r="AB40" i="33"/>
  <c r="AH40" i="33"/>
  <c r="AL40" i="33"/>
  <c r="AM40" i="33"/>
  <c r="AS40" i="33"/>
  <c r="AW40" i="33"/>
  <c r="AX40" i="33"/>
  <c r="BD40" i="33"/>
  <c r="BH40" i="33"/>
  <c r="BO40" i="33"/>
  <c r="CC40" i="33"/>
  <c r="E41" i="33"/>
  <c r="F41" i="33"/>
  <c r="L41" i="33"/>
  <c r="BT41" i="33" s="1"/>
  <c r="P41" i="33"/>
  <c r="Q41" i="33"/>
  <c r="W41" i="33"/>
  <c r="AA41" i="33"/>
  <c r="AB41" i="33"/>
  <c r="AH41" i="33"/>
  <c r="AL41" i="33"/>
  <c r="AM41" i="33"/>
  <c r="AS41" i="33"/>
  <c r="AW41" i="33"/>
  <c r="AX41" i="33"/>
  <c r="BD41" i="33"/>
  <c r="BH41" i="33"/>
  <c r="BO41" i="33"/>
  <c r="CC41" i="33"/>
  <c r="E42" i="33"/>
  <c r="F42" i="33"/>
  <c r="L42" i="33"/>
  <c r="P42" i="33"/>
  <c r="Q42" i="33"/>
  <c r="W42" i="33"/>
  <c r="AA42" i="33"/>
  <c r="AB42" i="33"/>
  <c r="AH42" i="33"/>
  <c r="AL42" i="33"/>
  <c r="AM42" i="33"/>
  <c r="AS42" i="33"/>
  <c r="AW42" i="33"/>
  <c r="AX42" i="33"/>
  <c r="BD42" i="33"/>
  <c r="BH42" i="33"/>
  <c r="BO42" i="33"/>
  <c r="CC42" i="33"/>
  <c r="E43" i="33"/>
  <c r="F43" i="33"/>
  <c r="L43" i="33"/>
  <c r="P43" i="33"/>
  <c r="Q43" i="33"/>
  <c r="W43" i="33"/>
  <c r="AA43" i="33"/>
  <c r="AB43" i="33"/>
  <c r="AH43" i="33"/>
  <c r="AL43" i="33"/>
  <c r="AM43" i="33"/>
  <c r="AS43" i="33"/>
  <c r="AW43" i="33"/>
  <c r="AX43" i="33"/>
  <c r="BD43" i="33"/>
  <c r="BH43" i="33"/>
  <c r="BO43" i="33"/>
  <c r="CC43" i="33"/>
  <c r="E44" i="33"/>
  <c r="L44" i="33"/>
  <c r="P44" i="33"/>
  <c r="Q44" i="33"/>
  <c r="W44" i="33"/>
  <c r="AA44" i="33"/>
  <c r="AB44" i="33"/>
  <c r="AH44" i="33"/>
  <c r="AL44" i="33"/>
  <c r="AM44" i="33"/>
  <c r="AS44" i="33"/>
  <c r="AW44" i="33"/>
  <c r="AX44" i="33"/>
  <c r="BD44" i="33"/>
  <c r="BH44" i="33"/>
  <c r="BO44" i="33"/>
  <c r="CC44" i="33"/>
  <c r="E45" i="33"/>
  <c r="L45" i="33"/>
  <c r="BT45" i="33" s="1"/>
  <c r="P45" i="33"/>
  <c r="Q45" i="33"/>
  <c r="W45" i="33"/>
  <c r="AA45" i="33"/>
  <c r="AB45" i="33"/>
  <c r="AH45" i="33"/>
  <c r="AL45" i="33"/>
  <c r="AM45" i="33"/>
  <c r="AS45" i="33"/>
  <c r="AW45" i="33"/>
  <c r="AX45" i="33"/>
  <c r="BD45" i="33"/>
  <c r="BH45" i="33"/>
  <c r="BO45" i="33"/>
  <c r="CC45" i="33"/>
  <c r="E46" i="33"/>
  <c r="L46" i="33"/>
  <c r="BT46" i="33" s="1"/>
  <c r="P46" i="33"/>
  <c r="Q46" i="33"/>
  <c r="W46" i="33"/>
  <c r="AA46" i="33"/>
  <c r="AB46" i="33"/>
  <c r="AH46" i="33"/>
  <c r="AL46" i="33"/>
  <c r="AM46" i="33"/>
  <c r="AS46" i="33"/>
  <c r="AW46" i="33"/>
  <c r="AX46" i="33"/>
  <c r="BD46" i="33"/>
  <c r="BH46" i="33"/>
  <c r="BO46" i="33"/>
  <c r="CC46" i="33"/>
  <c r="E47" i="33"/>
  <c r="F47" i="33"/>
  <c r="L47" i="33"/>
  <c r="P47" i="33"/>
  <c r="Q47" i="33"/>
  <c r="W47" i="33"/>
  <c r="AA47" i="33"/>
  <c r="AB47" i="33"/>
  <c r="AH47" i="33"/>
  <c r="AL47" i="33"/>
  <c r="AM47" i="33"/>
  <c r="AS47" i="33"/>
  <c r="AW47" i="33"/>
  <c r="AX47" i="33"/>
  <c r="BD47" i="33"/>
  <c r="BH47" i="33"/>
  <c r="BO47" i="33"/>
  <c r="CC47" i="33"/>
  <c r="E48" i="33"/>
  <c r="L48" i="33"/>
  <c r="P48" i="33"/>
  <c r="Q48" i="33"/>
  <c r="W48" i="33"/>
  <c r="AA48" i="33"/>
  <c r="AB48" i="33"/>
  <c r="AH48" i="33"/>
  <c r="AL48" i="33"/>
  <c r="AM48" i="33"/>
  <c r="AS48" i="33"/>
  <c r="AW48" i="33"/>
  <c r="AX48" i="33"/>
  <c r="BD48" i="33"/>
  <c r="BH48" i="33"/>
  <c r="BO48" i="33"/>
  <c r="CC48" i="33"/>
  <c r="E49" i="33"/>
  <c r="L49" i="33"/>
  <c r="P49" i="33"/>
  <c r="Q49" i="33"/>
  <c r="W49" i="33"/>
  <c r="AA49" i="33"/>
  <c r="AB49" i="33"/>
  <c r="AH49" i="33"/>
  <c r="AL49" i="33"/>
  <c r="AM49" i="33"/>
  <c r="AS49" i="33"/>
  <c r="AW49" i="33"/>
  <c r="AX49" i="33"/>
  <c r="BD49" i="33"/>
  <c r="BH49" i="33"/>
  <c r="BO49" i="33"/>
  <c r="BT49" i="33" s="1"/>
  <c r="CC49" i="33"/>
  <c r="E50" i="33"/>
  <c r="L50" i="33"/>
  <c r="BT50" i="33" s="1"/>
  <c r="P50" i="33"/>
  <c r="Q50" i="33"/>
  <c r="W50" i="33"/>
  <c r="AA50" i="33"/>
  <c r="AB50" i="33"/>
  <c r="AH50" i="33"/>
  <c r="AL50" i="33"/>
  <c r="AM50" i="33"/>
  <c r="AS50" i="33"/>
  <c r="AW50" i="33"/>
  <c r="AX50" i="33"/>
  <c r="BD50" i="33"/>
  <c r="BH50" i="33"/>
  <c r="BO50" i="33"/>
  <c r="CC50" i="33"/>
  <c r="E51" i="33"/>
  <c r="L51" i="33"/>
  <c r="P51" i="33"/>
  <c r="Q51" i="33"/>
  <c r="W51" i="33"/>
  <c r="BT51" i="33" s="1"/>
  <c r="BU51" i="33" s="1"/>
  <c r="AA51" i="33"/>
  <c r="AB51" i="33"/>
  <c r="AH51" i="33"/>
  <c r="AL51" i="33"/>
  <c r="AM51" i="33"/>
  <c r="AS51" i="33"/>
  <c r="AW51" i="33"/>
  <c r="AX51" i="33"/>
  <c r="BD51" i="33"/>
  <c r="BH51" i="33"/>
  <c r="BO51" i="33"/>
  <c r="CC51" i="33"/>
  <c r="E52" i="33"/>
  <c r="L52" i="33"/>
  <c r="P52" i="33"/>
  <c r="Q52" i="33"/>
  <c r="W52" i="33"/>
  <c r="AA52" i="33"/>
  <c r="AB52" i="33"/>
  <c r="AH52" i="33"/>
  <c r="AL52" i="33"/>
  <c r="AM52" i="33"/>
  <c r="AS52" i="33"/>
  <c r="AW52" i="33"/>
  <c r="AX52" i="33"/>
  <c r="BD52" i="33"/>
  <c r="BH52" i="33"/>
  <c r="BO52" i="33"/>
  <c r="CC52" i="33"/>
  <c r="E53" i="33"/>
  <c r="L53" i="33"/>
  <c r="P53" i="33"/>
  <c r="Q53" i="33"/>
  <c r="W53" i="33"/>
  <c r="AA53" i="33"/>
  <c r="AB53" i="33"/>
  <c r="AH53" i="33"/>
  <c r="AL53" i="33"/>
  <c r="AM53" i="33"/>
  <c r="AS53" i="33"/>
  <c r="AW53" i="33"/>
  <c r="AX53" i="33"/>
  <c r="BD53" i="33"/>
  <c r="BH53" i="33"/>
  <c r="BO53" i="33"/>
  <c r="CC53" i="33"/>
  <c r="E54" i="33"/>
  <c r="L54" i="33"/>
  <c r="P54" i="33"/>
  <c r="Q54" i="33"/>
  <c r="W54" i="33"/>
  <c r="AA54" i="33"/>
  <c r="AB54" i="33"/>
  <c r="AH54" i="33"/>
  <c r="AL54" i="33"/>
  <c r="AM54" i="33"/>
  <c r="AS54" i="33"/>
  <c r="AW54" i="33"/>
  <c r="AX54" i="33"/>
  <c r="BD54" i="33"/>
  <c r="BH54" i="33"/>
  <c r="BO54" i="33"/>
  <c r="CC54" i="33"/>
  <c r="E55" i="33"/>
  <c r="L55" i="33"/>
  <c r="BT55" i="33" s="1"/>
  <c r="P55" i="33"/>
  <c r="Q55" i="33"/>
  <c r="W55" i="33"/>
  <c r="AA55" i="33"/>
  <c r="AB55" i="33"/>
  <c r="AH55" i="33"/>
  <c r="AL55" i="33"/>
  <c r="AM55" i="33"/>
  <c r="AS55" i="33"/>
  <c r="AW55" i="33"/>
  <c r="AX55" i="33"/>
  <c r="BD55" i="33"/>
  <c r="BH55" i="33"/>
  <c r="BO55" i="33"/>
  <c r="CC55" i="33"/>
  <c r="E56" i="33"/>
  <c r="L56" i="33"/>
  <c r="P56" i="33"/>
  <c r="Q56" i="33"/>
  <c r="W56" i="33"/>
  <c r="AA56" i="33"/>
  <c r="AB56" i="33"/>
  <c r="AH56" i="33"/>
  <c r="AL56" i="33"/>
  <c r="AM56" i="33"/>
  <c r="AS56" i="33"/>
  <c r="AW56" i="33"/>
  <c r="AX56" i="33"/>
  <c r="BD56" i="33"/>
  <c r="BH56" i="33"/>
  <c r="BO56" i="33"/>
  <c r="CC56" i="33"/>
  <c r="E57" i="33"/>
  <c r="L57" i="33"/>
  <c r="P57" i="33"/>
  <c r="Q57" i="33"/>
  <c r="W57" i="33"/>
  <c r="AA57" i="33"/>
  <c r="AB57" i="33"/>
  <c r="AH57" i="33"/>
  <c r="AL57" i="33"/>
  <c r="AM57" i="33"/>
  <c r="AS57" i="33"/>
  <c r="AW57" i="33"/>
  <c r="AX57" i="33"/>
  <c r="BD57" i="33"/>
  <c r="BH57" i="33"/>
  <c r="BO57" i="33"/>
  <c r="CC57" i="33"/>
  <c r="E58" i="33"/>
  <c r="L58" i="33"/>
  <c r="P58" i="33"/>
  <c r="Q58" i="33"/>
  <c r="W58" i="33"/>
  <c r="AA58" i="33"/>
  <c r="AB58" i="33"/>
  <c r="AH58" i="33"/>
  <c r="AL58" i="33"/>
  <c r="AM58" i="33"/>
  <c r="AS58" i="33"/>
  <c r="AW58" i="33"/>
  <c r="AX58" i="33"/>
  <c r="BD58" i="33"/>
  <c r="BH58" i="33"/>
  <c r="BI58" i="33"/>
  <c r="BO58" i="33"/>
  <c r="CC58" i="33"/>
  <c r="E59" i="33"/>
  <c r="L59" i="33"/>
  <c r="P59" i="33"/>
  <c r="Q59" i="33"/>
  <c r="W59" i="33"/>
  <c r="AA59" i="33"/>
  <c r="AB59" i="33"/>
  <c r="AH59" i="33"/>
  <c r="AL59" i="33"/>
  <c r="AM59" i="33"/>
  <c r="AS59" i="33"/>
  <c r="AW59" i="33"/>
  <c r="AX59" i="33"/>
  <c r="BD59" i="33"/>
  <c r="BH59" i="33"/>
  <c r="BO59" i="33"/>
  <c r="CC59" i="33"/>
  <c r="E60" i="33"/>
  <c r="L60" i="33"/>
  <c r="P60" i="33"/>
  <c r="Q60" i="33"/>
  <c r="W60" i="33"/>
  <c r="AA60" i="33"/>
  <c r="AB60" i="33"/>
  <c r="AH60" i="33"/>
  <c r="AL60" i="33"/>
  <c r="AM60" i="33"/>
  <c r="AS60" i="33"/>
  <c r="AW60" i="33"/>
  <c r="AX60" i="33"/>
  <c r="BD60" i="33"/>
  <c r="BH60" i="33"/>
  <c r="BO60" i="33"/>
  <c r="CC60" i="33"/>
  <c r="E61" i="33"/>
  <c r="F61" i="33"/>
  <c r="L61" i="33"/>
  <c r="P61" i="33"/>
  <c r="Q61" i="33"/>
  <c r="W61" i="33"/>
  <c r="AA61" i="33"/>
  <c r="AB61" i="33"/>
  <c r="AH61" i="33"/>
  <c r="AL61" i="33"/>
  <c r="AM61" i="33"/>
  <c r="AS61" i="33"/>
  <c r="AW61" i="33"/>
  <c r="AX61" i="33"/>
  <c r="BD61" i="33"/>
  <c r="BH61" i="33"/>
  <c r="BO61" i="33"/>
  <c r="CC61" i="33"/>
  <c r="E62" i="33"/>
  <c r="L62" i="33"/>
  <c r="P62" i="33"/>
  <c r="Q62" i="33"/>
  <c r="W62" i="33"/>
  <c r="AA62" i="33"/>
  <c r="AB62" i="33"/>
  <c r="AH62" i="33"/>
  <c r="AL62" i="33"/>
  <c r="AM62" i="33"/>
  <c r="AS62" i="33"/>
  <c r="AW62" i="33"/>
  <c r="AX62" i="33"/>
  <c r="BD62" i="33"/>
  <c r="BH62" i="33"/>
  <c r="BI62" i="33"/>
  <c r="BO62" i="33"/>
  <c r="CC62" i="33"/>
  <c r="E63" i="33"/>
  <c r="F63" i="33"/>
  <c r="L63" i="33"/>
  <c r="P63" i="33"/>
  <c r="Q63" i="33"/>
  <c r="W63" i="33"/>
  <c r="AA63" i="33"/>
  <c r="AB63" i="33"/>
  <c r="AH63" i="33"/>
  <c r="AL63" i="33"/>
  <c r="AM63" i="33"/>
  <c r="AS63" i="33"/>
  <c r="AW63" i="33"/>
  <c r="AX63" i="33"/>
  <c r="BD63" i="33"/>
  <c r="BH63" i="33"/>
  <c r="BO63" i="33"/>
  <c r="CC63" i="33"/>
  <c r="E64" i="33"/>
  <c r="F64" i="33"/>
  <c r="L64" i="33"/>
  <c r="BT64" i="33" s="1"/>
  <c r="P64" i="33"/>
  <c r="Q64" i="33"/>
  <c r="W64" i="33"/>
  <c r="AA64" i="33"/>
  <c r="AB64" i="33"/>
  <c r="AH64" i="33"/>
  <c r="AL64" i="33"/>
  <c r="AM64" i="33"/>
  <c r="AS64" i="33"/>
  <c r="AW64" i="33"/>
  <c r="AX64" i="33"/>
  <c r="BD64" i="33"/>
  <c r="BH64" i="33"/>
  <c r="BO64" i="33"/>
  <c r="CC64" i="33"/>
  <c r="E65" i="33"/>
  <c r="L65" i="33"/>
  <c r="BT65" i="33" s="1"/>
  <c r="P65" i="33"/>
  <c r="Q65" i="33"/>
  <c r="W65" i="33"/>
  <c r="AA65" i="33"/>
  <c r="AB65" i="33"/>
  <c r="AH65" i="33"/>
  <c r="AL65" i="33"/>
  <c r="AM65" i="33"/>
  <c r="AS65" i="33"/>
  <c r="AW65" i="33"/>
  <c r="AX65" i="33"/>
  <c r="BD65" i="33"/>
  <c r="BH65" i="33"/>
  <c r="BI65" i="33"/>
  <c r="BO65" i="33"/>
  <c r="CC65" i="33"/>
  <c r="E66" i="33"/>
  <c r="L66" i="33"/>
  <c r="P66" i="33"/>
  <c r="Q66" i="33"/>
  <c r="W66" i="33"/>
  <c r="AA66" i="33"/>
  <c r="AB66" i="33"/>
  <c r="AH66" i="33"/>
  <c r="AL66" i="33"/>
  <c r="AM66" i="33"/>
  <c r="AS66" i="33"/>
  <c r="AW66" i="33"/>
  <c r="AX66" i="33"/>
  <c r="BD66" i="33"/>
  <c r="BH66" i="33"/>
  <c r="BI66" i="33"/>
  <c r="BO66" i="33"/>
  <c r="CC66" i="33"/>
  <c r="E67" i="33"/>
  <c r="L67" i="33"/>
  <c r="P67" i="33"/>
  <c r="Q67" i="33"/>
  <c r="W67" i="33"/>
  <c r="AA67" i="33"/>
  <c r="AB67" i="33"/>
  <c r="AH67" i="33"/>
  <c r="AL67" i="33"/>
  <c r="AM67" i="33"/>
  <c r="AS67" i="33"/>
  <c r="AW67" i="33"/>
  <c r="AX67" i="33"/>
  <c r="BD67" i="33"/>
  <c r="BH67" i="33"/>
  <c r="BO67" i="33"/>
  <c r="CC67" i="33"/>
  <c r="E68" i="33"/>
  <c r="L68" i="33"/>
  <c r="P68" i="33"/>
  <c r="Q68" i="33"/>
  <c r="W68" i="33"/>
  <c r="AA68" i="33"/>
  <c r="AB68" i="33"/>
  <c r="AH68" i="33"/>
  <c r="AL68" i="33"/>
  <c r="AM68" i="33"/>
  <c r="AS68" i="33"/>
  <c r="AW68" i="33"/>
  <c r="AX68" i="33"/>
  <c r="BD68" i="33"/>
  <c r="BT68" i="33"/>
  <c r="BH68" i="33"/>
  <c r="BI68" i="33"/>
  <c r="BO68" i="33"/>
  <c r="CC68" i="33"/>
  <c r="E69" i="33"/>
  <c r="L69" i="33"/>
  <c r="P69" i="33"/>
  <c r="Q69" i="33"/>
  <c r="W69" i="33"/>
  <c r="AA69" i="33"/>
  <c r="AB69" i="33"/>
  <c r="AH69" i="33"/>
  <c r="AL69" i="33"/>
  <c r="AM69" i="33"/>
  <c r="AS69" i="33"/>
  <c r="AW69" i="33"/>
  <c r="AX69" i="33"/>
  <c r="BD69" i="33"/>
  <c r="BH69" i="33"/>
  <c r="BO69" i="33"/>
  <c r="CC69" i="33"/>
  <c r="E70" i="33"/>
  <c r="L70" i="33"/>
  <c r="P70" i="33"/>
  <c r="Q70" i="33"/>
  <c r="W70" i="33"/>
  <c r="BT70" i="33" s="1"/>
  <c r="AA70" i="33"/>
  <c r="AB70" i="33"/>
  <c r="AH70" i="33"/>
  <c r="AL70" i="33"/>
  <c r="AM70" i="33"/>
  <c r="AS70" i="33"/>
  <c r="AW70" i="33"/>
  <c r="AX70" i="33"/>
  <c r="BD70" i="33"/>
  <c r="BH70" i="33"/>
  <c r="BO70" i="33"/>
  <c r="CC70" i="33"/>
  <c r="E71" i="33"/>
  <c r="L71" i="33"/>
  <c r="BT71" i="33" s="1"/>
  <c r="P71" i="33"/>
  <c r="Q71" i="33"/>
  <c r="W71" i="33"/>
  <c r="AA71" i="33"/>
  <c r="AB71" i="33"/>
  <c r="AH71" i="33"/>
  <c r="AL71" i="33"/>
  <c r="AM71" i="33"/>
  <c r="AS71" i="33"/>
  <c r="AW71" i="33"/>
  <c r="AX71" i="33"/>
  <c r="BD71" i="33"/>
  <c r="BH71" i="33"/>
  <c r="BI71" i="33"/>
  <c r="BO71" i="33"/>
  <c r="CC71" i="33"/>
  <c r="E72" i="33"/>
  <c r="L72" i="33"/>
  <c r="P72" i="33"/>
  <c r="Q72" i="33"/>
  <c r="W72" i="33"/>
  <c r="AA72" i="33"/>
  <c r="AB72" i="33"/>
  <c r="AH72" i="33"/>
  <c r="AL72" i="33"/>
  <c r="AM72" i="33"/>
  <c r="AS72" i="33"/>
  <c r="AW72" i="33"/>
  <c r="AX72" i="33"/>
  <c r="BD72" i="33"/>
  <c r="BH72" i="33"/>
  <c r="BO72" i="33"/>
  <c r="CC72" i="33"/>
  <c r="E73" i="33"/>
  <c r="F73" i="33"/>
  <c r="L73" i="33"/>
  <c r="P73" i="33"/>
  <c r="Q73" i="33"/>
  <c r="W73" i="33"/>
  <c r="AA73" i="33"/>
  <c r="AB73" i="33"/>
  <c r="AH73" i="33"/>
  <c r="AL73" i="33"/>
  <c r="AM73" i="33"/>
  <c r="AS73" i="33"/>
  <c r="AW73" i="33"/>
  <c r="AX73" i="33"/>
  <c r="BD73" i="33"/>
  <c r="BH73" i="33"/>
  <c r="BO73" i="33"/>
  <c r="CC73" i="33"/>
  <c r="E74" i="33"/>
  <c r="L74" i="33"/>
  <c r="P74" i="33"/>
  <c r="Q74" i="33"/>
  <c r="W74" i="33"/>
  <c r="AA74" i="33"/>
  <c r="AB74" i="33"/>
  <c r="AH74" i="33"/>
  <c r="AL74" i="33"/>
  <c r="AM74" i="33"/>
  <c r="AS74" i="33"/>
  <c r="AW74" i="33"/>
  <c r="AX74" i="33"/>
  <c r="BD74" i="33"/>
  <c r="BH74" i="33"/>
  <c r="BO74" i="33"/>
  <c r="BT74" i="33" s="1"/>
  <c r="CC74" i="33"/>
  <c r="E75" i="33"/>
  <c r="F75" i="33"/>
  <c r="L75" i="33"/>
  <c r="P75" i="33"/>
  <c r="Q75" i="33"/>
  <c r="W75" i="33"/>
  <c r="BT75" i="33" s="1"/>
  <c r="BU75" i="33" s="1"/>
  <c r="AA75" i="33"/>
  <c r="AB75" i="33"/>
  <c r="AH75" i="33"/>
  <c r="AL75" i="33"/>
  <c r="AM75" i="33"/>
  <c r="AS75" i="33"/>
  <c r="AW75" i="33"/>
  <c r="AX75" i="33"/>
  <c r="BD75" i="33"/>
  <c r="BH75" i="33"/>
  <c r="BO75" i="33"/>
  <c r="CC75" i="33"/>
  <c r="E76" i="33"/>
  <c r="F76" i="33"/>
  <c r="L76" i="33"/>
  <c r="BT76" i="33" s="1"/>
  <c r="P76" i="33"/>
  <c r="Q76" i="33"/>
  <c r="W76" i="33"/>
  <c r="AA76" i="33"/>
  <c r="AB76" i="33"/>
  <c r="AH76" i="33"/>
  <c r="AL76" i="33"/>
  <c r="AM76" i="33"/>
  <c r="AS76" i="33"/>
  <c r="AW76" i="33"/>
  <c r="AX76" i="33"/>
  <c r="BD76" i="33"/>
  <c r="BH76" i="33"/>
  <c r="BO76" i="33"/>
  <c r="CC76" i="33"/>
  <c r="E77" i="33"/>
  <c r="L77" i="33"/>
  <c r="P77" i="33"/>
  <c r="Q77" i="33"/>
  <c r="W77" i="33"/>
  <c r="AA77" i="33"/>
  <c r="AB77" i="33"/>
  <c r="AH77" i="33"/>
  <c r="AL77" i="33"/>
  <c r="AM77" i="33"/>
  <c r="AS77" i="33"/>
  <c r="AW77" i="33"/>
  <c r="AX77" i="33"/>
  <c r="BD77" i="33"/>
  <c r="BT77" i="33" s="1"/>
  <c r="BU77" i="33" s="1"/>
  <c r="BH77" i="33"/>
  <c r="BO77" i="33"/>
  <c r="CC77" i="33"/>
  <c r="E78" i="33"/>
  <c r="L78" i="33"/>
  <c r="P78" i="33"/>
  <c r="Q78" i="33"/>
  <c r="W78" i="33"/>
  <c r="AA78" i="33"/>
  <c r="AB78" i="33"/>
  <c r="AH78" i="33"/>
  <c r="AL78" i="33"/>
  <c r="AM78" i="33"/>
  <c r="AS78" i="33"/>
  <c r="BT78" i="33" s="1"/>
  <c r="AW78" i="33"/>
  <c r="AX78" i="33"/>
  <c r="BD78" i="33"/>
  <c r="BH78" i="33"/>
  <c r="BI78" i="33"/>
  <c r="BO78" i="33"/>
  <c r="CC78" i="33"/>
  <c r="E79" i="33"/>
  <c r="L79" i="33"/>
  <c r="P79" i="33"/>
  <c r="Q79" i="33"/>
  <c r="W79" i="33"/>
  <c r="AA79" i="33"/>
  <c r="AB79" i="33"/>
  <c r="AH79" i="33"/>
  <c r="AL79" i="33"/>
  <c r="AM79" i="33"/>
  <c r="AS79" i="33"/>
  <c r="AW79" i="33"/>
  <c r="AX79" i="33"/>
  <c r="BD79" i="33"/>
  <c r="BH79" i="33"/>
  <c r="BO79" i="33"/>
  <c r="CC79" i="33"/>
  <c r="E80" i="33"/>
  <c r="L80" i="33"/>
  <c r="P80" i="33"/>
  <c r="Q80" i="33"/>
  <c r="W80" i="33"/>
  <c r="BT80" i="33" s="1"/>
  <c r="AA80" i="33"/>
  <c r="AB80" i="33"/>
  <c r="AH80" i="33"/>
  <c r="AL80" i="33"/>
  <c r="AM80" i="33"/>
  <c r="AS80" i="33"/>
  <c r="AW80" i="33"/>
  <c r="AX80" i="33"/>
  <c r="BD80" i="33"/>
  <c r="BH80" i="33"/>
  <c r="BO80" i="33"/>
  <c r="CC80" i="33"/>
  <c r="E81" i="33"/>
  <c r="F81" i="33"/>
  <c r="L81" i="33"/>
  <c r="P81" i="33"/>
  <c r="Q81" i="33"/>
  <c r="W81" i="33"/>
  <c r="AA81" i="33"/>
  <c r="AB81" i="33"/>
  <c r="AH81" i="33"/>
  <c r="BT81" i="33"/>
  <c r="AL81" i="33"/>
  <c r="AM81" i="33"/>
  <c r="AS81" i="33"/>
  <c r="AW81" i="33"/>
  <c r="AX81" i="33"/>
  <c r="BD81" i="33"/>
  <c r="BH81" i="33"/>
  <c r="BO81" i="33"/>
  <c r="CC81" i="33"/>
  <c r="E82" i="33"/>
  <c r="L82" i="33"/>
  <c r="P82" i="33"/>
  <c r="Q82" i="33"/>
  <c r="W82" i="33"/>
  <c r="BT82" i="33" s="1"/>
  <c r="AA82" i="33"/>
  <c r="AB82" i="33"/>
  <c r="AH82" i="33"/>
  <c r="AL82" i="33"/>
  <c r="AM82" i="33"/>
  <c r="AS82" i="33"/>
  <c r="AW82" i="33"/>
  <c r="AX82" i="33"/>
  <c r="BD82" i="33"/>
  <c r="BH82" i="33"/>
  <c r="BO82" i="33"/>
  <c r="CC82" i="33"/>
  <c r="E83" i="33"/>
  <c r="L83" i="33"/>
  <c r="P83" i="33"/>
  <c r="Q83" i="33"/>
  <c r="W83" i="33"/>
  <c r="AA83" i="33"/>
  <c r="AB83" i="33"/>
  <c r="AH83" i="33"/>
  <c r="AL83" i="33"/>
  <c r="AM83" i="33"/>
  <c r="AS83" i="33"/>
  <c r="AW83" i="33"/>
  <c r="AX83" i="33"/>
  <c r="BD83" i="33"/>
  <c r="BH83" i="33"/>
  <c r="BO83" i="33"/>
  <c r="CC83" i="33"/>
  <c r="E84" i="33"/>
  <c r="F84" i="33"/>
  <c r="L84" i="33"/>
  <c r="P84" i="33"/>
  <c r="Q84" i="33"/>
  <c r="W84" i="33"/>
  <c r="AA84" i="33"/>
  <c r="AB84" i="33"/>
  <c r="AH84" i="33"/>
  <c r="AL84" i="33"/>
  <c r="AM84" i="33"/>
  <c r="AS84" i="33"/>
  <c r="AW84" i="33"/>
  <c r="AX84" i="33"/>
  <c r="BD84" i="33"/>
  <c r="BH84" i="33"/>
  <c r="BO84" i="33"/>
  <c r="CC84" i="33"/>
  <c r="E85" i="33"/>
  <c r="F85" i="33"/>
  <c r="L85" i="33"/>
  <c r="BT85" i="33"/>
  <c r="P85" i="33"/>
  <c r="Q85" i="33"/>
  <c r="W85" i="33"/>
  <c r="AA85" i="33"/>
  <c r="AB85" i="33"/>
  <c r="AH85" i="33"/>
  <c r="AL85" i="33"/>
  <c r="AM85" i="33"/>
  <c r="AS85" i="33"/>
  <c r="AW85" i="33"/>
  <c r="AX85" i="33"/>
  <c r="BD85" i="33"/>
  <c r="BH85" i="33"/>
  <c r="BO85" i="33"/>
  <c r="CC85" i="33"/>
  <c r="E86" i="33"/>
  <c r="F86" i="33"/>
  <c r="L86" i="33"/>
  <c r="P86" i="33"/>
  <c r="Q86" i="33"/>
  <c r="W86" i="33"/>
  <c r="BT86" i="33"/>
  <c r="BU86" i="33" s="1"/>
  <c r="AA86" i="33"/>
  <c r="AB86" i="33"/>
  <c r="AH86" i="33"/>
  <c r="AL86" i="33"/>
  <c r="AM86" i="33"/>
  <c r="AS86" i="33"/>
  <c r="AW86" i="33"/>
  <c r="AX86" i="33"/>
  <c r="BD86" i="33"/>
  <c r="BH86" i="33"/>
  <c r="BO86" i="33"/>
  <c r="CC86" i="33"/>
  <c r="E87" i="33"/>
  <c r="F87" i="33"/>
  <c r="L87" i="33"/>
  <c r="BT87" i="33" s="1"/>
  <c r="P87" i="33"/>
  <c r="Q87" i="33"/>
  <c r="W87" i="33"/>
  <c r="AA87" i="33"/>
  <c r="AB87" i="33"/>
  <c r="AH87" i="33"/>
  <c r="AL87" i="33"/>
  <c r="AM87" i="33"/>
  <c r="AS87" i="33"/>
  <c r="AW87" i="33"/>
  <c r="AX87" i="33"/>
  <c r="BD87" i="33"/>
  <c r="BH87" i="33"/>
  <c r="BI87" i="33"/>
  <c r="BO87" i="33"/>
  <c r="CC87" i="33"/>
  <c r="E88" i="33"/>
  <c r="F88" i="33"/>
  <c r="L88" i="33"/>
  <c r="P88" i="33"/>
  <c r="Q88" i="33"/>
  <c r="W88" i="33"/>
  <c r="AA88" i="33"/>
  <c r="AB88" i="33"/>
  <c r="AH88" i="33"/>
  <c r="AL88" i="33"/>
  <c r="AM88" i="33"/>
  <c r="AS88" i="33"/>
  <c r="AW88" i="33"/>
  <c r="AX88" i="33"/>
  <c r="BD88" i="33"/>
  <c r="BH88" i="33"/>
  <c r="BO88" i="33"/>
  <c r="CC88" i="33"/>
  <c r="E89" i="33"/>
  <c r="F89" i="33"/>
  <c r="L89" i="33"/>
  <c r="P89" i="33"/>
  <c r="Q89" i="33"/>
  <c r="W89" i="33"/>
  <c r="AA89" i="33"/>
  <c r="AB89" i="33"/>
  <c r="AH89" i="33"/>
  <c r="AL89" i="33"/>
  <c r="AM89" i="33"/>
  <c r="AS89" i="33"/>
  <c r="AW89" i="33"/>
  <c r="AX89" i="33"/>
  <c r="BD89" i="33"/>
  <c r="BH89" i="33"/>
  <c r="BO89" i="33"/>
  <c r="CC89" i="33"/>
  <c r="E90" i="33"/>
  <c r="F90" i="33"/>
  <c r="L90" i="33"/>
  <c r="BT90" i="33" s="1"/>
  <c r="P90" i="33"/>
  <c r="Q90" i="33"/>
  <c r="W90" i="33"/>
  <c r="AA90" i="33"/>
  <c r="AB90" i="33"/>
  <c r="AH90" i="33"/>
  <c r="AL90" i="33"/>
  <c r="AM90" i="33"/>
  <c r="AS90" i="33"/>
  <c r="AW90" i="33"/>
  <c r="AX90" i="33"/>
  <c r="BD90" i="33"/>
  <c r="BH90" i="33"/>
  <c r="BI90" i="33"/>
  <c r="BO90" i="33"/>
  <c r="CC90" i="33"/>
  <c r="E91" i="33"/>
  <c r="F91" i="33"/>
  <c r="L91" i="33"/>
  <c r="P91" i="33"/>
  <c r="Q91" i="33"/>
  <c r="W91" i="33"/>
  <c r="BT91" i="33" s="1"/>
  <c r="BU91" i="33" s="1"/>
  <c r="AA91" i="33"/>
  <c r="AB91" i="33"/>
  <c r="AH91" i="33"/>
  <c r="AL91" i="33"/>
  <c r="AM91" i="33"/>
  <c r="AS91" i="33"/>
  <c r="AW91" i="33"/>
  <c r="AX91" i="33"/>
  <c r="BD91" i="33"/>
  <c r="BH91" i="33"/>
  <c r="BO91" i="33"/>
  <c r="CC91" i="33"/>
  <c r="E92" i="33"/>
  <c r="F92" i="33"/>
  <c r="L92" i="33"/>
  <c r="P92" i="33"/>
  <c r="Q92" i="33"/>
  <c r="W92" i="33"/>
  <c r="BT92" i="33" s="1"/>
  <c r="AA92" i="33"/>
  <c r="AB92" i="33"/>
  <c r="AH92" i="33"/>
  <c r="AL92" i="33"/>
  <c r="AM92" i="33"/>
  <c r="AS92" i="33"/>
  <c r="AW92" i="33"/>
  <c r="AX92" i="33"/>
  <c r="BD92" i="33"/>
  <c r="BH92" i="33"/>
  <c r="BI92" i="33"/>
  <c r="BO92" i="33"/>
  <c r="CC92" i="33"/>
  <c r="E93" i="33"/>
  <c r="F93" i="33"/>
  <c r="L93" i="33"/>
  <c r="P93" i="33"/>
  <c r="Q93" i="33"/>
  <c r="W93" i="33"/>
  <c r="AA93" i="33"/>
  <c r="AB93" i="33"/>
  <c r="AH93" i="33"/>
  <c r="AL93" i="33"/>
  <c r="AM93" i="33"/>
  <c r="AS93" i="33"/>
  <c r="AW93" i="33"/>
  <c r="AX93" i="33"/>
  <c r="BD93" i="33"/>
  <c r="BH93" i="33"/>
  <c r="BO93" i="33"/>
  <c r="CC93" i="33"/>
  <c r="E94" i="33"/>
  <c r="F94" i="33"/>
  <c r="L94" i="33"/>
  <c r="P94" i="33"/>
  <c r="Q94" i="33"/>
  <c r="W94" i="33"/>
  <c r="AA94" i="33"/>
  <c r="AB94" i="33"/>
  <c r="AH94" i="33"/>
  <c r="AL94" i="33"/>
  <c r="AM94" i="33"/>
  <c r="AS94" i="33"/>
  <c r="AW94" i="33"/>
  <c r="AX94" i="33"/>
  <c r="BD94" i="33"/>
  <c r="BH94" i="33"/>
  <c r="BO94" i="33"/>
  <c r="CC94" i="33"/>
  <c r="E95" i="33"/>
  <c r="F95" i="33"/>
  <c r="L95" i="33"/>
  <c r="P95" i="33"/>
  <c r="Q95" i="33"/>
  <c r="W95" i="33"/>
  <c r="AA95" i="33"/>
  <c r="AB95" i="33"/>
  <c r="AH95" i="33"/>
  <c r="AL95" i="33"/>
  <c r="AM95" i="33"/>
  <c r="AS95" i="33"/>
  <c r="AW95" i="33"/>
  <c r="AX95" i="33"/>
  <c r="BD95" i="33"/>
  <c r="BH95" i="33"/>
  <c r="BI95" i="33"/>
  <c r="BO95" i="33"/>
  <c r="CC95" i="33"/>
  <c r="E96" i="33"/>
  <c r="F96" i="33"/>
  <c r="L96" i="33"/>
  <c r="P96" i="33"/>
  <c r="Q96" i="33"/>
  <c r="W96" i="33"/>
  <c r="AA96" i="33"/>
  <c r="AB96" i="33"/>
  <c r="AH96" i="33"/>
  <c r="AL96" i="33"/>
  <c r="AM96" i="33"/>
  <c r="AS96" i="33"/>
  <c r="BT96" i="33" s="1"/>
  <c r="AW96" i="33"/>
  <c r="AX96" i="33"/>
  <c r="BD96" i="33"/>
  <c r="BH96" i="33"/>
  <c r="BO96" i="33"/>
  <c r="CC96" i="33"/>
  <c r="E97" i="33"/>
  <c r="F97" i="33"/>
  <c r="L97" i="33"/>
  <c r="P97" i="33"/>
  <c r="Q97" i="33"/>
  <c r="W97" i="33"/>
  <c r="AA97" i="33"/>
  <c r="AB97" i="33"/>
  <c r="AH97" i="33"/>
  <c r="AL97" i="33"/>
  <c r="AM97" i="33"/>
  <c r="AS97" i="33"/>
  <c r="AW97" i="33"/>
  <c r="AX97" i="33"/>
  <c r="BD97" i="33"/>
  <c r="BT97" i="33" s="1"/>
  <c r="BH97" i="33"/>
  <c r="BO97" i="33"/>
  <c r="CC97" i="33"/>
  <c r="E98" i="33"/>
  <c r="F98" i="33"/>
  <c r="L98" i="33"/>
  <c r="P98" i="33"/>
  <c r="Q98" i="33"/>
  <c r="W98" i="33"/>
  <c r="AA98" i="33"/>
  <c r="AB98" i="33"/>
  <c r="AH98" i="33"/>
  <c r="AL98" i="33"/>
  <c r="AM98" i="33"/>
  <c r="AS98" i="33"/>
  <c r="AW98" i="33"/>
  <c r="AX98" i="33"/>
  <c r="BD98" i="33"/>
  <c r="BH98" i="33"/>
  <c r="BO98" i="33"/>
  <c r="CC98" i="33"/>
  <c r="E99" i="33"/>
  <c r="F99" i="33"/>
  <c r="L99" i="33"/>
  <c r="P99" i="33"/>
  <c r="Q99" i="33"/>
  <c r="W99" i="33"/>
  <c r="AA99" i="33"/>
  <c r="AB99" i="33"/>
  <c r="AH99" i="33"/>
  <c r="AL99" i="33"/>
  <c r="AM99" i="33"/>
  <c r="AS99" i="33"/>
  <c r="AW99" i="33"/>
  <c r="AX99" i="33"/>
  <c r="BD99" i="33"/>
  <c r="BH99" i="33"/>
  <c r="BO99" i="33"/>
  <c r="CC99" i="33"/>
  <c r="E100" i="33"/>
  <c r="F100" i="33"/>
  <c r="L100" i="33"/>
  <c r="P100" i="33"/>
  <c r="Q100" i="33"/>
  <c r="W100" i="33"/>
  <c r="AA100" i="33"/>
  <c r="AB100" i="33"/>
  <c r="AH100" i="33"/>
  <c r="AL100" i="33"/>
  <c r="AM100" i="33"/>
  <c r="AS100" i="33"/>
  <c r="AW100" i="33"/>
  <c r="AX100" i="33"/>
  <c r="BD100" i="33"/>
  <c r="BH100" i="33"/>
  <c r="BO100" i="33"/>
  <c r="CC100" i="33"/>
  <c r="E101" i="33"/>
  <c r="F101" i="33"/>
  <c r="L101" i="33"/>
  <c r="P101" i="33"/>
  <c r="Q101" i="33"/>
  <c r="W101" i="33"/>
  <c r="AA101" i="33"/>
  <c r="AB101" i="33"/>
  <c r="AH101" i="33"/>
  <c r="AL101" i="33"/>
  <c r="AM101" i="33"/>
  <c r="AS101" i="33"/>
  <c r="AW101" i="33"/>
  <c r="AX101" i="33"/>
  <c r="BD101" i="33"/>
  <c r="BH101" i="33"/>
  <c r="BI101" i="33"/>
  <c r="BO101" i="33"/>
  <c r="CC101" i="33"/>
  <c r="E102" i="33"/>
  <c r="F102" i="33"/>
  <c r="L102" i="33"/>
  <c r="P102" i="33"/>
  <c r="Q102" i="33"/>
  <c r="W102" i="33"/>
  <c r="AA102" i="33"/>
  <c r="AB102" i="33"/>
  <c r="AH102" i="33"/>
  <c r="AL102" i="33"/>
  <c r="AM102" i="33"/>
  <c r="AS102" i="33"/>
  <c r="AW102" i="33"/>
  <c r="AX102" i="33"/>
  <c r="BD102" i="33"/>
  <c r="BH102" i="33"/>
  <c r="BO102" i="33"/>
  <c r="BT102" i="33" s="1"/>
  <c r="CC102" i="33"/>
  <c r="E103" i="33"/>
  <c r="F103" i="33"/>
  <c r="L103" i="33"/>
  <c r="P103" i="33"/>
  <c r="Q103" i="33"/>
  <c r="W103" i="33"/>
  <c r="AA103" i="33"/>
  <c r="AB103" i="33"/>
  <c r="AH103" i="33"/>
  <c r="AL103" i="33"/>
  <c r="AM103" i="33"/>
  <c r="AS103" i="33"/>
  <c r="AW103" i="33"/>
  <c r="AX103" i="33"/>
  <c r="BD103" i="33"/>
  <c r="BH103" i="33"/>
  <c r="BO103" i="33"/>
  <c r="CC103" i="33"/>
  <c r="E104" i="33"/>
  <c r="F104" i="33"/>
  <c r="L104" i="33"/>
  <c r="P104" i="33"/>
  <c r="Q104" i="33"/>
  <c r="W104" i="33"/>
  <c r="AA104" i="33"/>
  <c r="AB104" i="33"/>
  <c r="AH104" i="33"/>
  <c r="BT104" i="33" s="1"/>
  <c r="AL104" i="33"/>
  <c r="AM104" i="33"/>
  <c r="AS104" i="33"/>
  <c r="AW104" i="33"/>
  <c r="AX104" i="33"/>
  <c r="BD104" i="33"/>
  <c r="BH104" i="33"/>
  <c r="BI104" i="33"/>
  <c r="BO104" i="33"/>
  <c r="CC104" i="33"/>
  <c r="E105" i="33"/>
  <c r="F105" i="33"/>
  <c r="L105" i="33"/>
  <c r="P105" i="33"/>
  <c r="Q105" i="33"/>
  <c r="W105" i="33"/>
  <c r="BT105" i="33" s="1"/>
  <c r="AA105" i="33"/>
  <c r="AB105" i="33"/>
  <c r="AH105" i="33"/>
  <c r="AL105" i="33"/>
  <c r="AM105" i="33"/>
  <c r="AS105" i="33"/>
  <c r="AW105" i="33"/>
  <c r="AX105" i="33"/>
  <c r="BD105" i="33"/>
  <c r="BH105" i="33"/>
  <c r="BO105" i="33"/>
  <c r="CC105" i="33"/>
  <c r="E106" i="33"/>
  <c r="F106" i="33"/>
  <c r="L106" i="33"/>
  <c r="P106" i="33"/>
  <c r="Q106" i="33"/>
  <c r="W106" i="33"/>
  <c r="AA106" i="33"/>
  <c r="AB106" i="33"/>
  <c r="AH106" i="33"/>
  <c r="AL106" i="33"/>
  <c r="AM106" i="33"/>
  <c r="AS106" i="33"/>
  <c r="AW106" i="33"/>
  <c r="AX106" i="33"/>
  <c r="BD106" i="33"/>
  <c r="BH106" i="33"/>
  <c r="BO106" i="33"/>
  <c r="CC106" i="33"/>
  <c r="E107" i="33"/>
  <c r="F107" i="33"/>
  <c r="L107" i="33"/>
  <c r="P107" i="33"/>
  <c r="Q107" i="33"/>
  <c r="W107" i="33"/>
  <c r="AA107" i="33"/>
  <c r="AB107" i="33"/>
  <c r="AH107" i="33"/>
  <c r="AL107" i="33"/>
  <c r="AM107" i="33"/>
  <c r="AS107" i="33"/>
  <c r="AW107" i="33"/>
  <c r="AX107" i="33"/>
  <c r="BD107" i="33"/>
  <c r="BH107" i="33"/>
  <c r="BI107" i="33"/>
  <c r="BO107" i="33"/>
  <c r="CC107" i="33"/>
  <c r="E108" i="33"/>
  <c r="F108" i="33"/>
  <c r="L108" i="33"/>
  <c r="P108" i="33"/>
  <c r="Q108" i="33"/>
  <c r="W108" i="33"/>
  <c r="AA108" i="33"/>
  <c r="AB108" i="33"/>
  <c r="AH108" i="33"/>
  <c r="AL108" i="33"/>
  <c r="AM108" i="33"/>
  <c r="AS108" i="33"/>
  <c r="AW108" i="33"/>
  <c r="AX108" i="33"/>
  <c r="BD108" i="33"/>
  <c r="BT108" i="33" s="1"/>
  <c r="BH108" i="33"/>
  <c r="BI108" i="33"/>
  <c r="BO108" i="33"/>
  <c r="CC108" i="33"/>
  <c r="E109" i="33"/>
  <c r="F109" i="33"/>
  <c r="L109" i="33"/>
  <c r="P109" i="33"/>
  <c r="Q109" i="33"/>
  <c r="W109" i="33"/>
  <c r="AA109" i="33"/>
  <c r="AB109" i="33"/>
  <c r="AH109" i="33"/>
  <c r="AL109" i="33"/>
  <c r="AM109" i="33"/>
  <c r="AS109" i="33"/>
  <c r="AW109" i="33"/>
  <c r="AX109" i="33"/>
  <c r="BD109" i="33"/>
  <c r="BH109" i="33"/>
  <c r="BI109" i="33"/>
  <c r="BO109" i="33"/>
  <c r="CC109" i="33"/>
  <c r="E110" i="33"/>
  <c r="F110" i="33"/>
  <c r="L110" i="33"/>
  <c r="P110" i="33"/>
  <c r="Q110" i="33"/>
  <c r="W110" i="33"/>
  <c r="AA110" i="33"/>
  <c r="AB110" i="33"/>
  <c r="AH110" i="33"/>
  <c r="AL110" i="33"/>
  <c r="AM110" i="33"/>
  <c r="AS110" i="33"/>
  <c r="AW110" i="33"/>
  <c r="AX110" i="33"/>
  <c r="BD110" i="33"/>
  <c r="BH110" i="33"/>
  <c r="BO110" i="33"/>
  <c r="CC110" i="33"/>
  <c r="E111" i="33"/>
  <c r="F111" i="33"/>
  <c r="L111" i="33"/>
  <c r="BT111" i="33"/>
  <c r="P111" i="33"/>
  <c r="Q111" i="33"/>
  <c r="W111" i="33"/>
  <c r="AA111" i="33"/>
  <c r="AB111" i="33"/>
  <c r="AH111" i="33"/>
  <c r="AL111" i="33"/>
  <c r="AM111" i="33"/>
  <c r="AS111" i="33"/>
  <c r="AW111" i="33"/>
  <c r="AX111" i="33"/>
  <c r="BD111" i="33"/>
  <c r="BH111" i="33"/>
  <c r="BO111" i="33"/>
  <c r="CC111" i="33"/>
  <c r="E112" i="33"/>
  <c r="F112" i="33"/>
  <c r="L112" i="33"/>
  <c r="P112" i="33"/>
  <c r="Q112" i="33"/>
  <c r="W112" i="33"/>
  <c r="AA112" i="33"/>
  <c r="AB112" i="33"/>
  <c r="AH112" i="33"/>
  <c r="AL112" i="33"/>
  <c r="AM112" i="33"/>
  <c r="AS112" i="33"/>
  <c r="BT112" i="33" s="1"/>
  <c r="BU112" i="33" s="1"/>
  <c r="AW112" i="33"/>
  <c r="AX112" i="33"/>
  <c r="BD112" i="33"/>
  <c r="BH112" i="33"/>
  <c r="BO112" i="33"/>
  <c r="CC112" i="33"/>
  <c r="E113" i="33"/>
  <c r="F113" i="33"/>
  <c r="L113" i="33"/>
  <c r="P113" i="33"/>
  <c r="Q113" i="33"/>
  <c r="W113" i="33"/>
  <c r="AA113" i="33"/>
  <c r="AB113" i="33"/>
  <c r="AH113" i="33"/>
  <c r="AL113" i="33"/>
  <c r="AM113" i="33"/>
  <c r="AS113" i="33"/>
  <c r="AW113" i="33"/>
  <c r="AX113" i="33"/>
  <c r="BD113" i="33"/>
  <c r="BH113" i="33"/>
  <c r="BO113" i="33"/>
  <c r="CC113" i="33"/>
  <c r="E114" i="33"/>
  <c r="F114" i="33"/>
  <c r="L114" i="33"/>
  <c r="P114" i="33"/>
  <c r="Q114" i="33"/>
  <c r="W114" i="33"/>
  <c r="AA114" i="33"/>
  <c r="AB114" i="33"/>
  <c r="AH114" i="33"/>
  <c r="AL114" i="33"/>
  <c r="AM114" i="33"/>
  <c r="AS114" i="33"/>
  <c r="AW114" i="33"/>
  <c r="AX114" i="33"/>
  <c r="BD114" i="33"/>
  <c r="BH114" i="33"/>
  <c r="BI114" i="33"/>
  <c r="BO114" i="33"/>
  <c r="CC114" i="33"/>
  <c r="E115" i="33"/>
  <c r="F115" i="33"/>
  <c r="L115" i="33"/>
  <c r="P115" i="33"/>
  <c r="Q115" i="33"/>
  <c r="W115" i="33"/>
  <c r="AA115" i="33"/>
  <c r="AB115" i="33"/>
  <c r="AH115" i="33"/>
  <c r="AL115" i="33"/>
  <c r="AM115" i="33"/>
  <c r="AS115" i="33"/>
  <c r="AW115" i="33"/>
  <c r="AX115" i="33"/>
  <c r="BD115" i="33"/>
  <c r="BH115" i="33"/>
  <c r="BI115" i="33"/>
  <c r="BO115" i="33"/>
  <c r="CC115" i="33"/>
  <c r="E116" i="33"/>
  <c r="F116" i="33"/>
  <c r="L116" i="33"/>
  <c r="BT116" i="33" s="1"/>
  <c r="P116" i="33"/>
  <c r="Q116" i="33"/>
  <c r="W116" i="33"/>
  <c r="AA116" i="33"/>
  <c r="AB116" i="33"/>
  <c r="AH116" i="33"/>
  <c r="AL116" i="33"/>
  <c r="AM116" i="33"/>
  <c r="AS116" i="33"/>
  <c r="AW116" i="33"/>
  <c r="AX116" i="33"/>
  <c r="BD116" i="33"/>
  <c r="BH116" i="33"/>
  <c r="BI116" i="33"/>
  <c r="BO116" i="33"/>
  <c r="CC116" i="33"/>
  <c r="E117" i="33"/>
  <c r="F117" i="33"/>
  <c r="L117" i="33"/>
  <c r="P117" i="33"/>
  <c r="Q117" i="33"/>
  <c r="W117" i="33"/>
  <c r="BT117" i="33" s="1"/>
  <c r="BU117" i="33" s="1"/>
  <c r="AA117" i="33"/>
  <c r="AB117" i="33"/>
  <c r="AH117" i="33"/>
  <c r="AL117" i="33"/>
  <c r="AM117" i="33"/>
  <c r="AS117" i="33"/>
  <c r="AW117" i="33"/>
  <c r="AX117" i="33"/>
  <c r="BD117" i="33"/>
  <c r="BH117" i="33"/>
  <c r="BI117" i="33"/>
  <c r="BO117" i="33"/>
  <c r="CC117" i="33"/>
  <c r="E118" i="33"/>
  <c r="F118" i="33"/>
  <c r="L118" i="33"/>
  <c r="P118" i="33"/>
  <c r="Q118" i="33"/>
  <c r="W118" i="33"/>
  <c r="AA118" i="33"/>
  <c r="AB118" i="33"/>
  <c r="AH118" i="33"/>
  <c r="BT118" i="33" s="1"/>
  <c r="BU118" i="33" s="1"/>
  <c r="AL118" i="33"/>
  <c r="AM118" i="33"/>
  <c r="AS118" i="33"/>
  <c r="AW118" i="33"/>
  <c r="AX118" i="33"/>
  <c r="BD118" i="33"/>
  <c r="BH118" i="33"/>
  <c r="BI118" i="33"/>
  <c r="BO118" i="33"/>
  <c r="CC118" i="33"/>
  <c r="E119" i="33"/>
  <c r="F119" i="33"/>
  <c r="L119" i="33"/>
  <c r="P119" i="33"/>
  <c r="Q119" i="33"/>
  <c r="W119" i="33"/>
  <c r="AA119" i="33"/>
  <c r="AB119" i="33"/>
  <c r="AH119" i="33"/>
  <c r="AL119" i="33"/>
  <c r="AM119" i="33"/>
  <c r="AS119" i="33"/>
  <c r="BT119" i="33" s="1"/>
  <c r="AW119" i="33"/>
  <c r="AX119" i="33"/>
  <c r="BD119" i="33"/>
  <c r="BH119" i="33"/>
  <c r="BI119" i="33"/>
  <c r="BO119" i="33"/>
  <c r="CC119" i="33"/>
  <c r="E120" i="33"/>
  <c r="F120" i="33"/>
  <c r="L120" i="33"/>
  <c r="P120" i="33"/>
  <c r="Q120" i="33"/>
  <c r="W120" i="33"/>
  <c r="AA120" i="33"/>
  <c r="AB120" i="33"/>
  <c r="AH120" i="33"/>
  <c r="AL120" i="33"/>
  <c r="AM120" i="33"/>
  <c r="AS120" i="33"/>
  <c r="AW120" i="33"/>
  <c r="AX120" i="33"/>
  <c r="BD120" i="33"/>
  <c r="BH120" i="33"/>
  <c r="BO120" i="33"/>
  <c r="CC120" i="33"/>
  <c r="E121" i="33"/>
  <c r="F121" i="33"/>
  <c r="L121" i="33"/>
  <c r="BT121" i="33"/>
  <c r="P121" i="33"/>
  <c r="Q121" i="33"/>
  <c r="W121" i="33"/>
  <c r="AA121" i="33"/>
  <c r="AB121" i="33"/>
  <c r="AH121" i="33"/>
  <c r="AL121" i="33"/>
  <c r="AM121" i="33"/>
  <c r="AS121" i="33"/>
  <c r="AW121" i="33"/>
  <c r="AX121" i="33"/>
  <c r="BD121" i="33"/>
  <c r="BH121" i="33"/>
  <c r="BO121" i="33"/>
  <c r="CC121" i="33"/>
  <c r="E122" i="33"/>
  <c r="F122" i="33"/>
  <c r="L122" i="33"/>
  <c r="P122" i="33"/>
  <c r="Q122" i="33"/>
  <c r="W122" i="33"/>
  <c r="AA122" i="33"/>
  <c r="AB122" i="33"/>
  <c r="AH122" i="33"/>
  <c r="AL122" i="33"/>
  <c r="AM122" i="33"/>
  <c r="AS122" i="33"/>
  <c r="AW122" i="33"/>
  <c r="AX122" i="33"/>
  <c r="BD122" i="33"/>
  <c r="BH122" i="33"/>
  <c r="BI122" i="33"/>
  <c r="BO122" i="33"/>
  <c r="CC122" i="33"/>
  <c r="E123" i="33"/>
  <c r="F123" i="33"/>
  <c r="L123" i="33"/>
  <c r="BT123" i="33" s="1"/>
  <c r="P123" i="33"/>
  <c r="Q123" i="33"/>
  <c r="W123" i="33"/>
  <c r="AA123" i="33"/>
  <c r="AB123" i="33"/>
  <c r="AH123" i="33"/>
  <c r="AL123" i="33"/>
  <c r="AM123" i="33"/>
  <c r="AS123" i="33"/>
  <c r="AW123" i="33"/>
  <c r="AX123" i="33"/>
  <c r="BD123" i="33"/>
  <c r="BH123" i="33"/>
  <c r="BO123" i="33"/>
  <c r="CC123" i="33"/>
  <c r="E124" i="33"/>
  <c r="F124" i="33"/>
  <c r="L124" i="33"/>
  <c r="BT124" i="33" s="1"/>
  <c r="P124" i="33"/>
  <c r="Q124" i="33"/>
  <c r="W124" i="33"/>
  <c r="AA124" i="33"/>
  <c r="AB124" i="33"/>
  <c r="AH124" i="33"/>
  <c r="AL124" i="33"/>
  <c r="AM124" i="33"/>
  <c r="AS124" i="33"/>
  <c r="AW124" i="33"/>
  <c r="AX124" i="33"/>
  <c r="BD124" i="33"/>
  <c r="BH124" i="33"/>
  <c r="BO124" i="33"/>
  <c r="CC124" i="33"/>
  <c r="E125" i="33"/>
  <c r="F125" i="33"/>
  <c r="L125" i="33"/>
  <c r="P125" i="33"/>
  <c r="Q125" i="33"/>
  <c r="W125" i="33"/>
  <c r="AA125" i="33"/>
  <c r="AB125" i="33"/>
  <c r="AH125" i="33"/>
  <c r="AL125" i="33"/>
  <c r="AM125" i="33"/>
  <c r="AS125" i="33"/>
  <c r="AW125" i="33"/>
  <c r="AX125" i="33"/>
  <c r="BD125" i="33"/>
  <c r="BH125" i="33"/>
  <c r="BI125" i="33"/>
  <c r="BO125" i="33"/>
  <c r="CC125" i="33"/>
  <c r="E126" i="33"/>
  <c r="F126" i="33"/>
  <c r="L126" i="33"/>
  <c r="P126" i="33"/>
  <c r="Q126" i="33"/>
  <c r="W126" i="33"/>
  <c r="AA126" i="33"/>
  <c r="AB126" i="33"/>
  <c r="AH126" i="33"/>
  <c r="AL126" i="33"/>
  <c r="AM126" i="33"/>
  <c r="AS126" i="33"/>
  <c r="AW126" i="33"/>
  <c r="AX126" i="33"/>
  <c r="BD126" i="33"/>
  <c r="BH126" i="33"/>
  <c r="BO126" i="33"/>
  <c r="CC126" i="33"/>
  <c r="E127" i="33"/>
  <c r="F127" i="33"/>
  <c r="L127" i="33"/>
  <c r="P127" i="33"/>
  <c r="Q127" i="33"/>
  <c r="W127" i="33"/>
  <c r="AA127" i="33"/>
  <c r="AB127" i="33"/>
  <c r="AH127" i="33"/>
  <c r="AL127" i="33"/>
  <c r="AM127" i="33"/>
  <c r="AS127" i="33"/>
  <c r="AW127" i="33"/>
  <c r="AX127" i="33"/>
  <c r="BD127" i="33"/>
  <c r="BH127" i="33"/>
  <c r="BI127" i="33"/>
  <c r="BO127" i="33"/>
  <c r="CC127" i="33"/>
  <c r="E128" i="33"/>
  <c r="F128" i="33"/>
  <c r="L128" i="33"/>
  <c r="P128" i="33"/>
  <c r="Q128" i="33"/>
  <c r="W128" i="33"/>
  <c r="AA128" i="33"/>
  <c r="AB128" i="33"/>
  <c r="AH128" i="33"/>
  <c r="AL128" i="33"/>
  <c r="AM128" i="33"/>
  <c r="AS128" i="33"/>
  <c r="AW128" i="33"/>
  <c r="AX128" i="33"/>
  <c r="BD128" i="33"/>
  <c r="BH128" i="33"/>
  <c r="BI128" i="33"/>
  <c r="BO128" i="33"/>
  <c r="CC128" i="33"/>
  <c r="E129" i="33"/>
  <c r="F129" i="33"/>
  <c r="L129" i="33"/>
  <c r="P129" i="33"/>
  <c r="Q129" i="33"/>
  <c r="W129" i="33"/>
  <c r="AA129" i="33"/>
  <c r="AB129" i="33"/>
  <c r="AH129" i="33"/>
  <c r="AL129" i="33"/>
  <c r="AM129" i="33"/>
  <c r="AS129" i="33"/>
  <c r="AW129" i="33"/>
  <c r="AX129" i="33"/>
  <c r="BD129" i="33"/>
  <c r="BH129" i="33"/>
  <c r="BI129" i="33"/>
  <c r="BO129" i="33"/>
  <c r="CC129" i="33"/>
  <c r="E130" i="33"/>
  <c r="F130" i="33"/>
  <c r="L130" i="33"/>
  <c r="P130" i="33"/>
  <c r="Q130" i="33"/>
  <c r="W130" i="33"/>
  <c r="AA130" i="33"/>
  <c r="AB130" i="33"/>
  <c r="AH130" i="33"/>
  <c r="AL130" i="33"/>
  <c r="AM130" i="33"/>
  <c r="AS130" i="33"/>
  <c r="AW130" i="33"/>
  <c r="AX130" i="33"/>
  <c r="BD130" i="33"/>
  <c r="BH130" i="33"/>
  <c r="BO130" i="33"/>
  <c r="CC130" i="33"/>
  <c r="E131" i="33"/>
  <c r="F131" i="33"/>
  <c r="L131" i="33"/>
  <c r="P131" i="33"/>
  <c r="Q131" i="33"/>
  <c r="W131" i="33"/>
  <c r="AA131" i="33"/>
  <c r="AB131" i="33"/>
  <c r="AH131" i="33"/>
  <c r="AL131" i="33"/>
  <c r="AM131" i="33"/>
  <c r="AS131" i="33"/>
  <c r="AW131" i="33"/>
  <c r="AX131" i="33"/>
  <c r="BD131" i="33"/>
  <c r="BH131" i="33"/>
  <c r="BI131" i="33"/>
  <c r="BO131" i="33"/>
  <c r="CC131" i="33"/>
  <c r="E132" i="33"/>
  <c r="F132" i="33"/>
  <c r="L132" i="33"/>
  <c r="P132" i="33"/>
  <c r="Q132" i="33"/>
  <c r="W132" i="33"/>
  <c r="AA132" i="33"/>
  <c r="AB132" i="33"/>
  <c r="AH132" i="33"/>
  <c r="BT132" i="33" s="1"/>
  <c r="AL132" i="33"/>
  <c r="AM132" i="33"/>
  <c r="AS132" i="33"/>
  <c r="AW132" i="33"/>
  <c r="AX132" i="33"/>
  <c r="BD132" i="33"/>
  <c r="BH132" i="33"/>
  <c r="BI132" i="33"/>
  <c r="BO132" i="33"/>
  <c r="CC132" i="33"/>
  <c r="E133" i="33"/>
  <c r="F133" i="33"/>
  <c r="L133" i="33"/>
  <c r="P133" i="33"/>
  <c r="Q133" i="33"/>
  <c r="W133" i="33"/>
  <c r="BT133" i="33" s="1"/>
  <c r="AA133" i="33"/>
  <c r="AB133" i="33"/>
  <c r="AH133" i="33"/>
  <c r="AL133" i="33"/>
  <c r="AM133" i="33"/>
  <c r="AS133" i="33"/>
  <c r="AW133" i="33"/>
  <c r="AX133" i="33"/>
  <c r="BD133" i="33"/>
  <c r="BH133" i="33"/>
  <c r="BO133" i="33"/>
  <c r="CC133" i="33"/>
  <c r="E134" i="33"/>
  <c r="F134" i="33"/>
  <c r="L134" i="33"/>
  <c r="P134" i="33"/>
  <c r="Q134" i="33"/>
  <c r="W134" i="33"/>
  <c r="AA134" i="33"/>
  <c r="AB134" i="33"/>
  <c r="AH134" i="33"/>
  <c r="BT134" i="33" s="1"/>
  <c r="BU134" i="33" s="1"/>
  <c r="AL134" i="33"/>
  <c r="AM134" i="33"/>
  <c r="AS134" i="33"/>
  <c r="AW134" i="33"/>
  <c r="AX134" i="33"/>
  <c r="BD134" i="33"/>
  <c r="BH134" i="33"/>
  <c r="BO134" i="33"/>
  <c r="CC134" i="33"/>
  <c r="E135" i="33"/>
  <c r="F135" i="33"/>
  <c r="L135" i="33"/>
  <c r="P135" i="33"/>
  <c r="Q135" i="33"/>
  <c r="W135" i="33"/>
  <c r="AA135" i="33"/>
  <c r="AB135" i="33"/>
  <c r="AH135" i="33"/>
  <c r="AL135" i="33"/>
  <c r="AM135" i="33"/>
  <c r="AS135" i="33"/>
  <c r="AW135" i="33"/>
  <c r="AX135" i="33"/>
  <c r="BD135" i="33"/>
  <c r="BH135" i="33"/>
  <c r="BO135" i="33"/>
  <c r="CC135" i="33"/>
  <c r="E136" i="33"/>
  <c r="F136" i="33"/>
  <c r="L136" i="33"/>
  <c r="P136" i="33"/>
  <c r="Q136" i="33"/>
  <c r="W136" i="33"/>
  <c r="AA136" i="33"/>
  <c r="AB136" i="33"/>
  <c r="AH136" i="33"/>
  <c r="AL136" i="33"/>
  <c r="AM136" i="33"/>
  <c r="AS136" i="33"/>
  <c r="AW136" i="33"/>
  <c r="AX136" i="33"/>
  <c r="BD136" i="33"/>
  <c r="BT136" i="33" s="1"/>
  <c r="BH136" i="33"/>
  <c r="BO136" i="33"/>
  <c r="CC136" i="33"/>
  <c r="E137" i="33"/>
  <c r="F137" i="33"/>
  <c r="L137" i="33"/>
  <c r="BT137" i="33" s="1"/>
  <c r="BU137" i="33" s="1"/>
  <c r="P137" i="33"/>
  <c r="Q137" i="33"/>
  <c r="W137" i="33"/>
  <c r="AA137" i="33"/>
  <c r="AB137" i="33"/>
  <c r="AH137" i="33"/>
  <c r="AL137" i="33"/>
  <c r="AM137" i="33"/>
  <c r="AS137" i="33"/>
  <c r="AW137" i="33"/>
  <c r="AX137" i="33"/>
  <c r="BD137" i="33"/>
  <c r="BH137" i="33"/>
  <c r="BI137" i="33"/>
  <c r="BO137" i="33"/>
  <c r="CC137" i="33"/>
  <c r="E138" i="33"/>
  <c r="F138" i="33"/>
  <c r="L138" i="33"/>
  <c r="P138" i="33"/>
  <c r="Q138" i="33"/>
  <c r="W138" i="33"/>
  <c r="BT138" i="33" s="1"/>
  <c r="BU138" i="33" s="1"/>
  <c r="AA138" i="33"/>
  <c r="AB138" i="33"/>
  <c r="AH138" i="33"/>
  <c r="AL138" i="33"/>
  <c r="AM138" i="33"/>
  <c r="AS138" i="33"/>
  <c r="AW138" i="33"/>
  <c r="AX138" i="33"/>
  <c r="BD138" i="33"/>
  <c r="BH138" i="33"/>
  <c r="BI138" i="33"/>
  <c r="BO138" i="33"/>
  <c r="CC138" i="33"/>
  <c r="E139" i="33"/>
  <c r="F139" i="33"/>
  <c r="L139" i="33"/>
  <c r="BT139" i="33"/>
  <c r="P139" i="33"/>
  <c r="Q139" i="33"/>
  <c r="W139" i="33"/>
  <c r="AA139" i="33"/>
  <c r="AB139" i="33"/>
  <c r="AH139" i="33"/>
  <c r="AL139" i="33"/>
  <c r="AM139" i="33"/>
  <c r="AS139" i="33"/>
  <c r="AW139" i="33"/>
  <c r="AX139" i="33"/>
  <c r="BD139" i="33"/>
  <c r="BH139" i="33"/>
  <c r="BO139" i="33"/>
  <c r="CC139" i="33"/>
  <c r="E140" i="33"/>
  <c r="F140" i="33"/>
  <c r="L140" i="33"/>
  <c r="P140" i="33"/>
  <c r="Q140" i="33"/>
  <c r="W140" i="33"/>
  <c r="BT140" i="33" s="1"/>
  <c r="AA140" i="33"/>
  <c r="AB140" i="33"/>
  <c r="AH140" i="33"/>
  <c r="AL140" i="33"/>
  <c r="AM140" i="33"/>
  <c r="AS140" i="33"/>
  <c r="AW140" i="33"/>
  <c r="AX140" i="33"/>
  <c r="BD140" i="33"/>
  <c r="BH140" i="33"/>
  <c r="BI140" i="33"/>
  <c r="BO140" i="33"/>
  <c r="CC140" i="33"/>
  <c r="E141" i="33"/>
  <c r="F141" i="33"/>
  <c r="L141" i="33"/>
  <c r="P141" i="33"/>
  <c r="Q141" i="33"/>
  <c r="W141" i="33"/>
  <c r="AA141" i="33"/>
  <c r="AB141" i="33"/>
  <c r="AH141" i="33"/>
  <c r="AL141" i="33"/>
  <c r="AM141" i="33"/>
  <c r="AS141" i="33"/>
  <c r="BT141" i="33"/>
  <c r="BU141" i="33" s="1"/>
  <c r="AW141" i="33"/>
  <c r="AX141" i="33"/>
  <c r="BD141" i="33"/>
  <c r="BH141" i="33"/>
  <c r="BO141" i="33"/>
  <c r="CC141" i="33"/>
  <c r="E142" i="33"/>
  <c r="F142" i="33"/>
  <c r="L142" i="33"/>
  <c r="P142" i="33"/>
  <c r="Q142" i="33"/>
  <c r="W142" i="33"/>
  <c r="AA142" i="33"/>
  <c r="AB142" i="33"/>
  <c r="AH142" i="33"/>
  <c r="AL142" i="33"/>
  <c r="AM142" i="33"/>
  <c r="AS142" i="33"/>
  <c r="AW142" i="33"/>
  <c r="AX142" i="33"/>
  <c r="BD142" i="33"/>
  <c r="BH142" i="33"/>
  <c r="BO142" i="33"/>
  <c r="BT142" i="33" s="1"/>
  <c r="CC142" i="33"/>
  <c r="E143" i="33"/>
  <c r="F143" i="33"/>
  <c r="L143" i="33"/>
  <c r="P143" i="33"/>
  <c r="Q143" i="33"/>
  <c r="W143" i="33"/>
  <c r="AA143" i="33"/>
  <c r="AB143" i="33"/>
  <c r="AH143" i="33"/>
  <c r="AL143" i="33"/>
  <c r="AM143" i="33"/>
  <c r="AS143" i="33"/>
  <c r="AW143" i="33"/>
  <c r="AX143" i="33"/>
  <c r="BD143" i="33"/>
  <c r="BH143" i="33"/>
  <c r="BI143" i="33"/>
  <c r="BO143" i="33"/>
  <c r="CC143" i="33"/>
  <c r="E144" i="33"/>
  <c r="F144" i="33"/>
  <c r="L144" i="33"/>
  <c r="P144" i="33"/>
  <c r="Q144" i="33"/>
  <c r="W144" i="33"/>
  <c r="BT144" i="33" s="1"/>
  <c r="AA144" i="33"/>
  <c r="AB144" i="33"/>
  <c r="AH144" i="33"/>
  <c r="AL144" i="33"/>
  <c r="AM144" i="33"/>
  <c r="AS144" i="33"/>
  <c r="AW144" i="33"/>
  <c r="AX144" i="33"/>
  <c r="BD144" i="33"/>
  <c r="BH144" i="33"/>
  <c r="BO144" i="33"/>
  <c r="CC144" i="33"/>
  <c r="F145" i="33"/>
  <c r="Q145" i="33"/>
  <c r="AB145" i="33"/>
  <c r="AM145" i="33"/>
  <c r="AX145" i="33"/>
  <c r="CC145" i="33"/>
  <c r="F146" i="33"/>
  <c r="Q146" i="33"/>
  <c r="AB146" i="33"/>
  <c r="AM146" i="33"/>
  <c r="AX146" i="33"/>
  <c r="BI146" i="33"/>
  <c r="CC146" i="33"/>
  <c r="F147" i="33"/>
  <c r="Q147" i="33"/>
  <c r="AB147" i="33"/>
  <c r="AM147" i="33"/>
  <c r="AX147" i="33"/>
  <c r="BI147" i="33"/>
  <c r="CC147" i="33"/>
  <c r="F148" i="33"/>
  <c r="Q148" i="33"/>
  <c r="AB148" i="33"/>
  <c r="AM148" i="33"/>
  <c r="AX148" i="33"/>
  <c r="BI148" i="33"/>
  <c r="CC148" i="33"/>
  <c r="F149" i="33"/>
  <c r="Q149" i="33"/>
  <c r="AB149" i="33"/>
  <c r="AM149" i="33"/>
  <c r="AX149" i="33"/>
  <c r="CC149" i="33"/>
  <c r="F150" i="33"/>
  <c r="Q150" i="33"/>
  <c r="AB150" i="33"/>
  <c r="AM150" i="33"/>
  <c r="AX150" i="33"/>
  <c r="CC150" i="33"/>
  <c r="F151" i="33"/>
  <c r="Q151" i="33"/>
  <c r="AB151" i="33"/>
  <c r="AM151" i="33"/>
  <c r="AX151" i="33"/>
  <c r="BI151" i="33"/>
  <c r="CC151" i="33"/>
  <c r="F152" i="33"/>
  <c r="Q152" i="33"/>
  <c r="AB152" i="33"/>
  <c r="AM152" i="33"/>
  <c r="AX152" i="33"/>
  <c r="CC152" i="33"/>
  <c r="F153" i="33"/>
  <c r="Q153" i="33"/>
  <c r="AB153" i="33"/>
  <c r="AM153" i="33"/>
  <c r="AX153" i="33"/>
  <c r="BI153" i="33"/>
  <c r="CC153" i="33"/>
  <c r="F154" i="33"/>
  <c r="L154" i="33"/>
  <c r="Q154" i="33"/>
  <c r="W154" i="33"/>
  <c r="AB154" i="33"/>
  <c r="AH154" i="33"/>
  <c r="AM154" i="33"/>
  <c r="AS154" i="33"/>
  <c r="AX154" i="33"/>
  <c r="BD154" i="33"/>
  <c r="BI154" i="33"/>
  <c r="BO154" i="33"/>
  <c r="BT154" i="33" s="1"/>
  <c r="CC154" i="33"/>
  <c r="E155" i="33"/>
  <c r="F155" i="33"/>
  <c r="L155" i="33"/>
  <c r="P155" i="33"/>
  <c r="Q155" i="33"/>
  <c r="W155" i="33"/>
  <c r="AA155" i="33"/>
  <c r="AB155" i="33"/>
  <c r="AH155" i="33"/>
  <c r="AL155" i="33"/>
  <c r="AM155" i="33"/>
  <c r="AS155" i="33"/>
  <c r="AW155" i="33"/>
  <c r="AX155" i="33"/>
  <c r="BD155" i="33"/>
  <c r="BH155" i="33"/>
  <c r="BI155" i="33"/>
  <c r="BO155" i="33"/>
  <c r="CC155" i="33"/>
  <c r="E156" i="33"/>
  <c r="F156" i="33"/>
  <c r="L156" i="33"/>
  <c r="P156" i="33"/>
  <c r="Q156" i="33"/>
  <c r="W156" i="33"/>
  <c r="AB156" i="33"/>
  <c r="AH156" i="33"/>
  <c r="BT156" i="33" s="1"/>
  <c r="AL156" i="33"/>
  <c r="AM156" i="33"/>
  <c r="AS156" i="33"/>
  <c r="AW156" i="33"/>
  <c r="AX156" i="33"/>
  <c r="BD156" i="33"/>
  <c r="BH156" i="33"/>
  <c r="BI156" i="33"/>
  <c r="BO156" i="33"/>
  <c r="CC156" i="33"/>
  <c r="E157" i="33"/>
  <c r="F157" i="33"/>
  <c r="L157" i="33"/>
  <c r="P157" i="33"/>
  <c r="Q157" i="33"/>
  <c r="W157" i="33"/>
  <c r="AA157" i="33"/>
  <c r="AB157" i="33"/>
  <c r="AH157" i="33"/>
  <c r="AL157" i="33"/>
  <c r="AM157" i="33"/>
  <c r="AS157" i="33"/>
  <c r="AW157" i="33"/>
  <c r="AX157" i="33"/>
  <c r="BD157" i="33"/>
  <c r="BH157" i="33"/>
  <c r="BO157" i="33"/>
  <c r="CC157" i="33"/>
  <c r="E158" i="33"/>
  <c r="F158" i="33"/>
  <c r="L158" i="33"/>
  <c r="P158" i="33"/>
  <c r="Q158" i="33"/>
  <c r="W158" i="33"/>
  <c r="AA158" i="33"/>
  <c r="AB158" i="33"/>
  <c r="AH158" i="33"/>
  <c r="AL158" i="33"/>
  <c r="AM158" i="33"/>
  <c r="AS158" i="33"/>
  <c r="AW158" i="33"/>
  <c r="AX158" i="33"/>
  <c r="BD158" i="33"/>
  <c r="BH158" i="33"/>
  <c r="BO158" i="33"/>
  <c r="CC158" i="33"/>
  <c r="E159" i="33"/>
  <c r="F159" i="33"/>
  <c r="L159" i="33"/>
  <c r="P159" i="33"/>
  <c r="Q159" i="33"/>
  <c r="W159" i="33"/>
  <c r="AA159" i="33"/>
  <c r="AB159" i="33"/>
  <c r="AH159" i="33"/>
  <c r="AL159" i="33"/>
  <c r="AM159" i="33"/>
  <c r="AS159" i="33"/>
  <c r="BT159" i="33" s="1"/>
  <c r="AW159" i="33"/>
  <c r="AX159" i="33"/>
  <c r="BD159" i="33"/>
  <c r="BH159" i="33"/>
  <c r="BI159" i="33"/>
  <c r="BO159" i="33"/>
  <c r="CC159" i="33"/>
  <c r="E160" i="33"/>
  <c r="F160" i="33"/>
  <c r="L160" i="33"/>
  <c r="P160" i="33"/>
  <c r="Q160" i="33"/>
  <c r="W160" i="33"/>
  <c r="AA160" i="33"/>
  <c r="AB160" i="33"/>
  <c r="AH160" i="33"/>
  <c r="AL160" i="33"/>
  <c r="AM160" i="33"/>
  <c r="AS160" i="33"/>
  <c r="AW160" i="33"/>
  <c r="AX160" i="33"/>
  <c r="BD160" i="33"/>
  <c r="BH160" i="33"/>
  <c r="BO160" i="33"/>
  <c r="CC160" i="33"/>
  <c r="E161" i="33"/>
  <c r="F161" i="33"/>
  <c r="L161" i="33"/>
  <c r="P161" i="33"/>
  <c r="Q161" i="33"/>
  <c r="W161" i="33"/>
  <c r="AA161" i="33"/>
  <c r="AB161" i="33"/>
  <c r="AH161" i="33"/>
  <c r="AL161" i="33"/>
  <c r="AM161" i="33"/>
  <c r="AS161" i="33"/>
  <c r="AW161" i="33"/>
  <c r="AX161" i="33"/>
  <c r="BD161" i="33"/>
  <c r="BT161" i="33" s="1"/>
  <c r="BH161" i="33"/>
  <c r="BI161" i="33"/>
  <c r="BO161" i="33"/>
  <c r="CC161" i="33"/>
  <c r="E162" i="33"/>
  <c r="F162" i="33"/>
  <c r="L162" i="33"/>
  <c r="P162" i="33"/>
  <c r="Q162" i="33"/>
  <c r="W162" i="33"/>
  <c r="AA162" i="33"/>
  <c r="AB162" i="33"/>
  <c r="AH162" i="33"/>
  <c r="AL162" i="33"/>
  <c r="AM162" i="33"/>
  <c r="AS162" i="33"/>
  <c r="AW162" i="33"/>
  <c r="AX162" i="33"/>
  <c r="BD162" i="33"/>
  <c r="BH162" i="33"/>
  <c r="BO162" i="33"/>
  <c r="CC162" i="33"/>
  <c r="E163" i="33"/>
  <c r="F163" i="33"/>
  <c r="L163" i="33"/>
  <c r="P163" i="33"/>
  <c r="Q163" i="33"/>
  <c r="W163" i="33"/>
  <c r="BT163" i="33" s="1"/>
  <c r="BU163" i="33" s="1"/>
  <c r="AA163" i="33"/>
  <c r="AB163" i="33"/>
  <c r="AH163" i="33"/>
  <c r="AL163" i="33"/>
  <c r="AM163" i="33"/>
  <c r="AS163" i="33"/>
  <c r="AW163" i="33"/>
  <c r="AX163" i="33"/>
  <c r="BD163" i="33"/>
  <c r="BH163" i="33"/>
  <c r="BI163" i="33"/>
  <c r="BO163" i="33"/>
  <c r="CC163" i="33"/>
  <c r="E164" i="33"/>
  <c r="F164" i="33"/>
  <c r="L164" i="33"/>
  <c r="P164" i="33"/>
  <c r="Q164" i="33"/>
  <c r="W164" i="33"/>
  <c r="AA164" i="33"/>
  <c r="AB164" i="33"/>
  <c r="AH164" i="33"/>
  <c r="AL164" i="33"/>
  <c r="AM164" i="33"/>
  <c r="AS164" i="33"/>
  <c r="AW164" i="33"/>
  <c r="AX164" i="33"/>
  <c r="BD164" i="33"/>
  <c r="BH164" i="33"/>
  <c r="BI164" i="33"/>
  <c r="BO164" i="33"/>
  <c r="CC164" i="33"/>
  <c r="E165" i="33"/>
  <c r="F165" i="33"/>
  <c r="L165" i="33"/>
  <c r="P165" i="33"/>
  <c r="Q165" i="33"/>
  <c r="W165" i="33"/>
  <c r="AA165" i="33"/>
  <c r="AB165" i="33"/>
  <c r="AH165" i="33"/>
  <c r="AL165" i="33"/>
  <c r="AM165" i="33"/>
  <c r="AS165" i="33"/>
  <c r="BT165" i="33" s="1"/>
  <c r="AW165" i="33"/>
  <c r="AX165" i="33"/>
  <c r="BD165" i="33"/>
  <c r="BH165" i="33"/>
  <c r="BI165" i="33"/>
  <c r="BO165" i="33"/>
  <c r="CC165" i="33"/>
  <c r="E166" i="33"/>
  <c r="F166" i="33"/>
  <c r="L166" i="33"/>
  <c r="P166" i="33"/>
  <c r="Q166" i="33"/>
  <c r="W166" i="33"/>
  <c r="AA166" i="33"/>
  <c r="AB166" i="33"/>
  <c r="AH166" i="33"/>
  <c r="AL166" i="33"/>
  <c r="AM166" i="33"/>
  <c r="AS166" i="33"/>
  <c r="AW166" i="33"/>
  <c r="AX166" i="33"/>
  <c r="BD166" i="33"/>
  <c r="BH166" i="33"/>
  <c r="BI166" i="33"/>
  <c r="BO166" i="33"/>
  <c r="CC166" i="33"/>
  <c r="E167" i="33"/>
  <c r="F167" i="33"/>
  <c r="L167" i="33"/>
  <c r="P167" i="33"/>
  <c r="Q167" i="33"/>
  <c r="W167" i="33"/>
  <c r="AA167" i="33"/>
  <c r="AB167" i="33"/>
  <c r="AH167" i="33"/>
  <c r="AL167" i="33"/>
  <c r="AM167" i="33"/>
  <c r="AS167" i="33"/>
  <c r="AW167" i="33"/>
  <c r="AX167" i="33"/>
  <c r="BD167" i="33"/>
  <c r="BH167" i="33"/>
  <c r="BI167" i="33"/>
  <c r="BO167" i="33"/>
  <c r="CC167" i="33"/>
  <c r="E168" i="33"/>
  <c r="F168" i="33"/>
  <c r="L168" i="33"/>
  <c r="P168" i="33"/>
  <c r="Q168" i="33"/>
  <c r="W168" i="33"/>
  <c r="AA168" i="33"/>
  <c r="AB168" i="33"/>
  <c r="AH168" i="33"/>
  <c r="AL168" i="33"/>
  <c r="AM168" i="33"/>
  <c r="AS168" i="33"/>
  <c r="AW168" i="33"/>
  <c r="AX168" i="33"/>
  <c r="BD168" i="33"/>
  <c r="BH168" i="33"/>
  <c r="BI168" i="33"/>
  <c r="BO168" i="33"/>
  <c r="CC168" i="33"/>
  <c r="E169" i="33"/>
  <c r="F169" i="33"/>
  <c r="L169" i="33"/>
  <c r="BT169" i="33"/>
  <c r="P169" i="33"/>
  <c r="Q169" i="33"/>
  <c r="W169" i="33"/>
  <c r="AA169" i="33"/>
  <c r="AB169" i="33"/>
  <c r="AH169" i="33"/>
  <c r="AL169" i="33"/>
  <c r="AM169" i="33"/>
  <c r="AS169" i="33"/>
  <c r="AW169" i="33"/>
  <c r="AX169" i="33"/>
  <c r="BD169" i="33"/>
  <c r="BH169" i="33"/>
  <c r="BI169" i="33"/>
  <c r="BO169" i="33"/>
  <c r="CC169" i="33"/>
  <c r="E170" i="33"/>
  <c r="F170" i="33"/>
  <c r="L170" i="33"/>
  <c r="BT170" i="33" s="1"/>
  <c r="P170" i="33"/>
  <c r="Q170" i="33"/>
  <c r="W170" i="33"/>
  <c r="AA170" i="33"/>
  <c r="AB170" i="33"/>
  <c r="AH170" i="33"/>
  <c r="AL170" i="33"/>
  <c r="AM170" i="33"/>
  <c r="AS170" i="33"/>
  <c r="AW170" i="33"/>
  <c r="AX170" i="33"/>
  <c r="BD170" i="33"/>
  <c r="BH170" i="33"/>
  <c r="BI170" i="33"/>
  <c r="BO170" i="33"/>
  <c r="CC170" i="33"/>
  <c r="E171" i="33"/>
  <c r="F171" i="33"/>
  <c r="L171" i="33"/>
  <c r="P171" i="33"/>
  <c r="Q171" i="33"/>
  <c r="W171" i="33"/>
  <c r="BT171" i="33" s="1"/>
  <c r="BU171" i="33" s="1"/>
  <c r="AA171" i="33"/>
  <c r="AB171" i="33"/>
  <c r="AH171" i="33"/>
  <c r="AL171" i="33"/>
  <c r="AM171" i="33"/>
  <c r="AS171" i="33"/>
  <c r="AW171" i="33"/>
  <c r="AX171" i="33"/>
  <c r="BD171" i="33"/>
  <c r="BH171" i="33"/>
  <c r="BI171" i="33"/>
  <c r="BO171" i="33"/>
  <c r="CC171" i="33"/>
  <c r="E172" i="33"/>
  <c r="F172" i="33"/>
  <c r="L172" i="33"/>
  <c r="P172" i="33"/>
  <c r="Q172" i="33"/>
  <c r="W172" i="33"/>
  <c r="AA172" i="33"/>
  <c r="AB172" i="33"/>
  <c r="AH172" i="33"/>
  <c r="BT172" i="33" s="1"/>
  <c r="BU172" i="33" s="1"/>
  <c r="AL172" i="33"/>
  <c r="AM172" i="33"/>
  <c r="AS172" i="33"/>
  <c r="AW172" i="33"/>
  <c r="AX172" i="33"/>
  <c r="BD172" i="33"/>
  <c r="BH172" i="33"/>
  <c r="BI172" i="33"/>
  <c r="BO172" i="33"/>
  <c r="CC172" i="33"/>
  <c r="E173" i="33"/>
  <c r="F173" i="33"/>
  <c r="L173" i="33"/>
  <c r="P173" i="33"/>
  <c r="Q173" i="33"/>
  <c r="W173" i="33"/>
  <c r="BT173" i="33" s="1"/>
  <c r="AA173" i="33"/>
  <c r="AB173" i="33"/>
  <c r="AH173" i="33"/>
  <c r="AM173" i="33"/>
  <c r="AS173" i="33"/>
  <c r="AX173" i="33"/>
  <c r="BD173" i="33"/>
  <c r="BI173" i="33"/>
  <c r="BO173" i="33"/>
  <c r="CC173" i="33"/>
  <c r="E174" i="33"/>
  <c r="F174" i="33"/>
  <c r="L174" i="33"/>
  <c r="P174" i="33"/>
  <c r="Q174" i="33"/>
  <c r="W174" i="33"/>
  <c r="AA174" i="33"/>
  <c r="AB174" i="33"/>
  <c r="AH174" i="33"/>
  <c r="AM174" i="33"/>
  <c r="AS174" i="33"/>
  <c r="AX174" i="33"/>
  <c r="BD174" i="33"/>
  <c r="BI174" i="33"/>
  <c r="BO174" i="33"/>
  <c r="CC174" i="33"/>
  <c r="E175" i="33"/>
  <c r="F175" i="33"/>
  <c r="L175" i="33"/>
  <c r="P175" i="33"/>
  <c r="Q175" i="33"/>
  <c r="W175" i="33"/>
  <c r="AA175" i="33"/>
  <c r="AB175" i="33"/>
  <c r="AH175" i="33"/>
  <c r="AM175" i="33"/>
  <c r="AS175" i="33"/>
  <c r="AX175" i="33"/>
  <c r="BD175" i="33"/>
  <c r="BI175" i="33"/>
  <c r="BO175" i="33"/>
  <c r="CC175" i="33"/>
  <c r="E176" i="33"/>
  <c r="F176" i="33"/>
  <c r="L176" i="33"/>
  <c r="P176" i="33"/>
  <c r="Q176" i="33"/>
  <c r="W176" i="33"/>
  <c r="AA176" i="33"/>
  <c r="AB176" i="33"/>
  <c r="AH176" i="33"/>
  <c r="BT176" i="33" s="1"/>
  <c r="AM176" i="33"/>
  <c r="AS176" i="33"/>
  <c r="AX176" i="33"/>
  <c r="BD176" i="33"/>
  <c r="BI176" i="33"/>
  <c r="BO176" i="33"/>
  <c r="CC176" i="33"/>
  <c r="E177" i="33"/>
  <c r="F177" i="33"/>
  <c r="L177" i="33"/>
  <c r="P177" i="33"/>
  <c r="Q177" i="33"/>
  <c r="W177" i="33"/>
  <c r="AA177" i="33"/>
  <c r="AB177" i="33"/>
  <c r="AH177" i="33"/>
  <c r="AM177" i="33"/>
  <c r="AS177" i="33"/>
  <c r="AX177" i="33"/>
  <c r="BD177" i="33"/>
  <c r="BI177" i="33"/>
  <c r="BO177" i="33"/>
  <c r="CC177" i="33"/>
  <c r="E178" i="33"/>
  <c r="F178" i="33"/>
  <c r="L178" i="33"/>
  <c r="P178" i="33"/>
  <c r="Q178" i="33"/>
  <c r="W178" i="33"/>
  <c r="BT178" i="33" s="1"/>
  <c r="AA178" i="33"/>
  <c r="AB178" i="33"/>
  <c r="AH178" i="33"/>
  <c r="AM178" i="33"/>
  <c r="AS178" i="33"/>
  <c r="AX178" i="33"/>
  <c r="BD178" i="33"/>
  <c r="BI178" i="33"/>
  <c r="BO178" i="33"/>
  <c r="CC178" i="33"/>
  <c r="E179" i="33"/>
  <c r="F179" i="33"/>
  <c r="L179" i="33"/>
  <c r="BT179" i="33" s="1"/>
  <c r="P179" i="33"/>
  <c r="Q179" i="33"/>
  <c r="W179" i="33"/>
  <c r="AA179" i="33"/>
  <c r="AB179" i="33"/>
  <c r="AH179" i="33"/>
  <c r="AM179" i="33"/>
  <c r="AS179" i="33"/>
  <c r="AX179" i="33"/>
  <c r="BD179" i="33"/>
  <c r="BI179" i="33"/>
  <c r="BO179" i="33"/>
  <c r="CC179" i="33"/>
  <c r="E180" i="33"/>
  <c r="F180" i="33"/>
  <c r="L180" i="33"/>
  <c r="P180" i="33"/>
  <c r="Q180" i="33"/>
  <c r="W180" i="33"/>
  <c r="AA180" i="33"/>
  <c r="AB180" i="33"/>
  <c r="AH180" i="33"/>
  <c r="BT180" i="33" s="1"/>
  <c r="BU180" i="33" s="1"/>
  <c r="AM180" i="33"/>
  <c r="AS180" i="33"/>
  <c r="AX180" i="33"/>
  <c r="BD180" i="33"/>
  <c r="BI180" i="33"/>
  <c r="BO180" i="33"/>
  <c r="CC180" i="33"/>
  <c r="E181" i="33"/>
  <c r="F181" i="33"/>
  <c r="L181" i="33"/>
  <c r="P181" i="33"/>
  <c r="Q181" i="33"/>
  <c r="W181" i="33"/>
  <c r="AA181" i="33"/>
  <c r="AB181" i="33"/>
  <c r="AH181" i="33"/>
  <c r="AM181" i="33"/>
  <c r="AS181" i="33"/>
  <c r="AX181" i="33"/>
  <c r="BD181" i="33"/>
  <c r="BI181" i="33"/>
  <c r="BO181" i="33"/>
  <c r="BT181" i="33" s="1"/>
  <c r="CC181" i="33"/>
  <c r="E182" i="33"/>
  <c r="F182" i="33"/>
  <c r="L182" i="33"/>
  <c r="P182" i="33"/>
  <c r="Q182" i="33"/>
  <c r="W182" i="33"/>
  <c r="AA182" i="33"/>
  <c r="AB182" i="33"/>
  <c r="AH182" i="33"/>
  <c r="AM182" i="33"/>
  <c r="AS182" i="33"/>
  <c r="AX182" i="33"/>
  <c r="BD182" i="33"/>
  <c r="BI182" i="33"/>
  <c r="BO182" i="33"/>
  <c r="CC182" i="33"/>
  <c r="E183" i="33"/>
  <c r="F183" i="33"/>
  <c r="L183" i="33"/>
  <c r="P183" i="33"/>
  <c r="Q183" i="33"/>
  <c r="W183" i="33"/>
  <c r="AA183" i="33"/>
  <c r="AB183" i="33"/>
  <c r="AH183" i="33"/>
  <c r="AM183" i="33"/>
  <c r="AS183" i="33"/>
  <c r="AX183" i="33"/>
  <c r="BD183" i="33"/>
  <c r="BI183" i="33"/>
  <c r="BO183" i="33"/>
  <c r="CC183" i="33"/>
  <c r="E184" i="33"/>
  <c r="F184" i="33"/>
  <c r="L184" i="33"/>
  <c r="P184" i="33"/>
  <c r="Q184" i="33"/>
  <c r="W184" i="33"/>
  <c r="AA184" i="33"/>
  <c r="AB184" i="33"/>
  <c r="AH184" i="33"/>
  <c r="AM184" i="33"/>
  <c r="AS184" i="33"/>
  <c r="AX184" i="33"/>
  <c r="BD184" i="33"/>
  <c r="BI184" i="33"/>
  <c r="BO184" i="33"/>
  <c r="CC184" i="33"/>
  <c r="E185" i="33"/>
  <c r="F185" i="33"/>
  <c r="L185" i="33"/>
  <c r="P185" i="33"/>
  <c r="Q185" i="33"/>
  <c r="W185" i="33"/>
  <c r="AA185" i="33"/>
  <c r="AB185" i="33"/>
  <c r="AH185" i="33"/>
  <c r="AM185" i="33"/>
  <c r="AS185" i="33"/>
  <c r="AX185" i="33"/>
  <c r="BD185" i="33"/>
  <c r="BI185" i="33"/>
  <c r="BO185" i="33"/>
  <c r="CC185" i="33"/>
  <c r="E186" i="33"/>
  <c r="F186" i="33"/>
  <c r="L186" i="33"/>
  <c r="P186" i="33"/>
  <c r="Q186" i="33"/>
  <c r="W186" i="33"/>
  <c r="AA186" i="33"/>
  <c r="AB186" i="33"/>
  <c r="AH186" i="33"/>
  <c r="AM186" i="33"/>
  <c r="AS186" i="33"/>
  <c r="AX186" i="33"/>
  <c r="BD186" i="33"/>
  <c r="BI186" i="33"/>
  <c r="BO186" i="33"/>
  <c r="CC186" i="33"/>
  <c r="E187" i="33"/>
  <c r="F187" i="33"/>
  <c r="L187" i="33"/>
  <c r="P187" i="33"/>
  <c r="Q187" i="33"/>
  <c r="W187" i="33"/>
  <c r="BT187" i="33" s="1"/>
  <c r="AA187" i="33"/>
  <c r="AB187" i="33"/>
  <c r="AH187" i="33"/>
  <c r="AM187" i="33"/>
  <c r="AS187" i="33"/>
  <c r="AX187" i="33"/>
  <c r="BD187" i="33"/>
  <c r="BI187" i="33"/>
  <c r="BO187" i="33"/>
  <c r="CC187" i="33"/>
  <c r="E188" i="33"/>
  <c r="F188" i="33"/>
  <c r="L188" i="33"/>
  <c r="P188" i="33"/>
  <c r="Q188" i="33"/>
  <c r="W188" i="33"/>
  <c r="AA188" i="33"/>
  <c r="AB188" i="33"/>
  <c r="AH188" i="33"/>
  <c r="AM188" i="33"/>
  <c r="AS188" i="33"/>
  <c r="AX188" i="33"/>
  <c r="BD188" i="33"/>
  <c r="BI188" i="33"/>
  <c r="BO188" i="33"/>
  <c r="CC188" i="33"/>
  <c r="E189" i="33"/>
  <c r="F189" i="33"/>
  <c r="L189" i="33"/>
  <c r="P189" i="33"/>
  <c r="Q189" i="33"/>
  <c r="W189" i="33"/>
  <c r="AA189" i="33"/>
  <c r="AB189" i="33"/>
  <c r="AH189" i="33"/>
  <c r="AM189" i="33"/>
  <c r="AS189" i="33"/>
  <c r="AX189" i="33"/>
  <c r="BD189" i="33"/>
  <c r="BI189" i="33"/>
  <c r="BO189" i="33"/>
  <c r="CC189" i="33"/>
  <c r="E190" i="33"/>
  <c r="F190" i="33"/>
  <c r="L190" i="33"/>
  <c r="BT190" i="33" s="1"/>
  <c r="BU190" i="33" s="1"/>
  <c r="P190" i="33"/>
  <c r="Q190" i="33"/>
  <c r="W190" i="33"/>
  <c r="AA190" i="33"/>
  <c r="AB190" i="33"/>
  <c r="AH190" i="33"/>
  <c r="AM190" i="33"/>
  <c r="AS190" i="33"/>
  <c r="AX190" i="33"/>
  <c r="BD190" i="33"/>
  <c r="BI190" i="33"/>
  <c r="BO190" i="33"/>
  <c r="CC190" i="33"/>
  <c r="E191" i="33"/>
  <c r="F191" i="33"/>
  <c r="L191" i="33"/>
  <c r="P191" i="33"/>
  <c r="Q191" i="33"/>
  <c r="W191" i="33"/>
  <c r="AA191" i="33"/>
  <c r="AB191" i="33"/>
  <c r="AH191" i="33"/>
  <c r="AM191" i="33"/>
  <c r="AS191" i="33"/>
  <c r="AX191" i="33"/>
  <c r="BD191" i="33"/>
  <c r="BI191" i="33"/>
  <c r="BO191" i="33"/>
  <c r="CC191" i="33"/>
  <c r="E192" i="33"/>
  <c r="F192" i="33"/>
  <c r="L192" i="33"/>
  <c r="P192" i="33"/>
  <c r="Q192" i="33"/>
  <c r="W192" i="33"/>
  <c r="AA192" i="33"/>
  <c r="AB192" i="33"/>
  <c r="AH192" i="33"/>
  <c r="AM192" i="33"/>
  <c r="AS192" i="33"/>
  <c r="AX192" i="33"/>
  <c r="BD192" i="33"/>
  <c r="BI192" i="33"/>
  <c r="BO192" i="33"/>
  <c r="CC192" i="33"/>
  <c r="E193" i="33"/>
  <c r="F193" i="33"/>
  <c r="L193" i="33"/>
  <c r="P193" i="33"/>
  <c r="Q193" i="33"/>
  <c r="W193" i="33"/>
  <c r="AA193" i="33"/>
  <c r="AB193" i="33"/>
  <c r="AH193" i="33"/>
  <c r="AM193" i="33"/>
  <c r="AS193" i="33"/>
  <c r="AX193" i="33"/>
  <c r="BD193" i="33"/>
  <c r="BI193" i="33"/>
  <c r="BO193" i="33"/>
  <c r="CC193" i="33"/>
  <c r="E194" i="33"/>
  <c r="F194" i="33"/>
  <c r="L194" i="33"/>
  <c r="P194" i="33"/>
  <c r="Q194" i="33"/>
  <c r="W194" i="33"/>
  <c r="AA194" i="33"/>
  <c r="AB194" i="33"/>
  <c r="AH194" i="33"/>
  <c r="AM194" i="33"/>
  <c r="AS194" i="33"/>
  <c r="AX194" i="33"/>
  <c r="BD194" i="33"/>
  <c r="BI194" i="33"/>
  <c r="BO194" i="33"/>
  <c r="CC194" i="33"/>
  <c r="E195" i="33"/>
  <c r="F195" i="33"/>
  <c r="L195" i="33"/>
  <c r="P195" i="33"/>
  <c r="Q195" i="33"/>
  <c r="W195" i="33"/>
  <c r="AA195" i="33"/>
  <c r="AB195" i="33"/>
  <c r="AH195" i="33"/>
  <c r="AM195" i="33"/>
  <c r="AS195" i="33"/>
  <c r="BT195" i="33" s="1"/>
  <c r="AX195" i="33"/>
  <c r="BD195" i="33"/>
  <c r="BI195" i="33"/>
  <c r="BO195" i="33"/>
  <c r="CC195" i="33"/>
  <c r="E196" i="33"/>
  <c r="F196" i="33"/>
  <c r="L196" i="33"/>
  <c r="P196" i="33"/>
  <c r="Q196" i="33"/>
  <c r="W196" i="33"/>
  <c r="AA196" i="33"/>
  <c r="AB196" i="33"/>
  <c r="AH196" i="33"/>
  <c r="AM196" i="33"/>
  <c r="AS196" i="33"/>
  <c r="AX196" i="33"/>
  <c r="BD196" i="33"/>
  <c r="BI196" i="33"/>
  <c r="BO196" i="33"/>
  <c r="CC196" i="33"/>
  <c r="E197" i="33"/>
  <c r="F197" i="33"/>
  <c r="L197" i="33"/>
  <c r="P197" i="33"/>
  <c r="Q197" i="33"/>
  <c r="W197" i="33"/>
  <c r="AA197" i="33"/>
  <c r="AB197" i="33"/>
  <c r="AH197" i="33"/>
  <c r="AM197" i="33"/>
  <c r="AS197" i="33"/>
  <c r="AX197" i="33"/>
  <c r="BD197" i="33"/>
  <c r="BI197" i="33"/>
  <c r="BO197" i="33"/>
  <c r="CC197" i="33"/>
  <c r="E198" i="33"/>
  <c r="F198" i="33"/>
  <c r="L198" i="33"/>
  <c r="P198" i="33"/>
  <c r="Q198" i="33"/>
  <c r="W198" i="33"/>
  <c r="BT198" i="33" s="1"/>
  <c r="AA198" i="33"/>
  <c r="AB198" i="33"/>
  <c r="AH198" i="33"/>
  <c r="AM198" i="33"/>
  <c r="AS198" i="33"/>
  <c r="AX198" i="33"/>
  <c r="BD198" i="33"/>
  <c r="BI198" i="33"/>
  <c r="BO198" i="33"/>
  <c r="CC198" i="33"/>
  <c r="E199" i="33"/>
  <c r="F199" i="33"/>
  <c r="L199" i="33"/>
  <c r="P199" i="33"/>
  <c r="Q199" i="33"/>
  <c r="W199" i="33"/>
  <c r="AA199" i="33"/>
  <c r="AB199" i="33"/>
  <c r="AH199" i="33"/>
  <c r="AM199" i="33"/>
  <c r="AS199" i="33"/>
  <c r="AX199" i="33"/>
  <c r="BD199" i="33"/>
  <c r="BT199" i="33" s="1"/>
  <c r="BU199" i="33" s="1"/>
  <c r="BI199" i="33"/>
  <c r="BO199" i="33"/>
  <c r="CC199" i="33"/>
  <c r="E200" i="33"/>
  <c r="F200" i="33"/>
  <c r="L200" i="33"/>
  <c r="P200" i="33"/>
  <c r="Q200" i="33"/>
  <c r="W200" i="33"/>
  <c r="AA200" i="33"/>
  <c r="AB200" i="33"/>
  <c r="AH200" i="33"/>
  <c r="AM200" i="33"/>
  <c r="AS200" i="33"/>
  <c r="AX200" i="33"/>
  <c r="BD200" i="33"/>
  <c r="BT200" i="33" s="1"/>
  <c r="BI200" i="33"/>
  <c r="BO200" i="33"/>
  <c r="CC200" i="33"/>
  <c r="E201" i="33"/>
  <c r="F201" i="33"/>
  <c r="L201" i="33"/>
  <c r="BT201" i="33" s="1"/>
  <c r="BU201" i="33" s="1"/>
  <c r="P201" i="33"/>
  <c r="Q201" i="33"/>
  <c r="W201" i="33"/>
  <c r="AA201" i="33"/>
  <c r="AB201" i="33"/>
  <c r="AH201" i="33"/>
  <c r="AM201" i="33"/>
  <c r="AS201" i="33"/>
  <c r="AX201" i="33"/>
  <c r="BD201" i="33"/>
  <c r="BI201" i="33"/>
  <c r="BO201" i="33"/>
  <c r="CC201" i="33"/>
  <c r="E202" i="33"/>
  <c r="F202" i="33"/>
  <c r="L202" i="33"/>
  <c r="P202" i="33"/>
  <c r="Q202" i="33"/>
  <c r="W202" i="33"/>
  <c r="AA202" i="33"/>
  <c r="AB202" i="33"/>
  <c r="AH202" i="33"/>
  <c r="BT202" i="33" s="1"/>
  <c r="BU202" i="33" s="1"/>
  <c r="AM202" i="33"/>
  <c r="AS202" i="33"/>
  <c r="AX202" i="33"/>
  <c r="BD202" i="33"/>
  <c r="BI202" i="33"/>
  <c r="BO202" i="33"/>
  <c r="CC202" i="33"/>
  <c r="E203" i="33"/>
  <c r="F203" i="33"/>
  <c r="L203" i="33"/>
  <c r="P203" i="33"/>
  <c r="Q203" i="33"/>
  <c r="W203" i="33"/>
  <c r="AA203" i="33"/>
  <c r="AB203" i="33"/>
  <c r="AH203" i="33"/>
  <c r="AM203" i="33"/>
  <c r="AS203" i="33"/>
  <c r="AX203" i="33"/>
  <c r="BD203" i="33"/>
  <c r="BI203" i="33"/>
  <c r="BO203" i="33"/>
  <c r="CC203" i="33"/>
  <c r="E204" i="33"/>
  <c r="F204" i="33"/>
  <c r="L204" i="33"/>
  <c r="BT204" i="33"/>
  <c r="BU204" i="33" s="1"/>
  <c r="P204" i="33"/>
  <c r="Q204" i="33"/>
  <c r="W204" i="33"/>
  <c r="AA204" i="33"/>
  <c r="AB204" i="33"/>
  <c r="AH204" i="33"/>
  <c r="AM204" i="33"/>
  <c r="AS204" i="33"/>
  <c r="AX204" i="33"/>
  <c r="BD204" i="33"/>
  <c r="BI204" i="33"/>
  <c r="BO204" i="33"/>
  <c r="CC204" i="33"/>
  <c r="E205" i="33"/>
  <c r="F205" i="33"/>
  <c r="L205" i="33"/>
  <c r="P205" i="33"/>
  <c r="Q205" i="33"/>
  <c r="W205" i="33"/>
  <c r="AA205" i="33"/>
  <c r="AB205" i="33"/>
  <c r="AH205" i="33"/>
  <c r="AL205" i="33"/>
  <c r="AM205" i="33"/>
  <c r="AS205" i="33"/>
  <c r="AW205" i="33"/>
  <c r="AX205" i="33"/>
  <c r="BD205" i="33"/>
  <c r="BH205" i="33"/>
  <c r="BI205" i="33"/>
  <c r="BO205" i="33"/>
  <c r="CC205" i="33"/>
  <c r="E206" i="33"/>
  <c r="F206" i="33"/>
  <c r="L206" i="33"/>
  <c r="P206" i="33"/>
  <c r="Q206" i="33"/>
  <c r="W206" i="33"/>
  <c r="AA206" i="33"/>
  <c r="AB206" i="33"/>
  <c r="AH206" i="33"/>
  <c r="AL206" i="33"/>
  <c r="AM206" i="33"/>
  <c r="AS206" i="33"/>
  <c r="AW206" i="33"/>
  <c r="AX206" i="33"/>
  <c r="BD206" i="33"/>
  <c r="BH206" i="33"/>
  <c r="BI206" i="33"/>
  <c r="BO206" i="33"/>
  <c r="CC206" i="33"/>
  <c r="E207" i="33"/>
  <c r="F207" i="33"/>
  <c r="L207" i="33"/>
  <c r="P207" i="33"/>
  <c r="Q207" i="33"/>
  <c r="W207" i="33"/>
  <c r="AA207" i="33"/>
  <c r="AB207" i="33"/>
  <c r="AH207" i="33"/>
  <c r="AL207" i="33"/>
  <c r="AM207" i="33"/>
  <c r="AS207" i="33"/>
  <c r="AW207" i="33"/>
  <c r="AX207" i="33"/>
  <c r="BD207" i="33"/>
  <c r="BH207" i="33"/>
  <c r="BI207" i="33"/>
  <c r="BO207" i="33"/>
  <c r="CC207" i="33"/>
  <c r="E208" i="33"/>
  <c r="F208" i="33"/>
  <c r="L208" i="33"/>
  <c r="P208" i="33"/>
  <c r="Q208" i="33"/>
  <c r="W208" i="33"/>
  <c r="AA208" i="33"/>
  <c r="AB208" i="33"/>
  <c r="AH208" i="33"/>
  <c r="AL208" i="33"/>
  <c r="AM208" i="33"/>
  <c r="AS208" i="33"/>
  <c r="AW208" i="33"/>
  <c r="AX208" i="33"/>
  <c r="BD208" i="33"/>
  <c r="BH208" i="33"/>
  <c r="BI208" i="33"/>
  <c r="BO208" i="33"/>
  <c r="CC208" i="33"/>
  <c r="E209" i="33"/>
  <c r="F209" i="33"/>
  <c r="L209" i="33"/>
  <c r="P209" i="33"/>
  <c r="Q209" i="33"/>
  <c r="W209" i="33"/>
  <c r="AA209" i="33"/>
  <c r="AB209" i="33"/>
  <c r="AH209" i="33"/>
  <c r="AL209" i="33"/>
  <c r="AM209" i="33"/>
  <c r="AS209" i="33"/>
  <c r="AW209" i="33"/>
  <c r="AX209" i="33"/>
  <c r="BD209" i="33"/>
  <c r="BT209" i="33" s="1"/>
  <c r="BH209" i="33"/>
  <c r="BI209" i="33"/>
  <c r="BO209" i="33"/>
  <c r="CC209" i="33"/>
  <c r="E210" i="33"/>
  <c r="F210" i="33"/>
  <c r="L210" i="33"/>
  <c r="P210" i="33"/>
  <c r="Q210" i="33"/>
  <c r="W210" i="33"/>
  <c r="AA210" i="33"/>
  <c r="AB210" i="33"/>
  <c r="AH210" i="33"/>
  <c r="AL210" i="33"/>
  <c r="AM210" i="33"/>
  <c r="AS210" i="33"/>
  <c r="AW210" i="33"/>
  <c r="AX210" i="33"/>
  <c r="BD210" i="33"/>
  <c r="BH210" i="33"/>
  <c r="BI210" i="33"/>
  <c r="BO210" i="33"/>
  <c r="BT210" i="33" s="1"/>
  <c r="BU210" i="33" s="1"/>
  <c r="CC210" i="33"/>
  <c r="E211" i="33"/>
  <c r="F211" i="33"/>
  <c r="L211" i="33"/>
  <c r="P211" i="33"/>
  <c r="Q211" i="33"/>
  <c r="W211" i="33"/>
  <c r="AA211" i="33"/>
  <c r="AB211" i="33"/>
  <c r="AH211" i="33"/>
  <c r="AL211" i="33"/>
  <c r="AM211" i="33"/>
  <c r="AS211" i="33"/>
  <c r="AW211" i="33"/>
  <c r="AX211" i="33"/>
  <c r="BD211" i="33"/>
  <c r="BH211" i="33"/>
  <c r="BI211" i="33"/>
  <c r="BO211" i="33"/>
  <c r="CC211" i="33"/>
  <c r="E212" i="33"/>
  <c r="F212" i="33"/>
  <c r="L212" i="33"/>
  <c r="P212" i="33"/>
  <c r="Q212" i="33"/>
  <c r="W212" i="33"/>
  <c r="AA212" i="33"/>
  <c r="AB212" i="33"/>
  <c r="AH212" i="33"/>
  <c r="AL212" i="33"/>
  <c r="AM212" i="33"/>
  <c r="AS212" i="33"/>
  <c r="AW212" i="33"/>
  <c r="AX212" i="33"/>
  <c r="BD212" i="33"/>
  <c r="BH212" i="33"/>
  <c r="BI212" i="33"/>
  <c r="BO212" i="33"/>
  <c r="CC212" i="33"/>
  <c r="E213" i="33"/>
  <c r="F213" i="33"/>
  <c r="L213" i="33"/>
  <c r="P213" i="33"/>
  <c r="Q213" i="33"/>
  <c r="W213" i="33"/>
  <c r="AA213" i="33"/>
  <c r="AB213" i="33"/>
  <c r="AH213" i="33"/>
  <c r="AL213" i="33"/>
  <c r="AM213" i="33"/>
  <c r="AS213" i="33"/>
  <c r="AW213" i="33"/>
  <c r="AX213" i="33"/>
  <c r="BD213" i="33"/>
  <c r="BH213" i="33"/>
  <c r="BI213" i="33"/>
  <c r="BO213" i="33"/>
  <c r="CC213" i="33"/>
  <c r="E214" i="33"/>
  <c r="F214" i="33"/>
  <c r="L214" i="33"/>
  <c r="P214" i="33"/>
  <c r="Q214" i="33"/>
  <c r="W214" i="33"/>
  <c r="AA214" i="33"/>
  <c r="AB214" i="33"/>
  <c r="AH214" i="33"/>
  <c r="AL214" i="33"/>
  <c r="AM214" i="33"/>
  <c r="AS214" i="33"/>
  <c r="AW214" i="33"/>
  <c r="AX214" i="33"/>
  <c r="BD214" i="33"/>
  <c r="BH214" i="33"/>
  <c r="BI214" i="33"/>
  <c r="BO214" i="33"/>
  <c r="CC214" i="33"/>
  <c r="E215" i="33"/>
  <c r="F215" i="33"/>
  <c r="L215" i="33"/>
  <c r="P215" i="33"/>
  <c r="Q215" i="33"/>
  <c r="W215" i="33"/>
  <c r="AA215" i="33"/>
  <c r="AB215" i="33"/>
  <c r="AH215" i="33"/>
  <c r="AL215" i="33"/>
  <c r="AM215" i="33"/>
  <c r="AS215" i="33"/>
  <c r="AW215" i="33"/>
  <c r="AX215" i="33"/>
  <c r="BD215" i="33"/>
  <c r="BH215" i="33"/>
  <c r="BI215" i="33"/>
  <c r="BO215" i="33"/>
  <c r="CC215" i="33"/>
  <c r="E216" i="33"/>
  <c r="F216" i="33"/>
  <c r="L216" i="33"/>
  <c r="P216" i="33"/>
  <c r="Q216" i="33"/>
  <c r="W216" i="33"/>
  <c r="BT216" i="33" s="1"/>
  <c r="AA216" i="33"/>
  <c r="AB216" i="33"/>
  <c r="AH216" i="33"/>
  <c r="AL216" i="33"/>
  <c r="AM216" i="33"/>
  <c r="AS216" i="33"/>
  <c r="AW216" i="33"/>
  <c r="AX216" i="33"/>
  <c r="BD216" i="33"/>
  <c r="BH216" i="33"/>
  <c r="BI216" i="33"/>
  <c r="BO216" i="33"/>
  <c r="CC216" i="33"/>
  <c r="E217" i="33"/>
  <c r="F217" i="33"/>
  <c r="L217" i="33"/>
  <c r="P217" i="33"/>
  <c r="Q217" i="33"/>
  <c r="W217" i="33"/>
  <c r="AA217" i="33"/>
  <c r="AB217" i="33"/>
  <c r="AH217" i="33"/>
  <c r="BT217" i="33" s="1"/>
  <c r="AL217" i="33"/>
  <c r="AM217" i="33"/>
  <c r="AS217" i="33"/>
  <c r="AW217" i="33"/>
  <c r="AX217" i="33"/>
  <c r="BD217" i="33"/>
  <c r="BH217" i="33"/>
  <c r="BI217" i="33"/>
  <c r="BO217" i="33"/>
  <c r="CC217" i="33"/>
  <c r="E218" i="33"/>
  <c r="F218" i="33"/>
  <c r="L218" i="33"/>
  <c r="BT218" i="33" s="1"/>
  <c r="BU218" i="33" s="1"/>
  <c r="P218" i="33"/>
  <c r="Q218" i="33"/>
  <c r="W218" i="33"/>
  <c r="AA218" i="33"/>
  <c r="AB218" i="33"/>
  <c r="AH218" i="33"/>
  <c r="AL218" i="33"/>
  <c r="AM218" i="33"/>
  <c r="AS218" i="33"/>
  <c r="AW218" i="33"/>
  <c r="AX218" i="33"/>
  <c r="BD218" i="33"/>
  <c r="BH218" i="33"/>
  <c r="BI218" i="33"/>
  <c r="BO218" i="33"/>
  <c r="CC218" i="33"/>
  <c r="E219" i="33"/>
  <c r="F219" i="33"/>
  <c r="L219" i="33"/>
  <c r="P219" i="33"/>
  <c r="Q219" i="33"/>
  <c r="W219" i="33"/>
  <c r="AA219" i="33"/>
  <c r="AB219" i="33"/>
  <c r="AH219" i="33"/>
  <c r="AL219" i="33"/>
  <c r="AM219" i="33"/>
  <c r="AS219" i="33"/>
  <c r="AW219" i="33"/>
  <c r="AX219" i="33"/>
  <c r="BD219" i="33"/>
  <c r="BH219" i="33"/>
  <c r="BI219" i="33"/>
  <c r="BO219" i="33"/>
  <c r="CC219" i="33"/>
  <c r="E220" i="33"/>
  <c r="F220" i="33"/>
  <c r="L220" i="33"/>
  <c r="P220" i="33"/>
  <c r="Q220" i="33"/>
  <c r="W220" i="33"/>
  <c r="AA220" i="33"/>
  <c r="AB220" i="33"/>
  <c r="AH220" i="33"/>
  <c r="AL220" i="33"/>
  <c r="AM220" i="33"/>
  <c r="AS220" i="33"/>
  <c r="AW220" i="33"/>
  <c r="AX220" i="33"/>
  <c r="BD220" i="33"/>
  <c r="BH220" i="33"/>
  <c r="BI220" i="33"/>
  <c r="BO220" i="33"/>
  <c r="CC220" i="33"/>
  <c r="E221" i="33"/>
  <c r="F221" i="33"/>
  <c r="L221" i="33"/>
  <c r="P221" i="33"/>
  <c r="Q221" i="33"/>
  <c r="W221" i="33"/>
  <c r="AA221" i="33"/>
  <c r="AB221" i="33"/>
  <c r="AH221" i="33"/>
  <c r="AL221" i="33"/>
  <c r="AM221" i="33"/>
  <c r="AS221" i="33"/>
  <c r="AW221" i="33"/>
  <c r="AX221" i="33"/>
  <c r="BD221" i="33"/>
  <c r="BH221" i="33"/>
  <c r="BI221" i="33"/>
  <c r="BO221" i="33"/>
  <c r="CC221" i="33"/>
  <c r="E222" i="33"/>
  <c r="F222" i="33"/>
  <c r="L222" i="33"/>
  <c r="P222" i="33"/>
  <c r="Q222" i="33"/>
  <c r="W222" i="33"/>
  <c r="AA222" i="33"/>
  <c r="AB222" i="33"/>
  <c r="AH222" i="33"/>
  <c r="AL222" i="33"/>
  <c r="AM222" i="33"/>
  <c r="AS222" i="33"/>
  <c r="AW222" i="33"/>
  <c r="AX222" i="33"/>
  <c r="BD222" i="33"/>
  <c r="BH222" i="33"/>
  <c r="BI222" i="33"/>
  <c r="BO222" i="33"/>
  <c r="CC222" i="33"/>
  <c r="E223" i="33"/>
  <c r="F223" i="33"/>
  <c r="L223" i="33"/>
  <c r="P223" i="33"/>
  <c r="Q223" i="33"/>
  <c r="W223" i="33"/>
  <c r="AA223" i="33"/>
  <c r="AB223" i="33"/>
  <c r="AH223" i="33"/>
  <c r="AL223" i="33"/>
  <c r="AM223" i="33"/>
  <c r="AS223" i="33"/>
  <c r="AW223" i="33"/>
  <c r="AX223" i="33"/>
  <c r="BD223" i="33"/>
  <c r="BH223" i="33"/>
  <c r="BI223" i="33"/>
  <c r="BO223" i="33"/>
  <c r="CC223" i="33"/>
  <c r="E224" i="33"/>
  <c r="F224" i="33"/>
  <c r="L224" i="33"/>
  <c r="BT224" i="33" s="1"/>
  <c r="P224" i="33"/>
  <c r="Q224" i="33"/>
  <c r="W224" i="33"/>
  <c r="AA224" i="33"/>
  <c r="AB224" i="33"/>
  <c r="AH224" i="33"/>
  <c r="AL224" i="33"/>
  <c r="AM224" i="33"/>
  <c r="AS224" i="33"/>
  <c r="AW224" i="33"/>
  <c r="AX224" i="33"/>
  <c r="BD224" i="33"/>
  <c r="BH224" i="33"/>
  <c r="BI224" i="33"/>
  <c r="BO224" i="33"/>
  <c r="CC224" i="33"/>
  <c r="E225" i="33"/>
  <c r="F225" i="33"/>
  <c r="L225" i="33"/>
  <c r="P225" i="33"/>
  <c r="Q225" i="33"/>
  <c r="W225" i="33"/>
  <c r="BT225" i="33" s="1"/>
  <c r="BU225" i="33" s="1"/>
  <c r="AA225" i="33"/>
  <c r="AB225" i="33"/>
  <c r="AH225" i="33"/>
  <c r="AL225" i="33"/>
  <c r="AM225" i="33"/>
  <c r="AS225" i="33"/>
  <c r="AW225" i="33"/>
  <c r="AX225" i="33"/>
  <c r="BD225" i="33"/>
  <c r="BH225" i="33"/>
  <c r="BI225" i="33"/>
  <c r="BO225" i="33"/>
  <c r="CC225" i="33"/>
  <c r="E226" i="33"/>
  <c r="F226" i="33"/>
  <c r="L226" i="33"/>
  <c r="P226" i="33"/>
  <c r="Q226" i="33"/>
  <c r="W226" i="33"/>
  <c r="AA226" i="33"/>
  <c r="AB226" i="33"/>
  <c r="AH226" i="33"/>
  <c r="AL226" i="33"/>
  <c r="AM226" i="33"/>
  <c r="AS226" i="33"/>
  <c r="AW226" i="33"/>
  <c r="AX226" i="33"/>
  <c r="BD226" i="33"/>
  <c r="BH226" i="33"/>
  <c r="BI226" i="33"/>
  <c r="BO226" i="33"/>
  <c r="CC226" i="33"/>
  <c r="E227" i="33"/>
  <c r="F227" i="33"/>
  <c r="L227" i="33"/>
  <c r="P227" i="33"/>
  <c r="Q227" i="33"/>
  <c r="W227" i="33"/>
  <c r="AA227" i="33"/>
  <c r="AB227" i="33"/>
  <c r="AH227" i="33"/>
  <c r="AL227" i="33"/>
  <c r="AM227" i="33"/>
  <c r="AS227" i="33"/>
  <c r="BT227" i="33" s="1"/>
  <c r="AW227" i="33"/>
  <c r="AX227" i="33"/>
  <c r="BD227" i="33"/>
  <c r="BH227" i="33"/>
  <c r="BI227" i="33"/>
  <c r="BO227" i="33"/>
  <c r="CC227" i="33"/>
  <c r="E228" i="33"/>
  <c r="F228" i="33"/>
  <c r="L228" i="33"/>
  <c r="P228" i="33"/>
  <c r="Q228" i="33"/>
  <c r="W228" i="33"/>
  <c r="AA228" i="33"/>
  <c r="AB228" i="33"/>
  <c r="AH228" i="33"/>
  <c r="AL228" i="33"/>
  <c r="AM228" i="33"/>
  <c r="AS228" i="33"/>
  <c r="AW228" i="33"/>
  <c r="AX228" i="33"/>
  <c r="BD228" i="33"/>
  <c r="BH228" i="33"/>
  <c r="BI228" i="33"/>
  <c r="BO228" i="33"/>
  <c r="CC228" i="33"/>
  <c r="E229" i="33"/>
  <c r="F229" i="33"/>
  <c r="L229" i="33"/>
  <c r="P229" i="33"/>
  <c r="Q229" i="33"/>
  <c r="W229" i="33"/>
  <c r="AA229" i="33"/>
  <c r="AB229" i="33"/>
  <c r="AH229" i="33"/>
  <c r="AL229" i="33"/>
  <c r="AM229" i="33"/>
  <c r="AS229" i="33"/>
  <c r="AW229" i="33"/>
  <c r="AX229" i="33"/>
  <c r="BD229" i="33"/>
  <c r="BH229" i="33"/>
  <c r="BI229" i="33"/>
  <c r="BO229" i="33"/>
  <c r="CC229" i="33"/>
  <c r="E230" i="33"/>
  <c r="F230" i="33"/>
  <c r="L230" i="33"/>
  <c r="P230" i="33"/>
  <c r="Q230" i="33"/>
  <c r="W230" i="33"/>
  <c r="AA230" i="33"/>
  <c r="AB230" i="33"/>
  <c r="AH230" i="33"/>
  <c r="AL230" i="33"/>
  <c r="AM230" i="33"/>
  <c r="AS230" i="33"/>
  <c r="AW230" i="33"/>
  <c r="AX230" i="33"/>
  <c r="BD230" i="33"/>
  <c r="BH230" i="33"/>
  <c r="BI230" i="33"/>
  <c r="BO230" i="33"/>
  <c r="CC230" i="33"/>
  <c r="E231" i="33"/>
  <c r="F231" i="33"/>
  <c r="L231" i="33"/>
  <c r="P231" i="33"/>
  <c r="Q231" i="33"/>
  <c r="W231" i="33"/>
  <c r="AA231" i="33"/>
  <c r="AB231" i="33"/>
  <c r="AH231" i="33"/>
  <c r="AL231" i="33"/>
  <c r="AM231" i="33"/>
  <c r="AS231" i="33"/>
  <c r="AW231" i="33"/>
  <c r="AX231" i="33"/>
  <c r="BD231" i="33"/>
  <c r="BH231" i="33"/>
  <c r="BI231" i="33"/>
  <c r="BO231" i="33"/>
  <c r="CC231" i="33"/>
  <c r="E232" i="33"/>
  <c r="F232" i="33"/>
  <c r="L232" i="33"/>
  <c r="P232" i="33"/>
  <c r="Q232" i="33"/>
  <c r="W232" i="33"/>
  <c r="AA232" i="33"/>
  <c r="AB232" i="33"/>
  <c r="AH232" i="33"/>
  <c r="AL232" i="33"/>
  <c r="AM232" i="33"/>
  <c r="AS232" i="33"/>
  <c r="AW232" i="33"/>
  <c r="AX232" i="33"/>
  <c r="BD232" i="33"/>
  <c r="BH232" i="33"/>
  <c r="BI232" i="33"/>
  <c r="BO232" i="33"/>
  <c r="CC232" i="33"/>
  <c r="E233" i="33"/>
  <c r="F233" i="33"/>
  <c r="L233" i="33"/>
  <c r="P233" i="33"/>
  <c r="Q233" i="33"/>
  <c r="W233" i="33"/>
  <c r="AA233" i="33"/>
  <c r="AB233" i="33"/>
  <c r="AH233" i="33"/>
  <c r="AL233" i="33"/>
  <c r="AM233" i="33"/>
  <c r="AS233" i="33"/>
  <c r="AW233" i="33"/>
  <c r="AX233" i="33"/>
  <c r="BD233" i="33"/>
  <c r="BH233" i="33"/>
  <c r="BI233" i="33"/>
  <c r="BO233" i="33"/>
  <c r="CC233" i="33"/>
  <c r="E234" i="33"/>
  <c r="F234" i="33"/>
  <c r="L234" i="33"/>
  <c r="P234" i="33"/>
  <c r="Q234" i="33"/>
  <c r="W234" i="33"/>
  <c r="AA234" i="33"/>
  <c r="AB234" i="33"/>
  <c r="AH234" i="33"/>
  <c r="AL234" i="33"/>
  <c r="AM234" i="33"/>
  <c r="AS234" i="33"/>
  <c r="AW234" i="33"/>
  <c r="AX234" i="33"/>
  <c r="BD234" i="33"/>
  <c r="BH234" i="33"/>
  <c r="BI234" i="33"/>
  <c r="BO234" i="33"/>
  <c r="CC234" i="33"/>
  <c r="E235" i="33"/>
  <c r="F235" i="33"/>
  <c r="L235" i="33"/>
  <c r="P235" i="33"/>
  <c r="Q235" i="33"/>
  <c r="W235" i="33"/>
  <c r="AA235" i="33"/>
  <c r="AB235" i="33"/>
  <c r="AH235" i="33"/>
  <c r="AL235" i="33"/>
  <c r="AM235" i="33"/>
  <c r="AS235" i="33"/>
  <c r="AW235" i="33"/>
  <c r="AX235" i="33"/>
  <c r="BD235" i="33"/>
  <c r="BH235" i="33"/>
  <c r="BI235" i="33"/>
  <c r="BO235" i="33"/>
  <c r="CC235" i="33"/>
  <c r="E236" i="33"/>
  <c r="F236" i="33"/>
  <c r="L236" i="33"/>
  <c r="P236" i="33"/>
  <c r="Q236" i="33"/>
  <c r="W236" i="33"/>
  <c r="AA236" i="33"/>
  <c r="AB236" i="33"/>
  <c r="AH236" i="33"/>
  <c r="AL236" i="33"/>
  <c r="AM236" i="33"/>
  <c r="AS236" i="33"/>
  <c r="AW236" i="33"/>
  <c r="AX236" i="33"/>
  <c r="BD236" i="33"/>
  <c r="BH236" i="33"/>
  <c r="BI236" i="33"/>
  <c r="BO236" i="33"/>
  <c r="CC236" i="33"/>
  <c r="E237" i="33"/>
  <c r="F237" i="33"/>
  <c r="L237" i="33"/>
  <c r="P237" i="33"/>
  <c r="Q237" i="33"/>
  <c r="W237" i="33"/>
  <c r="AA237" i="33"/>
  <c r="AB237" i="33"/>
  <c r="AH237" i="33"/>
  <c r="AL237" i="33"/>
  <c r="AM237" i="33"/>
  <c r="AS237" i="33"/>
  <c r="AW237" i="33"/>
  <c r="AX237" i="33"/>
  <c r="BD237" i="33"/>
  <c r="BH237" i="33"/>
  <c r="BI237" i="33"/>
  <c r="BO237" i="33"/>
  <c r="CC237" i="33"/>
  <c r="E238" i="33"/>
  <c r="F238" i="33"/>
  <c r="L238" i="33"/>
  <c r="P238" i="33"/>
  <c r="Q238" i="33"/>
  <c r="W238" i="33"/>
  <c r="AA238" i="33"/>
  <c r="AB238" i="33"/>
  <c r="AH238" i="33"/>
  <c r="AL238" i="33"/>
  <c r="AM238" i="33"/>
  <c r="AS238" i="33"/>
  <c r="AW238" i="33"/>
  <c r="AX238" i="33"/>
  <c r="BD238" i="33"/>
  <c r="BH238" i="33"/>
  <c r="BI238" i="33"/>
  <c r="BO238" i="33"/>
  <c r="CC238" i="33"/>
  <c r="E239" i="33"/>
  <c r="F239" i="33"/>
  <c r="L239" i="33"/>
  <c r="P239" i="33"/>
  <c r="Q239" i="33"/>
  <c r="W239" i="33"/>
  <c r="AA239" i="33"/>
  <c r="AB239" i="33"/>
  <c r="AH239" i="33"/>
  <c r="AL239" i="33"/>
  <c r="AM239" i="33"/>
  <c r="AS239" i="33"/>
  <c r="AW239" i="33"/>
  <c r="AX239" i="33"/>
  <c r="BD239" i="33"/>
  <c r="BH239" i="33"/>
  <c r="BI239" i="33"/>
  <c r="BO239" i="33"/>
  <c r="CC239" i="33"/>
  <c r="E240" i="33"/>
  <c r="F240" i="33"/>
  <c r="L240" i="33"/>
  <c r="P240" i="33"/>
  <c r="Q240" i="33"/>
  <c r="W240" i="33"/>
  <c r="AA240" i="33"/>
  <c r="AB240" i="33"/>
  <c r="AH240" i="33"/>
  <c r="AL240" i="33"/>
  <c r="AM240" i="33"/>
  <c r="AS240" i="33"/>
  <c r="AW240" i="33"/>
  <c r="AX240" i="33"/>
  <c r="BD240" i="33"/>
  <c r="BH240" i="33"/>
  <c r="BI240" i="33"/>
  <c r="BO240" i="33"/>
  <c r="CC240" i="33"/>
  <c r="E241" i="33"/>
  <c r="F241" i="33"/>
  <c r="L241" i="33"/>
  <c r="P241" i="33"/>
  <c r="Q241" i="33"/>
  <c r="W241" i="33"/>
  <c r="BT241" i="33" s="1"/>
  <c r="AA241" i="33"/>
  <c r="AB241" i="33"/>
  <c r="AH241" i="33"/>
  <c r="AL241" i="33"/>
  <c r="AM241" i="33"/>
  <c r="AS241" i="33"/>
  <c r="AW241" i="33"/>
  <c r="AX241" i="33"/>
  <c r="BD241" i="33"/>
  <c r="BH241" i="33"/>
  <c r="BI241" i="33"/>
  <c r="BO241" i="33"/>
  <c r="CC241" i="33"/>
  <c r="E242" i="33"/>
  <c r="F242" i="33"/>
  <c r="L242" i="33"/>
  <c r="P242" i="33"/>
  <c r="Q242" i="33"/>
  <c r="W242" i="33"/>
  <c r="AA242" i="33"/>
  <c r="AB242" i="33"/>
  <c r="AH242" i="33"/>
  <c r="AL242" i="33"/>
  <c r="AM242" i="33"/>
  <c r="AS242" i="33"/>
  <c r="AW242" i="33"/>
  <c r="AX242" i="33"/>
  <c r="BD242" i="33"/>
  <c r="BH242" i="33"/>
  <c r="BI242" i="33"/>
  <c r="BO242" i="33"/>
  <c r="CC242" i="33"/>
  <c r="E243" i="33"/>
  <c r="F243" i="33"/>
  <c r="L243" i="33"/>
  <c r="P243" i="33"/>
  <c r="Q243" i="33"/>
  <c r="W243" i="33"/>
  <c r="AA243" i="33"/>
  <c r="AB243" i="33"/>
  <c r="AH243" i="33"/>
  <c r="AL243" i="33"/>
  <c r="AM243" i="33"/>
  <c r="AS243" i="33"/>
  <c r="AW243" i="33"/>
  <c r="AX243" i="33"/>
  <c r="BD243" i="33"/>
  <c r="BH243" i="33"/>
  <c r="BI243" i="33"/>
  <c r="BO243" i="33"/>
  <c r="CC243" i="33"/>
  <c r="E244" i="33"/>
  <c r="F244" i="33"/>
  <c r="L244" i="33"/>
  <c r="P244" i="33"/>
  <c r="Q244" i="33"/>
  <c r="W244" i="33"/>
  <c r="AA244" i="33"/>
  <c r="AB244" i="33"/>
  <c r="AH244" i="33"/>
  <c r="AL244" i="33"/>
  <c r="AM244" i="33"/>
  <c r="AS244" i="33"/>
  <c r="AW244" i="33"/>
  <c r="AX244" i="33"/>
  <c r="BD244" i="33"/>
  <c r="BH244" i="33"/>
  <c r="BI244" i="33"/>
  <c r="BO244" i="33"/>
  <c r="CC244" i="33"/>
  <c r="E245" i="33"/>
  <c r="F245" i="33"/>
  <c r="L245" i="33"/>
  <c r="P245" i="33"/>
  <c r="Q245" i="33"/>
  <c r="W245" i="33"/>
  <c r="AA245" i="33"/>
  <c r="AB245" i="33"/>
  <c r="AH245" i="33"/>
  <c r="AL245" i="33"/>
  <c r="AM245" i="33"/>
  <c r="AS245" i="33"/>
  <c r="AW245" i="33"/>
  <c r="AX245" i="33"/>
  <c r="BD245" i="33"/>
  <c r="BH245" i="33"/>
  <c r="BI245" i="33"/>
  <c r="BO245" i="33"/>
  <c r="CC245" i="33"/>
  <c r="E246" i="33"/>
  <c r="F246" i="33"/>
  <c r="L246" i="33"/>
  <c r="P246" i="33"/>
  <c r="Q246" i="33"/>
  <c r="W246" i="33"/>
  <c r="AA246" i="33"/>
  <c r="AB246" i="33"/>
  <c r="AH246" i="33"/>
  <c r="AL246" i="33"/>
  <c r="AM246" i="33"/>
  <c r="AS246" i="33"/>
  <c r="AW246" i="33"/>
  <c r="AX246" i="33"/>
  <c r="BD246" i="33"/>
  <c r="BH246" i="33"/>
  <c r="BI246" i="33"/>
  <c r="BO246" i="33"/>
  <c r="CC246" i="33"/>
  <c r="E247" i="33"/>
  <c r="F247" i="33"/>
  <c r="L247" i="33"/>
  <c r="P247" i="33"/>
  <c r="Q247" i="33"/>
  <c r="W247" i="33"/>
  <c r="AA247" i="33"/>
  <c r="AB247" i="33"/>
  <c r="AH247" i="33"/>
  <c r="AL247" i="33"/>
  <c r="AM247" i="33"/>
  <c r="AS247" i="33"/>
  <c r="AW247" i="33"/>
  <c r="AX247" i="33"/>
  <c r="BD247" i="33"/>
  <c r="BH247" i="33"/>
  <c r="BI247" i="33"/>
  <c r="BO247" i="33"/>
  <c r="CC247" i="33"/>
  <c r="E248" i="33"/>
  <c r="F248" i="33"/>
  <c r="L248" i="33"/>
  <c r="P248" i="33"/>
  <c r="Q248" i="33"/>
  <c r="W248" i="33"/>
  <c r="AA248" i="33"/>
  <c r="AB248" i="33"/>
  <c r="AH248" i="33"/>
  <c r="AL248" i="33"/>
  <c r="AM248" i="33"/>
  <c r="AS248" i="33"/>
  <c r="AW248" i="33"/>
  <c r="AX248" i="33"/>
  <c r="BD248" i="33"/>
  <c r="BH248" i="33"/>
  <c r="BI248" i="33"/>
  <c r="BO248" i="33"/>
  <c r="BT248" i="33" s="1"/>
  <c r="CC248" i="33"/>
  <c r="E249" i="33"/>
  <c r="F249" i="33"/>
  <c r="L249" i="33"/>
  <c r="P249" i="33"/>
  <c r="Q249" i="33"/>
  <c r="W249" i="33"/>
  <c r="AA249" i="33"/>
  <c r="AB249" i="33"/>
  <c r="AH249" i="33"/>
  <c r="AL249" i="33"/>
  <c r="AM249" i="33"/>
  <c r="AS249" i="33"/>
  <c r="AW249" i="33"/>
  <c r="AX249" i="33"/>
  <c r="BD249" i="33"/>
  <c r="BT249" i="33" s="1"/>
  <c r="BH249" i="33"/>
  <c r="BI249" i="33"/>
  <c r="BO249" i="33"/>
  <c r="CC249" i="33"/>
  <c r="E250" i="33"/>
  <c r="F250" i="33"/>
  <c r="L250" i="33"/>
  <c r="P250" i="33"/>
  <c r="Q250" i="33"/>
  <c r="W250" i="33"/>
  <c r="AA250" i="33"/>
  <c r="AB250" i="33"/>
  <c r="AH250" i="33"/>
  <c r="AL250" i="33"/>
  <c r="AM250" i="33"/>
  <c r="AS250" i="33"/>
  <c r="AW250" i="33"/>
  <c r="AX250" i="33"/>
  <c r="BD250" i="33"/>
  <c r="BH250" i="33"/>
  <c r="BI250" i="33"/>
  <c r="BO250" i="33"/>
  <c r="CC250" i="33"/>
  <c r="E251" i="33"/>
  <c r="F251" i="33"/>
  <c r="L251" i="33"/>
  <c r="P251" i="33"/>
  <c r="Q251" i="33"/>
  <c r="W251" i="33"/>
  <c r="AA251" i="33"/>
  <c r="AB251" i="33"/>
  <c r="AH251" i="33"/>
  <c r="AL251" i="33"/>
  <c r="AM251" i="33"/>
  <c r="AS251" i="33"/>
  <c r="AW251" i="33"/>
  <c r="AX251" i="33"/>
  <c r="BD251" i="33"/>
  <c r="BH251" i="33"/>
  <c r="BI251" i="33"/>
  <c r="BO251" i="33"/>
  <c r="CC251" i="33"/>
  <c r="E252" i="33"/>
  <c r="F252" i="33"/>
  <c r="L252" i="33"/>
  <c r="P252" i="33"/>
  <c r="Q252" i="33"/>
  <c r="W252" i="33"/>
  <c r="BT252" i="33" s="1"/>
  <c r="AA252" i="33"/>
  <c r="AB252" i="33"/>
  <c r="AH252" i="33"/>
  <c r="AL252" i="33"/>
  <c r="AM252" i="33"/>
  <c r="AS252" i="33"/>
  <c r="AW252" i="33"/>
  <c r="AX252" i="33"/>
  <c r="BD252" i="33"/>
  <c r="BH252" i="33"/>
  <c r="BI252" i="33"/>
  <c r="BO252" i="33"/>
  <c r="CC252" i="33"/>
  <c r="E253" i="33"/>
  <c r="F253" i="33"/>
  <c r="L253" i="33"/>
  <c r="P253" i="33"/>
  <c r="Q253" i="33"/>
  <c r="W253" i="33"/>
  <c r="AA253" i="33"/>
  <c r="AB253" i="33"/>
  <c r="AH253" i="33"/>
  <c r="AL253" i="33"/>
  <c r="AM253" i="33"/>
  <c r="AS253" i="33"/>
  <c r="AW253" i="33"/>
  <c r="AX253" i="33"/>
  <c r="BD253" i="33"/>
  <c r="BH253" i="33"/>
  <c r="BI253" i="33"/>
  <c r="BO253" i="33"/>
  <c r="E254" i="33"/>
  <c r="F254" i="33"/>
  <c r="L254" i="33"/>
  <c r="P254" i="33"/>
  <c r="Q254" i="33"/>
  <c r="W254" i="33"/>
  <c r="AA254" i="33"/>
  <c r="AB254" i="33"/>
  <c r="AH254" i="33"/>
  <c r="AL254" i="33"/>
  <c r="AM254" i="33"/>
  <c r="AS254" i="33"/>
  <c r="AW254" i="33"/>
  <c r="AX254" i="33"/>
  <c r="BD254" i="33"/>
  <c r="BH254" i="33"/>
  <c r="BI254" i="33"/>
  <c r="BO254" i="33"/>
  <c r="E255" i="33"/>
  <c r="F255" i="33"/>
  <c r="L255" i="33"/>
  <c r="P255" i="33"/>
  <c r="Q255" i="33"/>
  <c r="W255" i="33"/>
  <c r="AA255" i="33"/>
  <c r="AB255" i="33"/>
  <c r="AH255" i="33"/>
  <c r="AL255" i="33"/>
  <c r="AM255" i="33"/>
  <c r="AS255" i="33"/>
  <c r="AW255" i="33"/>
  <c r="AX255" i="33"/>
  <c r="BD255" i="33"/>
  <c r="BH255" i="33"/>
  <c r="BI255" i="33"/>
  <c r="BO255" i="33"/>
  <c r="E256" i="33"/>
  <c r="F256" i="33"/>
  <c r="L256" i="33"/>
  <c r="P256" i="33"/>
  <c r="Q256" i="33"/>
  <c r="W256" i="33"/>
  <c r="AA256" i="33"/>
  <c r="AB256" i="33"/>
  <c r="AH256" i="33"/>
  <c r="AL256" i="33"/>
  <c r="AM256" i="33"/>
  <c r="AS256" i="33"/>
  <c r="AW256" i="33"/>
  <c r="AX256" i="33"/>
  <c r="BD256" i="33"/>
  <c r="BH256" i="33"/>
  <c r="BI256" i="33"/>
  <c r="BO256" i="33"/>
  <c r="E257" i="33"/>
  <c r="F257" i="33"/>
  <c r="L257" i="33"/>
  <c r="P257" i="33"/>
  <c r="Q257" i="33"/>
  <c r="W257" i="33"/>
  <c r="AA257" i="33"/>
  <c r="AB257" i="33"/>
  <c r="AH257" i="33"/>
  <c r="AL257" i="33"/>
  <c r="AM257" i="33"/>
  <c r="AS257" i="33"/>
  <c r="AW257" i="33"/>
  <c r="AX257" i="33"/>
  <c r="BD257" i="33"/>
  <c r="BH257" i="33"/>
  <c r="BI257" i="33"/>
  <c r="BO257" i="33"/>
  <c r="E258" i="33"/>
  <c r="F258" i="33"/>
  <c r="L258" i="33"/>
  <c r="D107" i="18" s="1"/>
  <c r="P258" i="33"/>
  <c r="Q258" i="33"/>
  <c r="W258" i="33"/>
  <c r="D108" i="18"/>
  <c r="AA258" i="33"/>
  <c r="AB258" i="33"/>
  <c r="AH258" i="33"/>
  <c r="AL258" i="33"/>
  <c r="AM258" i="33"/>
  <c r="AS258" i="33"/>
  <c r="D110" i="18" s="1"/>
  <c r="AW258" i="33"/>
  <c r="AX258" i="33"/>
  <c r="BD258" i="33"/>
  <c r="D111" i="18"/>
  <c r="BH258" i="33"/>
  <c r="BI258" i="33"/>
  <c r="BO258" i="33"/>
  <c r="D112" i="18"/>
  <c r="F259" i="33"/>
  <c r="Q259" i="33"/>
  <c r="AB259" i="33"/>
  <c r="AM259" i="33"/>
  <c r="AX259" i="33"/>
  <c r="BI259" i="33"/>
  <c r="F260" i="33"/>
  <c r="Q260" i="33"/>
  <c r="AB260" i="33"/>
  <c r="AM260" i="33"/>
  <c r="AX260" i="33"/>
  <c r="BI260" i="33"/>
  <c r="F261" i="33"/>
  <c r="Q261" i="33"/>
  <c r="AB261" i="33"/>
  <c r="AM261" i="33"/>
  <c r="AX261" i="33"/>
  <c r="BI261" i="33"/>
  <c r="F262" i="33"/>
  <c r="Q262" i="33"/>
  <c r="AB262" i="33"/>
  <c r="AM262" i="33"/>
  <c r="AX262" i="33"/>
  <c r="BI262" i="33"/>
  <c r="F263" i="33"/>
  <c r="Q263" i="33"/>
  <c r="AB263" i="33"/>
  <c r="AM263" i="33"/>
  <c r="AX263" i="33"/>
  <c r="BI263" i="33"/>
  <c r="F264" i="33"/>
  <c r="Q264" i="33"/>
  <c r="AB264" i="33"/>
  <c r="AM264" i="33"/>
  <c r="AX264" i="33"/>
  <c r="BI264" i="33"/>
  <c r="E6" i="32"/>
  <c r="J6" i="32"/>
  <c r="N6" i="32"/>
  <c r="E7" i="32"/>
  <c r="J7" i="32"/>
  <c r="Q26" i="32"/>
  <c r="AB21" i="32"/>
  <c r="AM26" i="32"/>
  <c r="AX27" i="32"/>
  <c r="AX15" i="32"/>
  <c r="I13" i="32"/>
  <c r="I14" i="32"/>
  <c r="I15" i="32"/>
  <c r="M15" i="32" s="1"/>
  <c r="L13" i="32"/>
  <c r="Q13" i="32"/>
  <c r="T13" i="32"/>
  <c r="W13" i="32"/>
  <c r="AE13" i="32"/>
  <c r="AH13" i="32"/>
  <c r="AM13" i="32"/>
  <c r="AP13" i="32"/>
  <c r="AS13" i="32"/>
  <c r="BA13" i="32"/>
  <c r="BD13" i="32"/>
  <c r="E14" i="32"/>
  <c r="L14" i="32"/>
  <c r="BI14" i="32" s="1"/>
  <c r="P14" i="32"/>
  <c r="Q14" i="32"/>
  <c r="W14" i="32"/>
  <c r="AA14" i="32"/>
  <c r="AH14" i="32"/>
  <c r="AL14" i="32"/>
  <c r="AM14" i="32"/>
  <c r="AS14" i="32"/>
  <c r="AW14" i="32"/>
  <c r="BD14" i="32"/>
  <c r="BR14" i="32"/>
  <c r="E15" i="32"/>
  <c r="L15" i="32"/>
  <c r="P15" i="32"/>
  <c r="W15" i="32"/>
  <c r="AA15" i="32"/>
  <c r="AH15" i="32"/>
  <c r="AL15" i="32"/>
  <c r="AM15" i="32"/>
  <c r="AS15" i="32"/>
  <c r="AW15" i="32"/>
  <c r="BD15" i="32"/>
  <c r="BR15" i="32"/>
  <c r="E16" i="32"/>
  <c r="L16" i="32"/>
  <c r="P16" i="32"/>
  <c r="Q16" i="32"/>
  <c r="W16" i="32"/>
  <c r="AA16" i="32"/>
  <c r="AH16" i="32"/>
  <c r="AL16" i="32"/>
  <c r="AM16" i="32"/>
  <c r="AS16" i="32"/>
  <c r="AW16" i="32"/>
  <c r="BD16" i="32"/>
  <c r="BR16" i="32"/>
  <c r="E17" i="32"/>
  <c r="L17" i="32"/>
  <c r="BI17" i="32" s="1"/>
  <c r="P17" i="32"/>
  <c r="Q17" i="32"/>
  <c r="W17" i="32"/>
  <c r="AA17" i="32"/>
  <c r="AH17" i="32"/>
  <c r="AL17" i="32"/>
  <c r="AM17" i="32"/>
  <c r="AS17" i="32"/>
  <c r="AW17" i="32"/>
  <c r="BD17" i="32"/>
  <c r="BR17" i="32"/>
  <c r="E18" i="32"/>
  <c r="L18" i="32"/>
  <c r="P18" i="32"/>
  <c r="W18" i="32"/>
  <c r="AA18" i="32"/>
  <c r="AH18" i="32"/>
  <c r="AL18" i="32"/>
  <c r="AS18" i="32"/>
  <c r="AW18" i="32"/>
  <c r="BD18" i="32"/>
  <c r="BR18" i="32"/>
  <c r="E19" i="32"/>
  <c r="L19" i="32"/>
  <c r="P19" i="32"/>
  <c r="Q19" i="32"/>
  <c r="W19" i="32"/>
  <c r="AA19" i="32"/>
  <c r="AH19" i="32"/>
  <c r="AL19" i="32"/>
  <c r="AM19" i="32"/>
  <c r="AS19" i="32"/>
  <c r="AW19" i="32"/>
  <c r="BD19" i="32"/>
  <c r="BR19" i="32"/>
  <c r="E20" i="32"/>
  <c r="L20" i="32"/>
  <c r="P20" i="32"/>
  <c r="W20" i="32"/>
  <c r="AA20" i="32"/>
  <c r="AH20" i="32"/>
  <c r="AL20" i="32"/>
  <c r="AS20" i="32"/>
  <c r="AW20" i="32"/>
  <c r="BD20" i="32"/>
  <c r="BR20" i="32"/>
  <c r="E21" i="32"/>
  <c r="L21" i="32"/>
  <c r="P21" i="32"/>
  <c r="Q21" i="32"/>
  <c r="W21" i="32"/>
  <c r="AA21" i="32"/>
  <c r="AH21" i="32"/>
  <c r="AL21" i="32"/>
  <c r="AM21" i="32"/>
  <c r="AS21" i="32"/>
  <c r="AW21" i="32"/>
  <c r="BD21" i="32"/>
  <c r="BR21" i="32"/>
  <c r="E22" i="32"/>
  <c r="L22" i="32"/>
  <c r="P22" i="32"/>
  <c r="W22" i="32"/>
  <c r="AA22" i="32"/>
  <c r="AH22" i="32"/>
  <c r="AL22" i="32"/>
  <c r="AS22" i="32"/>
  <c r="AW22" i="32"/>
  <c r="BD22" i="32"/>
  <c r="BR22" i="32"/>
  <c r="E23" i="32"/>
  <c r="L23" i="32"/>
  <c r="P23" i="32"/>
  <c r="Q23" i="32"/>
  <c r="W23" i="32"/>
  <c r="BI23" i="32" s="1"/>
  <c r="BJ23" i="32" s="1"/>
  <c r="AA23" i="32"/>
  <c r="AH23" i="32"/>
  <c r="AL23" i="32"/>
  <c r="AM23" i="32"/>
  <c r="AS23" i="32"/>
  <c r="AW23" i="32"/>
  <c r="BD23" i="32"/>
  <c r="BR23" i="32"/>
  <c r="E24" i="32"/>
  <c r="L24" i="32"/>
  <c r="P24" i="32"/>
  <c r="W24" i="32"/>
  <c r="AA24" i="32"/>
  <c r="AH24" i="32"/>
  <c r="AL24" i="32"/>
  <c r="AM24" i="32"/>
  <c r="AS24" i="32"/>
  <c r="BI24" i="32" s="1"/>
  <c r="BJ24" i="32" s="1"/>
  <c r="AW24" i="32"/>
  <c r="BD24" i="32"/>
  <c r="BR24" i="32"/>
  <c r="E25" i="32"/>
  <c r="L25" i="32"/>
  <c r="P25" i="32"/>
  <c r="Q25" i="32"/>
  <c r="W25" i="32"/>
  <c r="AA25" i="32"/>
  <c r="AB25" i="32"/>
  <c r="AH25" i="32"/>
  <c r="AL25" i="32"/>
  <c r="AM25" i="32"/>
  <c r="AS25" i="32"/>
  <c r="AW25" i="32"/>
  <c r="BD25" i="32"/>
  <c r="BR25" i="32"/>
  <c r="E26" i="32"/>
  <c r="L26" i="32"/>
  <c r="P26" i="32"/>
  <c r="W26" i="32"/>
  <c r="AA26" i="32"/>
  <c r="AH26" i="32"/>
  <c r="AL26" i="32"/>
  <c r="AS26" i="32"/>
  <c r="AW26" i="32"/>
  <c r="AX26" i="32"/>
  <c r="BD26" i="32"/>
  <c r="BR26" i="32"/>
  <c r="E27" i="32"/>
  <c r="L27" i="32"/>
  <c r="P27" i="32"/>
  <c r="W27" i="32"/>
  <c r="AA27" i="32"/>
  <c r="AH27" i="32"/>
  <c r="AL27" i="32"/>
  <c r="AM27" i="32"/>
  <c r="AS27" i="32"/>
  <c r="AW27" i="32"/>
  <c r="BD27" i="32"/>
  <c r="BR27" i="32"/>
  <c r="E28" i="32"/>
  <c r="L28" i="32"/>
  <c r="P28" i="32"/>
  <c r="W28" i="32"/>
  <c r="AA28" i="32"/>
  <c r="AH28" i="32"/>
  <c r="BI28" i="32" s="1"/>
  <c r="AL28" i="32"/>
  <c r="AS28" i="32"/>
  <c r="AW28" i="32"/>
  <c r="BD28" i="32"/>
  <c r="BR28" i="32"/>
  <c r="E29" i="32"/>
  <c r="L29" i="32"/>
  <c r="P29" i="32"/>
  <c r="W29" i="32"/>
  <c r="AA29" i="32"/>
  <c r="AH29" i="32"/>
  <c r="AL29" i="32"/>
  <c r="AM29" i="32"/>
  <c r="AS29" i="32"/>
  <c r="AW29" i="32"/>
  <c r="AX29" i="32"/>
  <c r="BD29" i="32"/>
  <c r="BR29" i="32"/>
  <c r="E30" i="32"/>
  <c r="L30" i="32"/>
  <c r="P30" i="32"/>
  <c r="W30" i="32"/>
  <c r="AA30" i="32"/>
  <c r="AH30" i="32"/>
  <c r="AL30" i="32"/>
  <c r="AM30" i="32"/>
  <c r="AS30" i="32"/>
  <c r="AW30" i="32"/>
  <c r="BD30" i="32"/>
  <c r="BR30" i="32"/>
  <c r="E31" i="32"/>
  <c r="L31" i="32"/>
  <c r="P31" i="32"/>
  <c r="W31" i="32"/>
  <c r="AA31" i="32"/>
  <c r="AB31" i="32"/>
  <c r="AH31" i="32"/>
  <c r="BI31" i="32" s="1"/>
  <c r="AL31" i="32"/>
  <c r="AS31" i="32"/>
  <c r="AW31" i="32"/>
  <c r="BD31" i="32"/>
  <c r="BR31" i="32"/>
  <c r="E32" i="32"/>
  <c r="L32" i="32"/>
  <c r="P32" i="32"/>
  <c r="Q32" i="32"/>
  <c r="W32" i="32"/>
  <c r="AA32" i="32"/>
  <c r="AH32" i="32"/>
  <c r="AL32" i="32"/>
  <c r="AM32" i="32"/>
  <c r="AS32" i="32"/>
  <c r="AW32" i="32"/>
  <c r="BD32" i="32"/>
  <c r="BR32" i="32"/>
  <c r="E33" i="32"/>
  <c r="L33" i="32"/>
  <c r="P33" i="32"/>
  <c r="W33" i="32"/>
  <c r="AA33" i="32"/>
  <c r="AH33" i="32"/>
  <c r="AL33" i="32"/>
  <c r="AM33" i="32"/>
  <c r="AS33" i="32"/>
  <c r="AW33" i="32"/>
  <c r="AX33" i="32"/>
  <c r="BD33" i="32"/>
  <c r="BR33" i="32"/>
  <c r="E34" i="32"/>
  <c r="L34" i="32"/>
  <c r="P34" i="32"/>
  <c r="W34" i="32"/>
  <c r="AA34" i="32"/>
  <c r="AH34" i="32"/>
  <c r="AL34" i="32"/>
  <c r="AM34" i="32"/>
  <c r="AS34" i="32"/>
  <c r="AW34" i="32"/>
  <c r="BD34" i="32"/>
  <c r="BR34" i="32"/>
  <c r="E35" i="32"/>
  <c r="L35" i="32"/>
  <c r="P35" i="32"/>
  <c r="W35" i="32"/>
  <c r="AA35" i="32"/>
  <c r="AB35" i="32"/>
  <c r="AH35" i="32"/>
  <c r="AL35" i="32"/>
  <c r="AS35" i="32"/>
  <c r="AW35" i="32"/>
  <c r="BD35" i="32"/>
  <c r="BR35" i="32"/>
  <c r="E36" i="32"/>
  <c r="L36" i="32"/>
  <c r="P36" i="32"/>
  <c r="Q36" i="32"/>
  <c r="W36" i="32"/>
  <c r="AA36" i="32"/>
  <c r="AH36" i="32"/>
  <c r="AL36" i="32"/>
  <c r="AM36" i="32"/>
  <c r="AS36" i="32"/>
  <c r="BI36" i="32" s="1"/>
  <c r="AW36" i="32"/>
  <c r="BD36" i="32"/>
  <c r="BR36" i="32"/>
  <c r="E37" i="32"/>
  <c r="L37" i="32"/>
  <c r="P37" i="32"/>
  <c r="W37" i="32"/>
  <c r="AA37" i="32"/>
  <c r="AH37" i="32"/>
  <c r="AL37" i="32"/>
  <c r="AM37" i="32"/>
  <c r="AS37" i="32"/>
  <c r="AW37" i="32"/>
  <c r="BD37" i="32"/>
  <c r="BR37" i="32"/>
  <c r="E38" i="32"/>
  <c r="L38" i="32"/>
  <c r="P38" i="32"/>
  <c r="Q38" i="32"/>
  <c r="W38" i="32"/>
  <c r="AA38" i="32"/>
  <c r="AH38" i="32"/>
  <c r="AL38" i="32"/>
  <c r="AM38" i="32"/>
  <c r="AS38" i="32"/>
  <c r="AW38" i="32"/>
  <c r="AX38" i="32"/>
  <c r="BD38" i="32"/>
  <c r="BI38" i="32"/>
  <c r="BJ39" i="32" s="1"/>
  <c r="BR38" i="32"/>
  <c r="E39" i="32"/>
  <c r="L39" i="32"/>
  <c r="P39" i="32"/>
  <c r="W39" i="32"/>
  <c r="AA39" i="32"/>
  <c r="AH39" i="32"/>
  <c r="AL39" i="32"/>
  <c r="AM39" i="32"/>
  <c r="AS39" i="32"/>
  <c r="AW39" i="32"/>
  <c r="BD39" i="32"/>
  <c r="BI39" i="32"/>
  <c r="BR39" i="32"/>
  <c r="E40" i="32"/>
  <c r="L40" i="32"/>
  <c r="P40" i="32"/>
  <c r="W40" i="32"/>
  <c r="AA40" i="32"/>
  <c r="AH40" i="32"/>
  <c r="AL40" i="32"/>
  <c r="AM40" i="32"/>
  <c r="AS40" i="32"/>
  <c r="AW40" i="32"/>
  <c r="BD40" i="32"/>
  <c r="BR40" i="32"/>
  <c r="E41" i="32"/>
  <c r="L41" i="32"/>
  <c r="P41" i="32"/>
  <c r="Q41" i="32"/>
  <c r="W41" i="32"/>
  <c r="AA41" i="32"/>
  <c r="AH41" i="32"/>
  <c r="AL41" i="32"/>
  <c r="AM41" i="32"/>
  <c r="AS41" i="32"/>
  <c r="BI41" i="32" s="1"/>
  <c r="AW41" i="32"/>
  <c r="BD41" i="32"/>
  <c r="BR41" i="32"/>
  <c r="E42" i="32"/>
  <c r="L42" i="32"/>
  <c r="P42" i="32"/>
  <c r="W42" i="32"/>
  <c r="AA42" i="32"/>
  <c r="AH42" i="32"/>
  <c r="BI42" i="32" s="1"/>
  <c r="BJ42" i="32" s="1"/>
  <c r="AL42" i="32"/>
  <c r="AM42" i="32"/>
  <c r="AS42" i="32"/>
  <c r="AW42" i="32"/>
  <c r="BD42" i="32"/>
  <c r="BR42" i="32"/>
  <c r="E43" i="32"/>
  <c r="L43" i="32"/>
  <c r="P43" i="32"/>
  <c r="Q43" i="32"/>
  <c r="W43" i="32"/>
  <c r="AA43" i="32"/>
  <c r="AH43" i="32"/>
  <c r="AL43" i="32"/>
  <c r="AM43" i="32"/>
  <c r="AS43" i="32"/>
  <c r="AW43" i="32"/>
  <c r="AX43" i="32"/>
  <c r="BD43" i="32"/>
  <c r="BR43" i="32"/>
  <c r="E44" i="32"/>
  <c r="L44" i="32"/>
  <c r="P44" i="32"/>
  <c r="Q44" i="32"/>
  <c r="W44" i="32"/>
  <c r="AA44" i="32"/>
  <c r="AH44" i="32"/>
  <c r="AL44" i="32"/>
  <c r="AM44" i="32"/>
  <c r="AS44" i="32"/>
  <c r="AW44" i="32"/>
  <c r="BD44" i="32"/>
  <c r="BR44" i="32"/>
  <c r="E45" i="32"/>
  <c r="L45" i="32"/>
  <c r="P45" i="32"/>
  <c r="W45" i="32"/>
  <c r="AA45" i="32"/>
  <c r="AH45" i="32"/>
  <c r="AL45" i="32"/>
  <c r="AM45" i="32"/>
  <c r="AS45" i="32"/>
  <c r="AW45" i="32"/>
  <c r="BD45" i="32"/>
  <c r="BR45" i="32"/>
  <c r="E46" i="32"/>
  <c r="F46" i="32"/>
  <c r="L46" i="32"/>
  <c r="P46" i="32"/>
  <c r="W46" i="32"/>
  <c r="AA46" i="32"/>
  <c r="AH46" i="32"/>
  <c r="AL46" i="32"/>
  <c r="AM46" i="32"/>
  <c r="AS46" i="32"/>
  <c r="AW46" i="32"/>
  <c r="BD46" i="32"/>
  <c r="BI46" i="32" s="1"/>
  <c r="BR46" i="32"/>
  <c r="E47" i="32"/>
  <c r="L47" i="32"/>
  <c r="P47" i="32"/>
  <c r="W47" i="32"/>
  <c r="AA47" i="32"/>
  <c r="AH47" i="32"/>
  <c r="AL47" i="32"/>
  <c r="AM47" i="32"/>
  <c r="AS47" i="32"/>
  <c r="BI47" i="32" s="1"/>
  <c r="BJ47" i="32" s="1"/>
  <c r="AW47" i="32"/>
  <c r="BD47" i="32"/>
  <c r="BR47" i="32"/>
  <c r="E48" i="32"/>
  <c r="L48" i="32"/>
  <c r="P48" i="32"/>
  <c r="Q48" i="32"/>
  <c r="W48" i="32"/>
  <c r="AA48" i="32"/>
  <c r="AB48" i="32"/>
  <c r="AH48" i="32"/>
  <c r="AL48" i="32"/>
  <c r="AM48" i="32"/>
  <c r="AS48" i="32"/>
  <c r="BI48" i="32" s="1"/>
  <c r="AW48" i="32"/>
  <c r="AX48" i="32"/>
  <c r="BD48" i="32"/>
  <c r="BR48" i="32"/>
  <c r="E49" i="32"/>
  <c r="L49" i="32"/>
  <c r="P49" i="32"/>
  <c r="W49" i="32"/>
  <c r="AA49" i="32"/>
  <c r="AH49" i="32"/>
  <c r="AL49" i="32"/>
  <c r="AM49" i="32"/>
  <c r="AS49" i="32"/>
  <c r="AW49" i="32"/>
  <c r="BD49" i="32"/>
  <c r="BR49" i="32"/>
  <c r="E50" i="32"/>
  <c r="F50" i="32"/>
  <c r="L50" i="32"/>
  <c r="P50" i="32"/>
  <c r="W50" i="32"/>
  <c r="AA50" i="32"/>
  <c r="AH50" i="32"/>
  <c r="AL50" i="32"/>
  <c r="AM50" i="32"/>
  <c r="AS50" i="32"/>
  <c r="AW50" i="32"/>
  <c r="BD50" i="32"/>
  <c r="BR50" i="32"/>
  <c r="E51" i="32"/>
  <c r="L51" i="32"/>
  <c r="BI51" i="32" s="1"/>
  <c r="P51" i="32"/>
  <c r="Q51" i="32"/>
  <c r="W51" i="32"/>
  <c r="AA51" i="32"/>
  <c r="AH51" i="32"/>
  <c r="AL51" i="32"/>
  <c r="AM51" i="32"/>
  <c r="AS51" i="32"/>
  <c r="AW51" i="32"/>
  <c r="AX51" i="32"/>
  <c r="BD51" i="32"/>
  <c r="BR51" i="32"/>
  <c r="E52" i="32"/>
  <c r="F52" i="32"/>
  <c r="L52" i="32"/>
  <c r="P52" i="32"/>
  <c r="Q52" i="32"/>
  <c r="W52" i="32"/>
  <c r="AA52" i="32"/>
  <c r="AH52" i="32"/>
  <c r="BI52" i="32" s="1"/>
  <c r="BJ52" i="32" s="1"/>
  <c r="AL52" i="32"/>
  <c r="AM52" i="32"/>
  <c r="AS52" i="32"/>
  <c r="AW52" i="32"/>
  <c r="BD52" i="32"/>
  <c r="BR52" i="32"/>
  <c r="E53" i="32"/>
  <c r="L53" i="32"/>
  <c r="P53" i="32"/>
  <c r="W53" i="32"/>
  <c r="AA53" i="32"/>
  <c r="AH53" i="32"/>
  <c r="AL53" i="32"/>
  <c r="AM53" i="32"/>
  <c r="AS53" i="32"/>
  <c r="AW53" i="32"/>
  <c r="BD53" i="32"/>
  <c r="BR53" i="32"/>
  <c r="E54" i="32"/>
  <c r="F54" i="32"/>
  <c r="L54" i="32"/>
  <c r="BI54" i="32" s="1"/>
  <c r="P54" i="32"/>
  <c r="Q54" i="32"/>
  <c r="W54" i="32"/>
  <c r="AA54" i="32"/>
  <c r="AH54" i="32"/>
  <c r="AL54" i="32"/>
  <c r="AM54" i="32"/>
  <c r="AS54" i="32"/>
  <c r="AW54" i="32"/>
  <c r="BD54" i="32"/>
  <c r="BR54" i="32"/>
  <c r="E55" i="32"/>
  <c r="L55" i="32"/>
  <c r="P55" i="32"/>
  <c r="Q55" i="32"/>
  <c r="W55" i="32"/>
  <c r="AA55" i="32"/>
  <c r="AH55" i="32"/>
  <c r="AL55" i="32"/>
  <c r="AM55" i="32"/>
  <c r="AS55" i="32"/>
  <c r="AW55" i="32"/>
  <c r="BD55" i="32"/>
  <c r="BR55" i="32"/>
  <c r="E56" i="32"/>
  <c r="F56" i="32"/>
  <c r="L56" i="32"/>
  <c r="P56" i="32"/>
  <c r="W56" i="32"/>
  <c r="AA56" i="32"/>
  <c r="AH56" i="32"/>
  <c r="AL56" i="32"/>
  <c r="AM56" i="32"/>
  <c r="AS56" i="32"/>
  <c r="AW56" i="32"/>
  <c r="BD56" i="32"/>
  <c r="BR56" i="32"/>
  <c r="E57" i="32"/>
  <c r="L57" i="32"/>
  <c r="P57" i="32"/>
  <c r="Q57" i="32"/>
  <c r="W57" i="32"/>
  <c r="AA57" i="32"/>
  <c r="AH57" i="32"/>
  <c r="BI57" i="32" s="1"/>
  <c r="AL57" i="32"/>
  <c r="AM57" i="32"/>
  <c r="AS57" i="32"/>
  <c r="AW57" i="32"/>
  <c r="BD57" i="32"/>
  <c r="BR57" i="32"/>
  <c r="E58" i="32"/>
  <c r="F58" i="32"/>
  <c r="L58" i="32"/>
  <c r="P58" i="32"/>
  <c r="W58" i="32"/>
  <c r="AA58" i="32"/>
  <c r="AH58" i="32"/>
  <c r="AL58" i="32"/>
  <c r="AM58" i="32"/>
  <c r="AS58" i="32"/>
  <c r="AW58" i="32"/>
  <c r="AX58" i="32"/>
  <c r="BD58" i="32"/>
  <c r="BR58" i="32"/>
  <c r="E59" i="32"/>
  <c r="L59" i="32"/>
  <c r="BI59" i="32" s="1"/>
  <c r="P59" i="32"/>
  <c r="W59" i="32"/>
  <c r="AA59" i="32"/>
  <c r="AH59" i="32"/>
  <c r="AL59" i="32"/>
  <c r="AM59" i="32"/>
  <c r="AS59" i="32"/>
  <c r="AW59" i="32"/>
  <c r="BD59" i="32"/>
  <c r="BR59" i="32"/>
  <c r="E60" i="32"/>
  <c r="F60" i="32"/>
  <c r="L60" i="32"/>
  <c r="P60" i="32"/>
  <c r="W60" i="32"/>
  <c r="AA60" i="32"/>
  <c r="AH60" i="32"/>
  <c r="AL60" i="32"/>
  <c r="AM60" i="32"/>
  <c r="AS60" i="32"/>
  <c r="BI60" i="32" s="1"/>
  <c r="AW60" i="32"/>
  <c r="BD60" i="32"/>
  <c r="BR60" i="32"/>
  <c r="E61" i="32"/>
  <c r="L61" i="32"/>
  <c r="P61" i="32"/>
  <c r="Q61" i="32"/>
  <c r="W61" i="32"/>
  <c r="AA61" i="32"/>
  <c r="AH61" i="32"/>
  <c r="AL61" i="32"/>
  <c r="AM61" i="32"/>
  <c r="AS61" i="32"/>
  <c r="AW61" i="32"/>
  <c r="BD61" i="32"/>
  <c r="BR61" i="32"/>
  <c r="E62" i="32"/>
  <c r="F62" i="32"/>
  <c r="L62" i="32"/>
  <c r="P62" i="32"/>
  <c r="W62" i="32"/>
  <c r="AA62" i="32"/>
  <c r="AH62" i="32"/>
  <c r="AL62" i="32"/>
  <c r="AM62" i="32"/>
  <c r="AS62" i="32"/>
  <c r="AW62" i="32"/>
  <c r="BD62" i="32"/>
  <c r="BR62" i="32"/>
  <c r="E63" i="32"/>
  <c r="L63" i="32"/>
  <c r="P63" i="32"/>
  <c r="Q63" i="32"/>
  <c r="W63" i="32"/>
  <c r="AA63" i="32"/>
  <c r="AH63" i="32"/>
  <c r="AL63" i="32"/>
  <c r="AM63" i="32"/>
  <c r="AS63" i="32"/>
  <c r="AW63" i="32"/>
  <c r="AX63" i="32"/>
  <c r="BD63" i="32"/>
  <c r="BI63" i="32" s="1"/>
  <c r="BR63" i="32"/>
  <c r="E64" i="32"/>
  <c r="F64" i="32"/>
  <c r="L64" i="32"/>
  <c r="P64" i="32"/>
  <c r="Q64" i="32"/>
  <c r="W64" i="32"/>
  <c r="AA64" i="32"/>
  <c r="AH64" i="32"/>
  <c r="AL64" i="32"/>
  <c r="AM64" i="32"/>
  <c r="AS64" i="32"/>
  <c r="AW64" i="32"/>
  <c r="AX64" i="32"/>
  <c r="BD64" i="32"/>
  <c r="BR64" i="32"/>
  <c r="E65" i="32"/>
  <c r="L65" i="32"/>
  <c r="P65" i="32"/>
  <c r="W65" i="32"/>
  <c r="AA65" i="32"/>
  <c r="AH65" i="32"/>
  <c r="AL65" i="32"/>
  <c r="AM65" i="32"/>
  <c r="AS65" i="32"/>
  <c r="AW65" i="32"/>
  <c r="BD65" i="32"/>
  <c r="BR65" i="32"/>
  <c r="E66" i="32"/>
  <c r="F66" i="32"/>
  <c r="L66" i="32"/>
  <c r="P66" i="32"/>
  <c r="W66" i="32"/>
  <c r="AA66" i="32"/>
  <c r="AH66" i="32"/>
  <c r="AL66" i="32"/>
  <c r="AM66" i="32"/>
  <c r="AS66" i="32"/>
  <c r="AW66" i="32"/>
  <c r="BD66" i="32"/>
  <c r="BR66" i="32"/>
  <c r="E67" i="32"/>
  <c r="L67" i="32"/>
  <c r="P67" i="32"/>
  <c r="W67" i="32"/>
  <c r="BI67" i="32"/>
  <c r="AA67" i="32"/>
  <c r="AH67" i="32"/>
  <c r="AL67" i="32"/>
  <c r="AM67" i="32"/>
  <c r="AS67" i="32"/>
  <c r="AW67" i="32"/>
  <c r="AX67" i="32"/>
  <c r="BD67" i="32"/>
  <c r="BR67" i="32"/>
  <c r="E68" i="32"/>
  <c r="F68" i="32"/>
  <c r="L68" i="32"/>
  <c r="P68" i="32"/>
  <c r="W68" i="32"/>
  <c r="AA68" i="32"/>
  <c r="AH68" i="32"/>
  <c r="AL68" i="32"/>
  <c r="AM68" i="32"/>
  <c r="AS68" i="32"/>
  <c r="AW68" i="32"/>
  <c r="BD68" i="32"/>
  <c r="BR68" i="32"/>
  <c r="E69" i="32"/>
  <c r="L69" i="32"/>
  <c r="P69" i="32"/>
  <c r="Q69" i="32"/>
  <c r="W69" i="32"/>
  <c r="AA69" i="32"/>
  <c r="AH69" i="32"/>
  <c r="AL69" i="32"/>
  <c r="AM69" i="32"/>
  <c r="AS69" i="32"/>
  <c r="AW69" i="32"/>
  <c r="BD69" i="32"/>
  <c r="BI69" i="32"/>
  <c r="BR69" i="32"/>
  <c r="E70" i="32"/>
  <c r="F70" i="32"/>
  <c r="L70" i="32"/>
  <c r="BI70" i="32"/>
  <c r="BJ70" i="32" s="1"/>
  <c r="P70" i="32"/>
  <c r="Q70" i="32"/>
  <c r="W70" i="32"/>
  <c r="AA70" i="32"/>
  <c r="AH70" i="32"/>
  <c r="AL70" i="32"/>
  <c r="AM70" i="32"/>
  <c r="AS70" i="32"/>
  <c r="AW70" i="32"/>
  <c r="BD70" i="32"/>
  <c r="BR70" i="32"/>
  <c r="E71" i="32"/>
  <c r="L71" i="32"/>
  <c r="P71" i="32"/>
  <c r="Q71" i="32"/>
  <c r="W71" i="32"/>
  <c r="AA71" i="32"/>
  <c r="AH71" i="32"/>
  <c r="AL71" i="32"/>
  <c r="AM71" i="32"/>
  <c r="AS71" i="32"/>
  <c r="AW71" i="32"/>
  <c r="AX71" i="32"/>
  <c r="BD71" i="32"/>
  <c r="BI71" i="32" s="1"/>
  <c r="BR71" i="32"/>
  <c r="E72" i="32"/>
  <c r="F72" i="32"/>
  <c r="L72" i="32"/>
  <c r="P72" i="32"/>
  <c r="Q72" i="32"/>
  <c r="W72" i="32"/>
  <c r="AA72" i="32"/>
  <c r="AH72" i="32"/>
  <c r="AL72" i="32"/>
  <c r="AM72" i="32"/>
  <c r="AS72" i="32"/>
  <c r="AW72" i="32"/>
  <c r="BD72" i="32"/>
  <c r="BR72" i="32"/>
  <c r="E73" i="32"/>
  <c r="L73" i="32"/>
  <c r="P73" i="32"/>
  <c r="W73" i="32"/>
  <c r="BI73" i="32"/>
  <c r="BJ73" i="32" s="1"/>
  <c r="AA73" i="32"/>
  <c r="AH73" i="32"/>
  <c r="AL73" i="32"/>
  <c r="AM73" i="32"/>
  <c r="AS73" i="32"/>
  <c r="AW73" i="32"/>
  <c r="BD73" i="32"/>
  <c r="BR73" i="32"/>
  <c r="E74" i="32"/>
  <c r="F74" i="32"/>
  <c r="L74" i="32"/>
  <c r="P74" i="32"/>
  <c r="W74" i="32"/>
  <c r="AA74" i="32"/>
  <c r="AH74" i="32"/>
  <c r="AL74" i="32"/>
  <c r="AM74" i="32"/>
  <c r="AS74" i="32"/>
  <c r="AW74" i="32"/>
  <c r="BD74" i="32"/>
  <c r="BR74" i="32"/>
  <c r="E75" i="32"/>
  <c r="L75" i="32"/>
  <c r="P75" i="32"/>
  <c r="W75" i="32"/>
  <c r="BI75" i="32" s="1"/>
  <c r="AA75" i="32"/>
  <c r="AH75" i="32"/>
  <c r="AL75" i="32"/>
  <c r="AM75" i="32"/>
  <c r="AS75" i="32"/>
  <c r="AW75" i="32"/>
  <c r="AX75" i="32"/>
  <c r="BD75" i="32"/>
  <c r="BR75" i="32"/>
  <c r="E76" i="32"/>
  <c r="F76" i="32"/>
  <c r="L76" i="32"/>
  <c r="P76" i="32"/>
  <c r="Q76" i="32"/>
  <c r="W76" i="32"/>
  <c r="AA76" i="32"/>
  <c r="AH76" i="32"/>
  <c r="AL76" i="32"/>
  <c r="AM76" i="32"/>
  <c r="AS76" i="32"/>
  <c r="AW76" i="32"/>
  <c r="BD76" i="32"/>
  <c r="BR76" i="32"/>
  <c r="E77" i="32"/>
  <c r="L77" i="32"/>
  <c r="P77" i="32"/>
  <c r="Q77" i="32"/>
  <c r="W77" i="32"/>
  <c r="AA77" i="32"/>
  <c r="AH77" i="32"/>
  <c r="AL77" i="32"/>
  <c r="AM77" i="32"/>
  <c r="AS77" i="32"/>
  <c r="AW77" i="32"/>
  <c r="BD77" i="32"/>
  <c r="BR77" i="32"/>
  <c r="E78" i="32"/>
  <c r="F78" i="32"/>
  <c r="L78" i="32"/>
  <c r="P78" i="32"/>
  <c r="Q78" i="32"/>
  <c r="W78" i="32"/>
  <c r="AA78" i="32"/>
  <c r="AH78" i="32"/>
  <c r="AL78" i="32"/>
  <c r="AM78" i="32"/>
  <c r="AS78" i="32"/>
  <c r="AW78" i="32"/>
  <c r="BD78" i="32"/>
  <c r="BR78" i="32"/>
  <c r="E79" i="32"/>
  <c r="L79" i="32"/>
  <c r="P79" i="32"/>
  <c r="W79" i="32"/>
  <c r="AA79" i="32"/>
  <c r="AH79" i="32"/>
  <c r="AL79" i="32"/>
  <c r="AM79" i="32"/>
  <c r="AS79" i="32"/>
  <c r="AW79" i="32"/>
  <c r="AX79" i="32"/>
  <c r="BD79" i="32"/>
  <c r="BR79" i="32"/>
  <c r="E80" i="32"/>
  <c r="F80" i="32"/>
  <c r="L80" i="32"/>
  <c r="BI80" i="32"/>
  <c r="BJ80" i="32" s="1"/>
  <c r="P80" i="32"/>
  <c r="Q80" i="32"/>
  <c r="W80" i="32"/>
  <c r="AA80" i="32"/>
  <c r="AH80" i="32"/>
  <c r="AL80" i="32"/>
  <c r="AM80" i="32"/>
  <c r="AS80" i="32"/>
  <c r="AW80" i="32"/>
  <c r="BD80" i="32"/>
  <c r="BR80" i="32"/>
  <c r="E81" i="32"/>
  <c r="F81" i="32"/>
  <c r="L81" i="32"/>
  <c r="P81" i="32"/>
  <c r="Q81" i="32"/>
  <c r="W81" i="32"/>
  <c r="AA81" i="32"/>
  <c r="AB81" i="32"/>
  <c r="AH81" i="32"/>
  <c r="AL81" i="32"/>
  <c r="AM81" i="32"/>
  <c r="AS81" i="32"/>
  <c r="AW81" i="32"/>
  <c r="BD81" i="32"/>
  <c r="BR81" i="32"/>
  <c r="E82" i="32"/>
  <c r="F82" i="32"/>
  <c r="L82" i="32"/>
  <c r="P82" i="32"/>
  <c r="W82" i="32"/>
  <c r="AA82" i="32"/>
  <c r="AB82" i="32"/>
  <c r="AH82" i="32"/>
  <c r="AL82" i="32"/>
  <c r="AM82" i="32"/>
  <c r="AS82" i="32"/>
  <c r="AW82" i="32"/>
  <c r="AX82" i="32"/>
  <c r="BD82" i="32"/>
  <c r="BI82" i="32" s="1"/>
  <c r="BR82" i="32"/>
  <c r="E83" i="32"/>
  <c r="F83" i="32"/>
  <c r="L83" i="32"/>
  <c r="BI83" i="32" s="1"/>
  <c r="BJ83" i="32" s="1"/>
  <c r="P83" i="32"/>
  <c r="Q83" i="32"/>
  <c r="W83" i="32"/>
  <c r="AA83" i="32"/>
  <c r="AB83" i="32"/>
  <c r="AH83" i="32"/>
  <c r="AL83" i="32"/>
  <c r="AM83" i="32"/>
  <c r="AS83" i="32"/>
  <c r="AW83" i="32"/>
  <c r="AX83" i="32"/>
  <c r="BD83" i="32"/>
  <c r="BR83" i="32"/>
  <c r="E84" i="32"/>
  <c r="F84" i="32"/>
  <c r="L84" i="32"/>
  <c r="BI84" i="32" s="1"/>
  <c r="P84" i="32"/>
  <c r="Q84" i="32"/>
  <c r="W84" i="32"/>
  <c r="AA84" i="32"/>
  <c r="AB84" i="32"/>
  <c r="AH84" i="32"/>
  <c r="AL84" i="32"/>
  <c r="AM84" i="32"/>
  <c r="AS84" i="32"/>
  <c r="AW84" i="32"/>
  <c r="BD84" i="32"/>
  <c r="BR84" i="32"/>
  <c r="E85" i="32"/>
  <c r="F85" i="32"/>
  <c r="L85" i="32"/>
  <c r="P85" i="32"/>
  <c r="W85" i="32"/>
  <c r="AA85" i="32"/>
  <c r="AB85" i="32"/>
  <c r="AH85" i="32"/>
  <c r="AL85" i="32"/>
  <c r="AM85" i="32"/>
  <c r="AS85" i="32"/>
  <c r="AW85" i="32"/>
  <c r="AX85" i="32"/>
  <c r="BD85" i="32"/>
  <c r="BR85" i="32"/>
  <c r="E86" i="32"/>
  <c r="F86" i="32"/>
  <c r="L86" i="32"/>
  <c r="P86" i="32"/>
  <c r="Q86" i="32"/>
  <c r="W86" i="32"/>
  <c r="AA86" i="32"/>
  <c r="AB86" i="32"/>
  <c r="AH86" i="32"/>
  <c r="AL86" i="32"/>
  <c r="AM86" i="32"/>
  <c r="AS86" i="32"/>
  <c r="AW86" i="32"/>
  <c r="AX86" i="32"/>
  <c r="BD86" i="32"/>
  <c r="BR86" i="32"/>
  <c r="E87" i="32"/>
  <c r="F87" i="32"/>
  <c r="L87" i="32"/>
  <c r="BI87" i="32" s="1"/>
  <c r="BJ87" i="32" s="1"/>
  <c r="P87" i="32"/>
  <c r="Q87" i="32"/>
  <c r="W87" i="32"/>
  <c r="AA87" i="32"/>
  <c r="AB87" i="32"/>
  <c r="AH87" i="32"/>
  <c r="AL87" i="32"/>
  <c r="AM87" i="32"/>
  <c r="AS87" i="32"/>
  <c r="AW87" i="32"/>
  <c r="BD87" i="32"/>
  <c r="BR87" i="32"/>
  <c r="E88" i="32"/>
  <c r="F88" i="32"/>
  <c r="L88" i="32"/>
  <c r="P88" i="32"/>
  <c r="W88" i="32"/>
  <c r="AA88" i="32"/>
  <c r="AB88" i="32"/>
  <c r="AH88" i="32"/>
  <c r="AL88" i="32"/>
  <c r="AM88" i="32"/>
  <c r="AS88" i="32"/>
  <c r="AW88" i="32"/>
  <c r="AX88" i="32"/>
  <c r="BD88" i="32"/>
  <c r="BR88" i="32"/>
  <c r="E89" i="32"/>
  <c r="F89" i="32"/>
  <c r="L89" i="32"/>
  <c r="P89" i="32"/>
  <c r="Q89" i="32"/>
  <c r="W89" i="32"/>
  <c r="AA89" i="32"/>
  <c r="AB89" i="32"/>
  <c r="AH89" i="32"/>
  <c r="AL89" i="32"/>
  <c r="AM89" i="32"/>
  <c r="AS89" i="32"/>
  <c r="AW89" i="32"/>
  <c r="AX89" i="32"/>
  <c r="BD89" i="32"/>
  <c r="BR89" i="32"/>
  <c r="E90" i="32"/>
  <c r="F90" i="32"/>
  <c r="L90" i="32"/>
  <c r="P90" i="32"/>
  <c r="Q90" i="32"/>
  <c r="W90" i="32"/>
  <c r="BI90" i="32" s="1"/>
  <c r="AA90" i="32"/>
  <c r="AB90" i="32"/>
  <c r="AH90" i="32"/>
  <c r="AL90" i="32"/>
  <c r="AM90" i="32"/>
  <c r="AS90" i="32"/>
  <c r="AW90" i="32"/>
  <c r="BD90" i="32"/>
  <c r="BR90" i="32"/>
  <c r="E91" i="32"/>
  <c r="F91" i="32"/>
  <c r="L91" i="32"/>
  <c r="P91" i="32"/>
  <c r="W91" i="32"/>
  <c r="AA91" i="32"/>
  <c r="AB91" i="32"/>
  <c r="AH91" i="32"/>
  <c r="AL91" i="32"/>
  <c r="AM91" i="32"/>
  <c r="AS91" i="32"/>
  <c r="BI91" i="32"/>
  <c r="AW91" i="32"/>
  <c r="AX91" i="32"/>
  <c r="BD91" i="32"/>
  <c r="BR91" i="32"/>
  <c r="E92" i="32"/>
  <c r="F92" i="32"/>
  <c r="L92" i="32"/>
  <c r="P92" i="32"/>
  <c r="Q92" i="32"/>
  <c r="W92" i="32"/>
  <c r="AA92" i="32"/>
  <c r="AB92" i="32"/>
  <c r="AH92" i="32"/>
  <c r="AL92" i="32"/>
  <c r="AM92" i="32"/>
  <c r="AS92" i="32"/>
  <c r="AW92" i="32"/>
  <c r="AX92" i="32"/>
  <c r="BD92" i="32"/>
  <c r="BR92" i="32"/>
  <c r="E93" i="32"/>
  <c r="F93" i="32"/>
  <c r="L93" i="32"/>
  <c r="P93" i="32"/>
  <c r="Q93" i="32"/>
  <c r="W93" i="32"/>
  <c r="BI93" i="32" s="1"/>
  <c r="AA93" i="32"/>
  <c r="AB93" i="32"/>
  <c r="AH93" i="32"/>
  <c r="AL93" i="32"/>
  <c r="AM93" i="32"/>
  <c r="AS93" i="32"/>
  <c r="AW93" i="32"/>
  <c r="BD93" i="32"/>
  <c r="BR93" i="32"/>
  <c r="E94" i="32"/>
  <c r="F94" i="32"/>
  <c r="L94" i="32"/>
  <c r="P94" i="32"/>
  <c r="Q94" i="32"/>
  <c r="W94" i="32"/>
  <c r="AA94" i="32"/>
  <c r="AB94" i="32"/>
  <c r="AH94" i="32"/>
  <c r="AL94" i="32"/>
  <c r="AM94" i="32"/>
  <c r="AS94" i="32"/>
  <c r="AW94" i="32"/>
  <c r="BD94" i="32"/>
  <c r="BR94" i="32"/>
  <c r="E95" i="32"/>
  <c r="F95" i="32"/>
  <c r="L95" i="32"/>
  <c r="P95" i="32"/>
  <c r="Q95" i="32"/>
  <c r="W95" i="32"/>
  <c r="AA95" i="32"/>
  <c r="AB95" i="32"/>
  <c r="AH95" i="32"/>
  <c r="AL95" i="32"/>
  <c r="AM95" i="32"/>
  <c r="AS95" i="32"/>
  <c r="AW95" i="32"/>
  <c r="BD95" i="32"/>
  <c r="BI95" i="32" s="1"/>
  <c r="BR95" i="32"/>
  <c r="E96" i="32"/>
  <c r="F96" i="32"/>
  <c r="L96" i="32"/>
  <c r="P96" i="32"/>
  <c r="Q96" i="32"/>
  <c r="W96" i="32"/>
  <c r="AA96" i="32"/>
  <c r="AB96" i="32"/>
  <c r="AH96" i="32"/>
  <c r="AL96" i="32"/>
  <c r="AM96" i="32"/>
  <c r="AS96" i="32"/>
  <c r="AW96" i="32"/>
  <c r="AX96" i="32"/>
  <c r="BD96" i="32"/>
  <c r="BR96" i="32"/>
  <c r="E97" i="32"/>
  <c r="F97" i="32"/>
  <c r="L97" i="32"/>
  <c r="P97" i="32"/>
  <c r="Q97" i="32"/>
  <c r="W97" i="32"/>
  <c r="AA97" i="32"/>
  <c r="AB97" i="32"/>
  <c r="AH97" i="32"/>
  <c r="AL97" i="32"/>
  <c r="AM97" i="32"/>
  <c r="AS97" i="32"/>
  <c r="BI97" i="32"/>
  <c r="AW97" i="32"/>
  <c r="AX97" i="32"/>
  <c r="BD97" i="32"/>
  <c r="BR97" i="32"/>
  <c r="E98" i="32"/>
  <c r="F98" i="32"/>
  <c r="L98" i="32"/>
  <c r="P98" i="32"/>
  <c r="Q98" i="32"/>
  <c r="W98" i="32"/>
  <c r="AA98" i="32"/>
  <c r="AB98" i="32"/>
  <c r="AH98" i="32"/>
  <c r="AL98" i="32"/>
  <c r="AM98" i="32"/>
  <c r="AS98" i="32"/>
  <c r="AW98" i="32"/>
  <c r="BD98" i="32"/>
  <c r="BR98" i="32"/>
  <c r="E99" i="32"/>
  <c r="F99" i="32"/>
  <c r="L99" i="32"/>
  <c r="P99" i="32"/>
  <c r="Q99" i="32"/>
  <c r="W99" i="32"/>
  <c r="AA99" i="32"/>
  <c r="AB99" i="32"/>
  <c r="AH99" i="32"/>
  <c r="BI99" i="32" s="1"/>
  <c r="AL99" i="32"/>
  <c r="AM99" i="32"/>
  <c r="AS99" i="32"/>
  <c r="AW99" i="32"/>
  <c r="AX99" i="32"/>
  <c r="BD99" i="32"/>
  <c r="BR99" i="32"/>
  <c r="E100" i="32"/>
  <c r="F100" i="32"/>
  <c r="L100" i="32"/>
  <c r="P100" i="32"/>
  <c r="Q100" i="32"/>
  <c r="W100" i="32"/>
  <c r="AA100" i="32"/>
  <c r="AB100" i="32"/>
  <c r="AH100" i="32"/>
  <c r="AL100" i="32"/>
  <c r="AM100" i="32"/>
  <c r="AS100" i="32"/>
  <c r="AW100" i="32"/>
  <c r="AX100" i="32"/>
  <c r="BD100" i="32"/>
  <c r="BR100" i="32"/>
  <c r="E101" i="32"/>
  <c r="F101" i="32"/>
  <c r="L101" i="32"/>
  <c r="P101" i="32"/>
  <c r="Q101" i="32"/>
  <c r="W101" i="32"/>
  <c r="BI101" i="32" s="1"/>
  <c r="AA101" i="32"/>
  <c r="AB101" i="32"/>
  <c r="AH101" i="32"/>
  <c r="AL101" i="32"/>
  <c r="AM101" i="32"/>
  <c r="AS101" i="32"/>
  <c r="AW101" i="32"/>
  <c r="BD101" i="32"/>
  <c r="BR101" i="32"/>
  <c r="E102" i="32"/>
  <c r="F102" i="32"/>
  <c r="L102" i="32"/>
  <c r="BI102" i="32" s="1"/>
  <c r="P102" i="32"/>
  <c r="Q102" i="32"/>
  <c r="W102" i="32"/>
  <c r="AA102" i="32"/>
  <c r="AB102" i="32"/>
  <c r="AH102" i="32"/>
  <c r="AL102" i="32"/>
  <c r="AM102" i="32"/>
  <c r="AS102" i="32"/>
  <c r="AW102" i="32"/>
  <c r="BD102" i="32"/>
  <c r="BR102" i="32"/>
  <c r="E103" i="32"/>
  <c r="F103" i="32"/>
  <c r="L103" i="32"/>
  <c r="P103" i="32"/>
  <c r="Q103" i="32"/>
  <c r="W103" i="32"/>
  <c r="AA103" i="32"/>
  <c r="AB103" i="32"/>
  <c r="AH103" i="32"/>
  <c r="AL103" i="32"/>
  <c r="AM103" i="32"/>
  <c r="AS103" i="32"/>
  <c r="AW103" i="32"/>
  <c r="BD103" i="32"/>
  <c r="BI103" i="32" s="1"/>
  <c r="BR103" i="32"/>
  <c r="E104" i="32"/>
  <c r="F104" i="32"/>
  <c r="L104" i="32"/>
  <c r="P104" i="32"/>
  <c r="Q104" i="32"/>
  <c r="W104" i="32"/>
  <c r="AA104" i="32"/>
  <c r="AB104" i="32"/>
  <c r="AH104" i="32"/>
  <c r="AL104" i="32"/>
  <c r="AM104" i="32"/>
  <c r="AS104" i="32"/>
  <c r="BI104" i="32" s="1"/>
  <c r="BJ104" i="32" s="1"/>
  <c r="AW104" i="32"/>
  <c r="BD104" i="32"/>
  <c r="BR104" i="32"/>
  <c r="E105" i="32"/>
  <c r="F105" i="32"/>
  <c r="L105" i="32"/>
  <c r="P105" i="32"/>
  <c r="Q105" i="32"/>
  <c r="W105" i="32"/>
  <c r="AA105" i="32"/>
  <c r="AB105" i="32"/>
  <c r="AH105" i="32"/>
  <c r="AL105" i="32"/>
  <c r="AM105" i="32"/>
  <c r="AS105" i="32"/>
  <c r="AW105" i="32"/>
  <c r="AX105" i="32"/>
  <c r="BD105" i="32"/>
  <c r="BR105" i="32"/>
  <c r="E106" i="32"/>
  <c r="F106" i="32"/>
  <c r="L106" i="32"/>
  <c r="P106" i="32"/>
  <c r="Q106" i="32"/>
  <c r="W106" i="32"/>
  <c r="AA106" i="32"/>
  <c r="AB106" i="32"/>
  <c r="AH106" i="32"/>
  <c r="AL106" i="32"/>
  <c r="AM106" i="32"/>
  <c r="AS106" i="32"/>
  <c r="AW106" i="32"/>
  <c r="BD106" i="32"/>
  <c r="BI106" i="32" s="1"/>
  <c r="BR106" i="32"/>
  <c r="E107" i="32"/>
  <c r="F107" i="32"/>
  <c r="L107" i="32"/>
  <c r="P107" i="32"/>
  <c r="Q107" i="32"/>
  <c r="W107" i="32"/>
  <c r="AA107" i="32"/>
  <c r="AB107" i="32"/>
  <c r="AH107" i="32"/>
  <c r="AL107" i="32"/>
  <c r="AM107" i="32"/>
  <c r="AS107" i="32"/>
  <c r="AW107" i="32"/>
  <c r="BD107" i="32"/>
  <c r="BR107" i="32"/>
  <c r="E108" i="32"/>
  <c r="F108" i="32"/>
  <c r="L108" i="32"/>
  <c r="P108" i="32"/>
  <c r="Q108" i="32"/>
  <c r="W108" i="32"/>
  <c r="AA108" i="32"/>
  <c r="AB108" i="32"/>
  <c r="AH108" i="32"/>
  <c r="AL108" i="32"/>
  <c r="AM108" i="32"/>
  <c r="AS108" i="32"/>
  <c r="AW108" i="32"/>
  <c r="BD108" i="32"/>
  <c r="BR108" i="32"/>
  <c r="E109" i="32"/>
  <c r="F109" i="32"/>
  <c r="L109" i="32"/>
  <c r="P109" i="32"/>
  <c r="Q109" i="32"/>
  <c r="W109" i="32"/>
  <c r="AA109" i="32"/>
  <c r="AB109" i="32"/>
  <c r="AH109" i="32"/>
  <c r="AL109" i="32"/>
  <c r="AM109" i="32"/>
  <c r="AS109" i="32"/>
  <c r="AW109" i="32"/>
  <c r="AX109" i="32"/>
  <c r="BD109" i="32"/>
  <c r="BR109" i="32"/>
  <c r="E110" i="32"/>
  <c r="F110" i="32"/>
  <c r="L110" i="32"/>
  <c r="P110" i="32"/>
  <c r="Q110" i="32"/>
  <c r="W110" i="32"/>
  <c r="AA110" i="32"/>
  <c r="AB110" i="32"/>
  <c r="AH110" i="32"/>
  <c r="AL110" i="32"/>
  <c r="AM110" i="32"/>
  <c r="AS110" i="32"/>
  <c r="AW110" i="32"/>
  <c r="AX110" i="32"/>
  <c r="BD110" i="32"/>
  <c r="BR110" i="32"/>
  <c r="E111" i="32"/>
  <c r="F111" i="32"/>
  <c r="L111" i="32"/>
  <c r="P111" i="32"/>
  <c r="Q111" i="32"/>
  <c r="W111" i="32"/>
  <c r="AA111" i="32"/>
  <c r="AB111" i="32"/>
  <c r="AH111" i="32"/>
  <c r="BI111" i="32" s="1"/>
  <c r="AL111" i="32"/>
  <c r="AM111" i="32"/>
  <c r="AS111" i="32"/>
  <c r="AW111" i="32"/>
  <c r="BD111" i="32"/>
  <c r="BR111" i="32"/>
  <c r="E112" i="32"/>
  <c r="F112" i="32"/>
  <c r="L112" i="32"/>
  <c r="P112" i="32"/>
  <c r="Q112" i="32"/>
  <c r="W112" i="32"/>
  <c r="AA112" i="32"/>
  <c r="AB112" i="32"/>
  <c r="AH112" i="32"/>
  <c r="AL112" i="32"/>
  <c r="AM112" i="32"/>
  <c r="AS112" i="32"/>
  <c r="AW112" i="32"/>
  <c r="AX112" i="32"/>
  <c r="BD112" i="32"/>
  <c r="BR112" i="32"/>
  <c r="E113" i="32"/>
  <c r="F113" i="32"/>
  <c r="L113" i="32"/>
  <c r="P113" i="32"/>
  <c r="Q113" i="32"/>
  <c r="W113" i="32"/>
  <c r="AA113" i="32"/>
  <c r="AB113" i="32"/>
  <c r="AH113" i="32"/>
  <c r="AL113" i="32"/>
  <c r="AM113" i="32"/>
  <c r="AS113" i="32"/>
  <c r="AW113" i="32"/>
  <c r="AX113" i="32"/>
  <c r="BD113" i="32"/>
  <c r="BR113" i="32"/>
  <c r="E114" i="32"/>
  <c r="F114" i="32"/>
  <c r="L114" i="32"/>
  <c r="P114" i="32"/>
  <c r="Q114" i="32"/>
  <c r="W114" i="32"/>
  <c r="BI114" i="32" s="1"/>
  <c r="AA114" i="32"/>
  <c r="AB114" i="32"/>
  <c r="AH114" i="32"/>
  <c r="AL114" i="32"/>
  <c r="AM114" i="32"/>
  <c r="AS114" i="32"/>
  <c r="AW114" i="32"/>
  <c r="BD114" i="32"/>
  <c r="BR114" i="32"/>
  <c r="E115" i="32"/>
  <c r="F115" i="32"/>
  <c r="L115" i="32"/>
  <c r="P115" i="32"/>
  <c r="Q115" i="32"/>
  <c r="W115" i="32"/>
  <c r="AA115" i="32"/>
  <c r="AB115" i="32"/>
  <c r="AH115" i="32"/>
  <c r="AL115" i="32"/>
  <c r="AM115" i="32"/>
  <c r="AS115" i="32"/>
  <c r="AW115" i="32"/>
  <c r="BD115" i="32"/>
  <c r="BI115" i="32" s="1"/>
  <c r="BJ115" i="32" s="1"/>
  <c r="BR115" i="32"/>
  <c r="E116" i="32"/>
  <c r="F116" i="32"/>
  <c r="L116" i="32"/>
  <c r="P116" i="32"/>
  <c r="Q116" i="32"/>
  <c r="W116" i="32"/>
  <c r="AA116" i="32"/>
  <c r="AB116" i="32"/>
  <c r="AH116" i="32"/>
  <c r="AL116" i="32"/>
  <c r="AM116" i="32"/>
  <c r="AS116" i="32"/>
  <c r="AW116" i="32"/>
  <c r="BD116" i="32"/>
  <c r="BR116" i="32"/>
  <c r="E117" i="32"/>
  <c r="F117" i="32"/>
  <c r="L117" i="32"/>
  <c r="P117" i="32"/>
  <c r="Q117" i="32"/>
  <c r="W117" i="32"/>
  <c r="AA117" i="32"/>
  <c r="AB117" i="32"/>
  <c r="AH117" i="32"/>
  <c r="AL117" i="32"/>
  <c r="AM117" i="32"/>
  <c r="AS117" i="32"/>
  <c r="AW117" i="32"/>
  <c r="BD117" i="32"/>
  <c r="BR117" i="32"/>
  <c r="E118" i="32"/>
  <c r="F118" i="32"/>
  <c r="L118" i="32"/>
  <c r="P118" i="32"/>
  <c r="Q118" i="32"/>
  <c r="W118" i="32"/>
  <c r="AA118" i="32"/>
  <c r="AB118" i="32"/>
  <c r="AH118" i="32"/>
  <c r="AL118" i="32"/>
  <c r="AM118" i="32"/>
  <c r="AS118" i="32"/>
  <c r="AW118" i="32"/>
  <c r="AX118" i="32"/>
  <c r="BD118" i="32"/>
  <c r="BR118" i="32"/>
  <c r="E119" i="32"/>
  <c r="F119" i="32"/>
  <c r="L119" i="32"/>
  <c r="P119" i="32"/>
  <c r="Q119" i="32"/>
  <c r="W119" i="32"/>
  <c r="AA119" i="32"/>
  <c r="AB119" i="32"/>
  <c r="AH119" i="32"/>
  <c r="AL119" i="32"/>
  <c r="AM119" i="32"/>
  <c r="AS119" i="32"/>
  <c r="AW119" i="32"/>
  <c r="BD119" i="32"/>
  <c r="BR119" i="32"/>
  <c r="E120" i="32"/>
  <c r="F120" i="32"/>
  <c r="L120" i="32"/>
  <c r="BI120" i="32" s="1"/>
  <c r="P120" i="32"/>
  <c r="Q120" i="32"/>
  <c r="W120" i="32"/>
  <c r="AA120" i="32"/>
  <c r="AB120" i="32"/>
  <c r="AH120" i="32"/>
  <c r="AL120" i="32"/>
  <c r="AM120" i="32"/>
  <c r="AS120" i="32"/>
  <c r="AW120" i="32"/>
  <c r="BD120" i="32"/>
  <c r="BR120" i="32"/>
  <c r="E121" i="32"/>
  <c r="F121" i="32"/>
  <c r="L121" i="32"/>
  <c r="P121" i="32"/>
  <c r="Q121" i="32"/>
  <c r="W121" i="32"/>
  <c r="AA121" i="32"/>
  <c r="AB121" i="32"/>
  <c r="AH121" i="32"/>
  <c r="AL121" i="32"/>
  <c r="AM121" i="32"/>
  <c r="AS121" i="32"/>
  <c r="AW121" i="32"/>
  <c r="BD121" i="32"/>
  <c r="BR121" i="32"/>
  <c r="E122" i="32"/>
  <c r="F122" i="32"/>
  <c r="L122" i="32"/>
  <c r="P122" i="32"/>
  <c r="Q122" i="32"/>
  <c r="W122" i="32"/>
  <c r="BI122" i="32" s="1"/>
  <c r="AA122" i="32"/>
  <c r="AB122" i="32"/>
  <c r="AH122" i="32"/>
  <c r="AL122" i="32"/>
  <c r="AM122" i="32"/>
  <c r="AS122" i="32"/>
  <c r="AW122" i="32"/>
  <c r="BD122" i="32"/>
  <c r="BR122" i="32"/>
  <c r="E123" i="32"/>
  <c r="F123" i="32"/>
  <c r="L123" i="32"/>
  <c r="BI123" i="32" s="1"/>
  <c r="BJ123" i="32" s="1"/>
  <c r="P123" i="32"/>
  <c r="Q123" i="32"/>
  <c r="W123" i="32"/>
  <c r="AA123" i="32"/>
  <c r="AB123" i="32"/>
  <c r="AH123" i="32"/>
  <c r="AL123" i="32"/>
  <c r="AM123" i="32"/>
  <c r="AS123" i="32"/>
  <c r="AW123" i="32"/>
  <c r="BD123" i="32"/>
  <c r="BR123" i="32"/>
  <c r="E124" i="32"/>
  <c r="F124" i="32"/>
  <c r="L124" i="32"/>
  <c r="P124" i="32"/>
  <c r="Q124" i="32"/>
  <c r="W124" i="32"/>
  <c r="AA124" i="32"/>
  <c r="AB124" i="32"/>
  <c r="AH124" i="32"/>
  <c r="BI124" i="32" s="1"/>
  <c r="AL124" i="32"/>
  <c r="AM124" i="32"/>
  <c r="AS124" i="32"/>
  <c r="AW124" i="32"/>
  <c r="BD124" i="32"/>
  <c r="BR124" i="32"/>
  <c r="E125" i="32"/>
  <c r="F125" i="32"/>
  <c r="L125" i="32"/>
  <c r="P125" i="32"/>
  <c r="Q125" i="32"/>
  <c r="W125" i="32"/>
  <c r="AA125" i="32"/>
  <c r="AB125" i="32"/>
  <c r="AH125" i="32"/>
  <c r="AL125" i="32"/>
  <c r="AM125" i="32"/>
  <c r="AS125" i="32"/>
  <c r="AW125" i="32"/>
  <c r="AX125" i="32"/>
  <c r="BD125" i="32"/>
  <c r="BR125" i="32"/>
  <c r="E126" i="32"/>
  <c r="F126" i="32"/>
  <c r="L126" i="32"/>
  <c r="P126" i="32"/>
  <c r="Q126" i="32"/>
  <c r="W126" i="32"/>
  <c r="AA126" i="32"/>
  <c r="AB126" i="32"/>
  <c r="AH126" i="32"/>
  <c r="BI126" i="32"/>
  <c r="AL126" i="32"/>
  <c r="AM126" i="32"/>
  <c r="AS126" i="32"/>
  <c r="AW126" i="32"/>
  <c r="AX126" i="32"/>
  <c r="BD126" i="32"/>
  <c r="BR126" i="32"/>
  <c r="E127" i="32"/>
  <c r="F127" i="32"/>
  <c r="L127" i="32"/>
  <c r="BI127" i="32" s="1"/>
  <c r="BJ127" i="32" s="1"/>
  <c r="P127" i="32"/>
  <c r="Q127" i="32"/>
  <c r="W127" i="32"/>
  <c r="AA127" i="32"/>
  <c r="AB127" i="32"/>
  <c r="AH127" i="32"/>
  <c r="AL127" i="32"/>
  <c r="AM127" i="32"/>
  <c r="AS127" i="32"/>
  <c r="AW127" i="32"/>
  <c r="BD127" i="32"/>
  <c r="BR127" i="32"/>
  <c r="E128" i="32"/>
  <c r="F128" i="32"/>
  <c r="L128" i="32"/>
  <c r="P128" i="32"/>
  <c r="Q128" i="32"/>
  <c r="W128" i="32"/>
  <c r="AA128" i="32"/>
  <c r="AB128" i="32"/>
  <c r="AH128" i="32"/>
  <c r="AL128" i="32"/>
  <c r="AM128" i="32"/>
  <c r="AS128" i="32"/>
  <c r="AW128" i="32"/>
  <c r="BD128" i="32"/>
  <c r="BR128" i="32"/>
  <c r="E129" i="32"/>
  <c r="F129" i="32"/>
  <c r="L129" i="32"/>
  <c r="P129" i="32"/>
  <c r="Q129" i="32"/>
  <c r="W129" i="32"/>
  <c r="AA129" i="32"/>
  <c r="AB129" i="32"/>
  <c r="AH129" i="32"/>
  <c r="AL129" i="32"/>
  <c r="AM129" i="32"/>
  <c r="AS129" i="32"/>
  <c r="AW129" i="32"/>
  <c r="AX129" i="32"/>
  <c r="BD129" i="32"/>
  <c r="BI129" i="32" s="1"/>
  <c r="BR129" i="32"/>
  <c r="E130" i="32"/>
  <c r="F130" i="32"/>
  <c r="L130" i="32"/>
  <c r="P130" i="32"/>
  <c r="Q130" i="32"/>
  <c r="W130" i="32"/>
  <c r="BI130" i="32"/>
  <c r="BJ130" i="32" s="1"/>
  <c r="AA130" i="32"/>
  <c r="AB130" i="32"/>
  <c r="AH130" i="32"/>
  <c r="AL130" i="32"/>
  <c r="AM130" i="32"/>
  <c r="AS130" i="32"/>
  <c r="AW130" i="32"/>
  <c r="BD130" i="32"/>
  <c r="BR130" i="32"/>
  <c r="E131" i="32"/>
  <c r="F131" i="32"/>
  <c r="L131" i="32"/>
  <c r="P131" i="32"/>
  <c r="Q131" i="32"/>
  <c r="W131" i="32"/>
  <c r="BI131" i="32" s="1"/>
  <c r="AA131" i="32"/>
  <c r="AB131" i="32"/>
  <c r="AH131" i="32"/>
  <c r="AL131" i="32"/>
  <c r="AM131" i="32"/>
  <c r="AS131" i="32"/>
  <c r="AW131" i="32"/>
  <c r="BD131" i="32"/>
  <c r="BR131" i="32"/>
  <c r="E132" i="32"/>
  <c r="F132" i="32"/>
  <c r="L132" i="32"/>
  <c r="P132" i="32"/>
  <c r="Q132" i="32"/>
  <c r="W132" i="32"/>
  <c r="AA132" i="32"/>
  <c r="AB132" i="32"/>
  <c r="AH132" i="32"/>
  <c r="AL132" i="32"/>
  <c r="AM132" i="32"/>
  <c r="AS132" i="32"/>
  <c r="BI132" i="32"/>
  <c r="BJ132" i="32" s="1"/>
  <c r="AW132" i="32"/>
  <c r="BD132" i="32"/>
  <c r="BR132" i="32"/>
  <c r="E133" i="32"/>
  <c r="F133" i="32"/>
  <c r="L133" i="32"/>
  <c r="BI133" i="32" s="1"/>
  <c r="BJ133" i="32" s="1"/>
  <c r="P133" i="32"/>
  <c r="Q133" i="32"/>
  <c r="W133" i="32"/>
  <c r="AA133" i="32"/>
  <c r="AB133" i="32"/>
  <c r="AH133" i="32"/>
  <c r="AL133" i="32"/>
  <c r="AM133" i="32"/>
  <c r="AS133" i="32"/>
  <c r="AW133" i="32"/>
  <c r="BD133" i="32"/>
  <c r="BR133" i="32"/>
  <c r="E134" i="32"/>
  <c r="F134" i="32"/>
  <c r="L134" i="32"/>
  <c r="P134" i="32"/>
  <c r="Q134" i="32"/>
  <c r="W134" i="32"/>
  <c r="AA134" i="32"/>
  <c r="AB134" i="32"/>
  <c r="AH134" i="32"/>
  <c r="BI134" i="32" s="1"/>
  <c r="AL134" i="32"/>
  <c r="AM134" i="32"/>
  <c r="AS134" i="32"/>
  <c r="AW134" i="32"/>
  <c r="BD134" i="32"/>
  <c r="BR134" i="32"/>
  <c r="E135" i="32"/>
  <c r="F135" i="32"/>
  <c r="L135" i="32"/>
  <c r="P135" i="32"/>
  <c r="Q135" i="32"/>
  <c r="W135" i="32"/>
  <c r="AA135" i="32"/>
  <c r="AB135" i="32"/>
  <c r="AH135" i="32"/>
  <c r="AL135" i="32"/>
  <c r="AM135" i="32"/>
  <c r="AS135" i="32"/>
  <c r="AW135" i="32"/>
  <c r="BD135" i="32"/>
  <c r="BR135" i="32"/>
  <c r="E136" i="32"/>
  <c r="F136" i="32"/>
  <c r="L136" i="32"/>
  <c r="P136" i="32"/>
  <c r="Q136" i="32"/>
  <c r="W136" i="32"/>
  <c r="AA136" i="32"/>
  <c r="AB136" i="32"/>
  <c r="AH136" i="32"/>
  <c r="AL136" i="32"/>
  <c r="AM136" i="32"/>
  <c r="AS136" i="32"/>
  <c r="AW136" i="32"/>
  <c r="AX136" i="32"/>
  <c r="BD136" i="32"/>
  <c r="BR136" i="32"/>
  <c r="E137" i="32"/>
  <c r="F137" i="32"/>
  <c r="L137" i="32"/>
  <c r="P137" i="32"/>
  <c r="Q137" i="32"/>
  <c r="W137" i="32"/>
  <c r="AA137" i="32"/>
  <c r="AB137" i="32"/>
  <c r="AH137" i="32"/>
  <c r="AL137" i="32"/>
  <c r="AM137" i="32"/>
  <c r="AS137" i="32"/>
  <c r="AW137" i="32"/>
  <c r="AX137" i="32"/>
  <c r="BD137" i="32"/>
  <c r="BR137" i="32"/>
  <c r="E138" i="32"/>
  <c r="F138" i="32"/>
  <c r="L138" i="32"/>
  <c r="P138" i="32"/>
  <c r="Q138" i="32"/>
  <c r="W138" i="32"/>
  <c r="AA138" i="32"/>
  <c r="AB138" i="32"/>
  <c r="AH138" i="32"/>
  <c r="AL138" i="32"/>
  <c r="AM138" i="32"/>
  <c r="AS138" i="32"/>
  <c r="AW138" i="32"/>
  <c r="BD138" i="32"/>
  <c r="BR138" i="32"/>
  <c r="E139" i="32"/>
  <c r="F139" i="32"/>
  <c r="L139" i="32"/>
  <c r="P139" i="32"/>
  <c r="Q139" i="32"/>
  <c r="W139" i="32"/>
  <c r="AA139" i="32"/>
  <c r="AB139" i="32"/>
  <c r="AH139" i="32"/>
  <c r="AL139" i="32"/>
  <c r="AM139" i="32"/>
  <c r="AS139" i="32"/>
  <c r="BI139" i="32" s="1"/>
  <c r="AW139" i="32"/>
  <c r="BD139" i="32"/>
  <c r="BR139" i="32"/>
  <c r="E140" i="32"/>
  <c r="F140" i="32"/>
  <c r="L140" i="32"/>
  <c r="P140" i="32"/>
  <c r="Q140" i="32"/>
  <c r="W140" i="32"/>
  <c r="BI140" i="32" s="1"/>
  <c r="BJ140" i="32" s="1"/>
  <c r="AA140" i="32"/>
  <c r="AB140" i="32"/>
  <c r="AH140" i="32"/>
  <c r="AL140" i="32"/>
  <c r="AM140" i="32"/>
  <c r="AS140" i="32"/>
  <c r="AW140" i="32"/>
  <c r="AX140" i="32"/>
  <c r="BD140" i="32"/>
  <c r="BR140" i="32"/>
  <c r="E141" i="32"/>
  <c r="F141" i="32"/>
  <c r="L141" i="32"/>
  <c r="P141" i="32"/>
  <c r="Q141" i="32"/>
  <c r="W141" i="32"/>
  <c r="AA141" i="32"/>
  <c r="AB141" i="32"/>
  <c r="AH141" i="32"/>
  <c r="AL141" i="32"/>
  <c r="AM141" i="32"/>
  <c r="AS141" i="32"/>
  <c r="AW141" i="32"/>
  <c r="AX141" i="32"/>
  <c r="BD141" i="32"/>
  <c r="BR141" i="32"/>
  <c r="E142" i="32"/>
  <c r="F142" i="32"/>
  <c r="L142" i="32"/>
  <c r="P142" i="32"/>
  <c r="Q142" i="32"/>
  <c r="W142" i="32"/>
  <c r="AA142" i="32"/>
  <c r="AB142" i="32"/>
  <c r="AH142" i="32"/>
  <c r="BI142" i="32" s="1"/>
  <c r="AL142" i="32"/>
  <c r="AM142" i="32"/>
  <c r="AS142" i="32"/>
  <c r="AW142" i="32"/>
  <c r="BD142" i="32"/>
  <c r="BR142" i="32"/>
  <c r="E143" i="32"/>
  <c r="F143" i="32"/>
  <c r="L143" i="32"/>
  <c r="P143" i="32"/>
  <c r="Q143" i="32"/>
  <c r="W143" i="32"/>
  <c r="AA143" i="32"/>
  <c r="AB143" i="32"/>
  <c r="AH143" i="32"/>
  <c r="AL143" i="32"/>
  <c r="AM143" i="32"/>
  <c r="AS143" i="32"/>
  <c r="AW143" i="32"/>
  <c r="AX143" i="32"/>
  <c r="BD143" i="32"/>
  <c r="BI143" i="32" s="1"/>
  <c r="BR143" i="32"/>
  <c r="E144" i="32"/>
  <c r="F144" i="32"/>
  <c r="L144" i="32"/>
  <c r="P144" i="32"/>
  <c r="Q144" i="32"/>
  <c r="W144" i="32"/>
  <c r="AA144" i="32"/>
  <c r="AB144" i="32"/>
  <c r="AH144" i="32"/>
  <c r="AL144" i="32"/>
  <c r="AM144" i="32"/>
  <c r="AS144" i="32"/>
  <c r="AW144" i="32"/>
  <c r="AX144" i="32"/>
  <c r="BD144" i="32"/>
  <c r="BR144" i="32"/>
  <c r="E145" i="32"/>
  <c r="F145" i="32"/>
  <c r="L145" i="32"/>
  <c r="P145" i="32"/>
  <c r="Q145" i="32"/>
  <c r="W145" i="32"/>
  <c r="AA145" i="32"/>
  <c r="AB145" i="32"/>
  <c r="AH145" i="32"/>
  <c r="AL145" i="32"/>
  <c r="AM145" i="32"/>
  <c r="AS145" i="32"/>
  <c r="AW145" i="32"/>
  <c r="AX145" i="32"/>
  <c r="BD145" i="32"/>
  <c r="BR145" i="32"/>
  <c r="E146" i="32"/>
  <c r="F146" i="32"/>
  <c r="L146" i="32"/>
  <c r="P146" i="32"/>
  <c r="Q146" i="32"/>
  <c r="W146" i="32"/>
  <c r="AA146" i="32"/>
  <c r="AB146" i="32"/>
  <c r="AH146" i="32"/>
  <c r="AL146" i="32"/>
  <c r="AM146" i="32"/>
  <c r="AS146" i="32"/>
  <c r="AW146" i="32"/>
  <c r="BD146" i="32"/>
  <c r="BR146" i="32"/>
  <c r="E147" i="32"/>
  <c r="F147" i="32"/>
  <c r="L147" i="32"/>
  <c r="P147" i="32"/>
  <c r="Q147" i="32"/>
  <c r="W147" i="32"/>
  <c r="AA147" i="32"/>
  <c r="AB147" i="32"/>
  <c r="AH147" i="32"/>
  <c r="AL147" i="32"/>
  <c r="AM147" i="32"/>
  <c r="AS147" i="32"/>
  <c r="AW147" i="32"/>
  <c r="BD147" i="32"/>
  <c r="BR147" i="32"/>
  <c r="E148" i="32"/>
  <c r="F148" i="32"/>
  <c r="L148" i="32"/>
  <c r="P148" i="32"/>
  <c r="Q148" i="32"/>
  <c r="W148" i="32"/>
  <c r="AA148" i="32"/>
  <c r="AB148" i="32"/>
  <c r="AH148" i="32"/>
  <c r="AL148" i="32"/>
  <c r="AM148" i="32"/>
  <c r="AS148" i="32"/>
  <c r="AW148" i="32"/>
  <c r="AX148" i="32"/>
  <c r="BD148" i="32"/>
  <c r="BR148" i="32"/>
  <c r="E149" i="32"/>
  <c r="F149" i="32"/>
  <c r="L149" i="32"/>
  <c r="BI149" i="32" s="1"/>
  <c r="P149" i="32"/>
  <c r="Q149" i="32"/>
  <c r="W149" i="32"/>
  <c r="AA149" i="32"/>
  <c r="AB149" i="32"/>
  <c r="AH149" i="32"/>
  <c r="AL149" i="32"/>
  <c r="AM149" i="32"/>
  <c r="AS149" i="32"/>
  <c r="AW149" i="32"/>
  <c r="AX149" i="32"/>
  <c r="BD149" i="32"/>
  <c r="BR149" i="32"/>
  <c r="E150" i="32"/>
  <c r="F150" i="32"/>
  <c r="L150" i="32"/>
  <c r="P150" i="32"/>
  <c r="Q150" i="32"/>
  <c r="W150" i="32"/>
  <c r="AA150" i="32"/>
  <c r="AB150" i="32"/>
  <c r="AH150" i="32"/>
  <c r="AL150" i="32"/>
  <c r="AM150" i="32"/>
  <c r="AS150" i="32"/>
  <c r="AW150" i="32"/>
  <c r="AX150" i="32"/>
  <c r="BD150" i="32"/>
  <c r="BR150" i="32"/>
  <c r="E151" i="32"/>
  <c r="F151" i="32"/>
  <c r="L151" i="32"/>
  <c r="P151" i="32"/>
  <c r="Q151" i="32"/>
  <c r="W151" i="32"/>
  <c r="AA151" i="32"/>
  <c r="AB151" i="32"/>
  <c r="AH151" i="32"/>
  <c r="AL151" i="32"/>
  <c r="AM151" i="32"/>
  <c r="AS151" i="32"/>
  <c r="AW151" i="32"/>
  <c r="BD151" i="32"/>
  <c r="BR151" i="32"/>
  <c r="E152" i="32"/>
  <c r="F152" i="32"/>
  <c r="L152" i="32"/>
  <c r="P152" i="32"/>
  <c r="Q152" i="32"/>
  <c r="W152" i="32"/>
  <c r="AA152" i="32"/>
  <c r="AB152" i="32"/>
  <c r="AH152" i="32"/>
  <c r="AL152" i="32"/>
  <c r="AM152" i="32"/>
  <c r="AS152" i="32"/>
  <c r="AW152" i="32"/>
  <c r="AX152" i="32"/>
  <c r="BD152" i="32"/>
  <c r="BR152" i="32"/>
  <c r="E153" i="32"/>
  <c r="F153" i="32"/>
  <c r="L153" i="32"/>
  <c r="P153" i="32"/>
  <c r="Q153" i="32"/>
  <c r="W153" i="32"/>
  <c r="AA153" i="32"/>
  <c r="AB153" i="32"/>
  <c r="AH153" i="32"/>
  <c r="AL153" i="32"/>
  <c r="AM153" i="32"/>
  <c r="AS153" i="32"/>
  <c r="AW153" i="32"/>
  <c r="AX153" i="32"/>
  <c r="BD153" i="32"/>
  <c r="BR153" i="32"/>
  <c r="E154" i="32"/>
  <c r="F154" i="32"/>
  <c r="L154" i="32"/>
  <c r="P154" i="32"/>
  <c r="Q154" i="32"/>
  <c r="W154" i="32"/>
  <c r="AA154" i="32"/>
  <c r="AB154" i="32"/>
  <c r="AH154" i="32"/>
  <c r="AL154" i="32"/>
  <c r="AM154" i="32"/>
  <c r="AS154" i="32"/>
  <c r="AW154" i="32"/>
  <c r="BD154" i="32"/>
  <c r="BR154" i="32"/>
  <c r="E155" i="32"/>
  <c r="F155" i="32"/>
  <c r="L155" i="32"/>
  <c r="BI155" i="32" s="1"/>
  <c r="P155" i="32"/>
  <c r="Q155" i="32"/>
  <c r="W155" i="32"/>
  <c r="AA155" i="32"/>
  <c r="AB155" i="32"/>
  <c r="AH155" i="32"/>
  <c r="AL155" i="32"/>
  <c r="AM155" i="32"/>
  <c r="AS155" i="32"/>
  <c r="AW155" i="32"/>
  <c r="BD155" i="32"/>
  <c r="BR155" i="32"/>
  <c r="E156" i="32"/>
  <c r="F156" i="32"/>
  <c r="L156" i="32"/>
  <c r="P156" i="32"/>
  <c r="Q156" i="32"/>
  <c r="W156" i="32"/>
  <c r="AA156" i="32"/>
  <c r="AB156" i="32"/>
  <c r="AH156" i="32"/>
  <c r="AL156" i="32"/>
  <c r="AM156" i="32"/>
  <c r="AS156" i="32"/>
  <c r="AW156" i="32"/>
  <c r="AX156" i="32"/>
  <c r="BD156" i="32"/>
  <c r="BR156" i="32"/>
  <c r="E157" i="32"/>
  <c r="F157" i="32"/>
  <c r="L157" i="32"/>
  <c r="P157" i="32"/>
  <c r="Q157" i="32"/>
  <c r="W157" i="32"/>
  <c r="AA157" i="32"/>
  <c r="AB157" i="32"/>
  <c r="AH157" i="32"/>
  <c r="AL157" i="32"/>
  <c r="AM157" i="32"/>
  <c r="AS157" i="32"/>
  <c r="AW157" i="32"/>
  <c r="AX157" i="32"/>
  <c r="BD157" i="32"/>
  <c r="BR157" i="32"/>
  <c r="E158" i="32"/>
  <c r="F158" i="32"/>
  <c r="L158" i="32"/>
  <c r="P158" i="32"/>
  <c r="Q158" i="32"/>
  <c r="W158" i="32"/>
  <c r="AA158" i="32"/>
  <c r="AB158" i="32"/>
  <c r="AH158" i="32"/>
  <c r="AL158" i="32"/>
  <c r="AM158" i="32"/>
  <c r="AS158" i="32"/>
  <c r="AW158" i="32"/>
  <c r="AX158" i="32"/>
  <c r="BD158" i="32"/>
  <c r="BR158" i="32"/>
  <c r="E159" i="32"/>
  <c r="F159" i="32"/>
  <c r="L159" i="32"/>
  <c r="P159" i="32"/>
  <c r="Q159" i="32"/>
  <c r="W159" i="32"/>
  <c r="AA159" i="32"/>
  <c r="AB159" i="32"/>
  <c r="AH159" i="32"/>
  <c r="AL159" i="32"/>
  <c r="AM159" i="32"/>
  <c r="AS159" i="32"/>
  <c r="AW159" i="32"/>
  <c r="BD159" i="32"/>
  <c r="BR159" i="32"/>
  <c r="E160" i="32"/>
  <c r="F160" i="32"/>
  <c r="L160" i="32"/>
  <c r="P160" i="32"/>
  <c r="Q160" i="32"/>
  <c r="W160" i="32"/>
  <c r="AA160" i="32"/>
  <c r="AB160" i="32"/>
  <c r="AH160" i="32"/>
  <c r="AL160" i="32"/>
  <c r="AM160" i="32"/>
  <c r="AS160" i="32"/>
  <c r="AW160" i="32"/>
  <c r="BD160" i="32"/>
  <c r="BR160" i="32"/>
  <c r="E161" i="32"/>
  <c r="F161" i="32"/>
  <c r="L161" i="32"/>
  <c r="P161" i="32"/>
  <c r="Q161" i="32"/>
  <c r="W161" i="32"/>
  <c r="AA161" i="32"/>
  <c r="AB161" i="32"/>
  <c r="AH161" i="32"/>
  <c r="AL161" i="32"/>
  <c r="AM161" i="32"/>
  <c r="AS161" i="32"/>
  <c r="AW161" i="32"/>
  <c r="AX161" i="32"/>
  <c r="BD161" i="32"/>
  <c r="BR161" i="32"/>
  <c r="E162" i="32"/>
  <c r="F162" i="32"/>
  <c r="L162" i="32"/>
  <c r="P162" i="32"/>
  <c r="Q162" i="32"/>
  <c r="W162" i="32"/>
  <c r="AA162" i="32"/>
  <c r="AB162" i="32"/>
  <c r="AH162" i="32"/>
  <c r="AL162" i="32"/>
  <c r="AM162" i="32"/>
  <c r="AS162" i="32"/>
  <c r="AW162" i="32"/>
  <c r="AX162" i="32"/>
  <c r="BD162" i="32"/>
  <c r="BR162" i="32"/>
  <c r="E163" i="32"/>
  <c r="F163" i="32"/>
  <c r="L163" i="32"/>
  <c r="P163" i="32"/>
  <c r="Q163" i="32"/>
  <c r="W163" i="32"/>
  <c r="AA163" i="32"/>
  <c r="AB163" i="32"/>
  <c r="AH163" i="32"/>
  <c r="AL163" i="32"/>
  <c r="AM163" i="32"/>
  <c r="AS163" i="32"/>
  <c r="AW163" i="32"/>
  <c r="BD163" i="32"/>
  <c r="BR163" i="32"/>
  <c r="E164" i="32"/>
  <c r="F164" i="32"/>
  <c r="L164" i="32"/>
  <c r="P164" i="32"/>
  <c r="Q164" i="32"/>
  <c r="W164" i="32"/>
  <c r="AA164" i="32"/>
  <c r="AB164" i="32"/>
  <c r="AH164" i="32"/>
  <c r="AL164" i="32"/>
  <c r="AM164" i="32"/>
  <c r="AS164" i="32"/>
  <c r="AW164" i="32"/>
  <c r="AX164" i="32"/>
  <c r="BD164" i="32"/>
  <c r="BR164" i="32"/>
  <c r="E165" i="32"/>
  <c r="F165" i="32"/>
  <c r="L165" i="32"/>
  <c r="P165" i="32"/>
  <c r="Q165" i="32"/>
  <c r="W165" i="32"/>
  <c r="AA165" i="32"/>
  <c r="AB165" i="32"/>
  <c r="AH165" i="32"/>
  <c r="AL165" i="32"/>
  <c r="AM165" i="32"/>
  <c r="AS165" i="32"/>
  <c r="AW165" i="32"/>
  <c r="AX165" i="32"/>
  <c r="BD165" i="32"/>
  <c r="BR165" i="32"/>
  <c r="E166" i="32"/>
  <c r="F166" i="32"/>
  <c r="L166" i="32"/>
  <c r="P166" i="32"/>
  <c r="Q166" i="32"/>
  <c r="W166" i="32"/>
  <c r="AA166" i="32"/>
  <c r="AB166" i="32"/>
  <c r="AH166" i="32"/>
  <c r="AL166" i="32"/>
  <c r="AM166" i="32"/>
  <c r="AS166" i="32"/>
  <c r="AW166" i="32"/>
  <c r="BD166" i="32"/>
  <c r="BR166" i="32"/>
  <c r="E167" i="32"/>
  <c r="F167" i="32"/>
  <c r="L167" i="32"/>
  <c r="P167" i="32"/>
  <c r="Q167" i="32"/>
  <c r="W167" i="32"/>
  <c r="AA167" i="32"/>
  <c r="AB167" i="32"/>
  <c r="AH167" i="32"/>
  <c r="AL167" i="32"/>
  <c r="AM167" i="32"/>
  <c r="AS167" i="32"/>
  <c r="AW167" i="32"/>
  <c r="AX167" i="32"/>
  <c r="BD167" i="32"/>
  <c r="BI167" i="32" s="1"/>
  <c r="BR167" i="32"/>
  <c r="E168" i="32"/>
  <c r="F168" i="32"/>
  <c r="L168" i="32"/>
  <c r="P168" i="32"/>
  <c r="Q168" i="32"/>
  <c r="W168" i="32"/>
  <c r="BI168" i="32" s="1"/>
  <c r="BJ168" i="32" s="1"/>
  <c r="AA168" i="32"/>
  <c r="AB168" i="32"/>
  <c r="AH168" i="32"/>
  <c r="AL168" i="32"/>
  <c r="AM168" i="32"/>
  <c r="AS168" i="32"/>
  <c r="AW168" i="32"/>
  <c r="BD168" i="32"/>
  <c r="BR168" i="32"/>
  <c r="E169" i="32"/>
  <c r="F169" i="32"/>
  <c r="L169" i="32"/>
  <c r="P169" i="32"/>
  <c r="Q169" i="32"/>
  <c r="W169" i="32"/>
  <c r="AA169" i="32"/>
  <c r="AB169" i="32"/>
  <c r="AH169" i="32"/>
  <c r="AL169" i="32"/>
  <c r="AM169" i="32"/>
  <c r="AS169" i="32"/>
  <c r="BI169" i="32" s="1"/>
  <c r="AW169" i="32"/>
  <c r="AX169" i="32"/>
  <c r="BD169" i="32"/>
  <c r="BR169" i="32"/>
  <c r="E170" i="32"/>
  <c r="F170" i="32"/>
  <c r="L170" i="32"/>
  <c r="P170" i="32"/>
  <c r="Q170" i="32"/>
  <c r="W170" i="32"/>
  <c r="AA170" i="32"/>
  <c r="AB170" i="32"/>
  <c r="AH170" i="32"/>
  <c r="AL170" i="32"/>
  <c r="AM170" i="32"/>
  <c r="AS170" i="32"/>
  <c r="AW170" i="32"/>
  <c r="AX170" i="32"/>
  <c r="BD170" i="32"/>
  <c r="BR170" i="32"/>
  <c r="E171" i="32"/>
  <c r="F171" i="32"/>
  <c r="L171" i="32"/>
  <c r="P171" i="32"/>
  <c r="Q171" i="32"/>
  <c r="W171" i="32"/>
  <c r="AA171" i="32"/>
  <c r="AB171" i="32"/>
  <c r="AH171" i="32"/>
  <c r="AL171" i="32"/>
  <c r="AM171" i="32"/>
  <c r="AS171" i="32"/>
  <c r="AW171" i="32"/>
  <c r="AX171" i="32"/>
  <c r="BD171" i="32"/>
  <c r="BR171" i="32"/>
  <c r="E172" i="32"/>
  <c r="F172" i="32"/>
  <c r="L172" i="32"/>
  <c r="P172" i="32"/>
  <c r="Q172" i="32"/>
  <c r="W172" i="32"/>
  <c r="BI172" i="32" s="1"/>
  <c r="AA172" i="32"/>
  <c r="AB172" i="32"/>
  <c r="AH172" i="32"/>
  <c r="AL172" i="32"/>
  <c r="AM172" i="32"/>
  <c r="AS172" i="32"/>
  <c r="AW172" i="32"/>
  <c r="AX172" i="32"/>
  <c r="BD172" i="32"/>
  <c r="BR172" i="32"/>
  <c r="E173" i="32"/>
  <c r="F173" i="32"/>
  <c r="L173" i="32"/>
  <c r="P173" i="32"/>
  <c r="Q173" i="32"/>
  <c r="W173" i="32"/>
  <c r="AA173" i="32"/>
  <c r="AB173" i="32"/>
  <c r="AH173" i="32"/>
  <c r="AL173" i="32"/>
  <c r="AM173" i="32"/>
  <c r="AS173" i="32"/>
  <c r="BI173" i="32" s="1"/>
  <c r="AW173" i="32"/>
  <c r="AX173" i="32"/>
  <c r="BD173" i="32"/>
  <c r="BR173" i="32"/>
  <c r="E174" i="32"/>
  <c r="F174" i="32"/>
  <c r="L174" i="32"/>
  <c r="P174" i="32"/>
  <c r="Q174" i="32"/>
  <c r="W174" i="32"/>
  <c r="AA174" i="32"/>
  <c r="AB174" i="32"/>
  <c r="AH174" i="32"/>
  <c r="AL174" i="32"/>
  <c r="AM174" i="32"/>
  <c r="AS174" i="32"/>
  <c r="AW174" i="32"/>
  <c r="BD174" i="32"/>
  <c r="BI174" i="32" s="1"/>
  <c r="BR174" i="32"/>
  <c r="E175" i="32"/>
  <c r="F175" i="32"/>
  <c r="L175" i="32"/>
  <c r="BI175" i="32" s="1"/>
  <c r="BJ175" i="32" s="1"/>
  <c r="P175" i="32"/>
  <c r="Q175" i="32"/>
  <c r="W175" i="32"/>
  <c r="AA175" i="32"/>
  <c r="AB175" i="32"/>
  <c r="AH175" i="32"/>
  <c r="AL175" i="32"/>
  <c r="AM175" i="32"/>
  <c r="AS175" i="32"/>
  <c r="AW175" i="32"/>
  <c r="AX175" i="32"/>
  <c r="BD175" i="32"/>
  <c r="BR175" i="32"/>
  <c r="E176" i="32"/>
  <c r="F176" i="32"/>
  <c r="L176" i="32"/>
  <c r="P176" i="32"/>
  <c r="Q176" i="32"/>
  <c r="W176" i="32"/>
  <c r="AA176" i="32"/>
  <c r="AB176" i="32"/>
  <c r="AH176" i="32"/>
  <c r="BI176" i="32" s="1"/>
  <c r="AL176" i="32"/>
  <c r="AM176" i="32"/>
  <c r="AS176" i="32"/>
  <c r="AW176" i="32"/>
  <c r="AX176" i="32"/>
  <c r="BD176" i="32"/>
  <c r="BR176" i="32"/>
  <c r="E177" i="32"/>
  <c r="F177" i="32"/>
  <c r="L177" i="32"/>
  <c r="P177" i="32"/>
  <c r="Q177" i="32"/>
  <c r="W177" i="32"/>
  <c r="AA177" i="32"/>
  <c r="AB177" i="32"/>
  <c r="AH177" i="32"/>
  <c r="AL177" i="32"/>
  <c r="AM177" i="32"/>
  <c r="AS177" i="32"/>
  <c r="AW177" i="32"/>
  <c r="AX177" i="32"/>
  <c r="BD177" i="32"/>
  <c r="BI177" i="32" s="1"/>
  <c r="BJ177" i="32" s="1"/>
  <c r="BR177" i="32"/>
  <c r="E178" i="32"/>
  <c r="F178" i="32"/>
  <c r="L178" i="32"/>
  <c r="P178" i="32"/>
  <c r="Q178" i="32"/>
  <c r="W178" i="32"/>
  <c r="AA178" i="32"/>
  <c r="AB178" i="32"/>
  <c r="AH178" i="32"/>
  <c r="AL178" i="32"/>
  <c r="AM178" i="32"/>
  <c r="AS178" i="32"/>
  <c r="AW178" i="32"/>
  <c r="BD178" i="32"/>
  <c r="BR178" i="32"/>
  <c r="E179" i="32"/>
  <c r="F179" i="32"/>
  <c r="L179" i="32"/>
  <c r="P179" i="32"/>
  <c r="Q179" i="32"/>
  <c r="W179" i="32"/>
  <c r="BI179" i="32" s="1"/>
  <c r="AA179" i="32"/>
  <c r="AB179" i="32"/>
  <c r="AH179" i="32"/>
  <c r="AL179" i="32"/>
  <c r="AM179" i="32"/>
  <c r="AS179" i="32"/>
  <c r="AW179" i="32"/>
  <c r="AX179" i="32"/>
  <c r="BD179" i="32"/>
  <c r="BR179" i="32"/>
  <c r="E180" i="32"/>
  <c r="F180" i="32"/>
  <c r="L180" i="32"/>
  <c r="P180" i="32"/>
  <c r="Q180" i="32"/>
  <c r="W180" i="32"/>
  <c r="AA180" i="32"/>
  <c r="AB180" i="32"/>
  <c r="AH180" i="32"/>
  <c r="AL180" i="32"/>
  <c r="AM180" i="32"/>
  <c r="AS180" i="32"/>
  <c r="AW180" i="32"/>
  <c r="AX180" i="32"/>
  <c r="BD180" i="32"/>
  <c r="BR180" i="32"/>
  <c r="E181" i="32"/>
  <c r="F181" i="32"/>
  <c r="L181" i="32"/>
  <c r="P181" i="32"/>
  <c r="Q181" i="32"/>
  <c r="W181" i="32"/>
  <c r="AA181" i="32"/>
  <c r="AB181" i="32"/>
  <c r="AH181" i="32"/>
  <c r="AL181" i="32"/>
  <c r="AM181" i="32"/>
  <c r="AS181" i="32"/>
  <c r="BI181" i="32" s="1"/>
  <c r="AW181" i="32"/>
  <c r="AX181" i="32"/>
  <c r="BD181" i="32"/>
  <c r="BR181" i="32"/>
  <c r="E182" i="32"/>
  <c r="F182" i="32"/>
  <c r="L182" i="32"/>
  <c r="BI182" i="32" s="1"/>
  <c r="BJ182" i="32" s="1"/>
  <c r="P182" i="32"/>
  <c r="Q182" i="32"/>
  <c r="W182" i="32"/>
  <c r="AA182" i="32"/>
  <c r="AB182" i="32"/>
  <c r="AH182" i="32"/>
  <c r="AL182" i="32"/>
  <c r="AM182" i="32"/>
  <c r="AS182" i="32"/>
  <c r="AW182" i="32"/>
  <c r="AX182" i="32"/>
  <c r="BD182" i="32"/>
  <c r="BR182" i="32"/>
  <c r="E183" i="32"/>
  <c r="F183" i="32"/>
  <c r="L183" i="32"/>
  <c r="P183" i="32"/>
  <c r="Q183" i="32"/>
  <c r="W183" i="32"/>
  <c r="AA183" i="32"/>
  <c r="AB183" i="32"/>
  <c r="AH183" i="32"/>
  <c r="AL183" i="32"/>
  <c r="AM183" i="32"/>
  <c r="AS183" i="32"/>
  <c r="AW183" i="32"/>
  <c r="AX183" i="32"/>
  <c r="BD183" i="32"/>
  <c r="BR183" i="32"/>
  <c r="E184" i="32"/>
  <c r="F184" i="32"/>
  <c r="L184" i="32"/>
  <c r="P184" i="32"/>
  <c r="Q184" i="32"/>
  <c r="W184" i="32"/>
  <c r="AA184" i="32"/>
  <c r="AB184" i="32"/>
  <c r="AH184" i="32"/>
  <c r="AL184" i="32"/>
  <c r="AM184" i="32"/>
  <c r="AS184" i="32"/>
  <c r="AW184" i="32"/>
  <c r="AX184" i="32"/>
  <c r="BD184" i="32"/>
  <c r="BR184" i="32"/>
  <c r="E185" i="32"/>
  <c r="F185" i="32"/>
  <c r="L185" i="32"/>
  <c r="P185" i="32"/>
  <c r="Q185" i="32"/>
  <c r="W185" i="32"/>
  <c r="AA185" i="32"/>
  <c r="AB185" i="32"/>
  <c r="AH185" i="32"/>
  <c r="AL185" i="32"/>
  <c r="AM185" i="32"/>
  <c r="AS185" i="32"/>
  <c r="AW185" i="32"/>
  <c r="AX185" i="32"/>
  <c r="BD185" i="32"/>
  <c r="BR185" i="32"/>
  <c r="E186" i="32"/>
  <c r="F186" i="32"/>
  <c r="L186" i="32"/>
  <c r="BI186" i="32" s="1"/>
  <c r="P186" i="32"/>
  <c r="Q186" i="32"/>
  <c r="W186" i="32"/>
  <c r="AA186" i="32"/>
  <c r="AB186" i="32"/>
  <c r="AH186" i="32"/>
  <c r="AL186" i="32"/>
  <c r="AM186" i="32"/>
  <c r="AS186" i="32"/>
  <c r="AW186" i="32"/>
  <c r="AX186" i="32"/>
  <c r="BD186" i="32"/>
  <c r="BR186" i="32"/>
  <c r="E187" i="32"/>
  <c r="F187" i="32"/>
  <c r="L187" i="32"/>
  <c r="BI187" i="32" s="1"/>
  <c r="P187" i="32"/>
  <c r="Q187" i="32"/>
  <c r="W187" i="32"/>
  <c r="AA187" i="32"/>
  <c r="AB187" i="32"/>
  <c r="AH187" i="32"/>
  <c r="AL187" i="32"/>
  <c r="AM187" i="32"/>
  <c r="AS187" i="32"/>
  <c r="AW187" i="32"/>
  <c r="AX187" i="32"/>
  <c r="BD187" i="32"/>
  <c r="BR187" i="32"/>
  <c r="E188" i="32"/>
  <c r="F188" i="32"/>
  <c r="L188" i="32"/>
  <c r="P188" i="32"/>
  <c r="Q188" i="32"/>
  <c r="W188" i="32"/>
  <c r="AA188" i="32"/>
  <c r="AB188" i="32"/>
  <c r="AH188" i="32"/>
  <c r="AL188" i="32"/>
  <c r="AM188" i="32"/>
  <c r="AS188" i="32"/>
  <c r="AW188" i="32"/>
  <c r="AX188" i="32"/>
  <c r="BD188" i="32"/>
  <c r="BR188" i="32"/>
  <c r="E189" i="32"/>
  <c r="F189" i="32"/>
  <c r="L189" i="32"/>
  <c r="P189" i="32"/>
  <c r="Q189" i="32"/>
  <c r="W189" i="32"/>
  <c r="AA189" i="32"/>
  <c r="AB189" i="32"/>
  <c r="AH189" i="32"/>
  <c r="AL189" i="32"/>
  <c r="AM189" i="32"/>
  <c r="AS189" i="32"/>
  <c r="AW189" i="32"/>
  <c r="AX189" i="32"/>
  <c r="BD189" i="32"/>
  <c r="BR189" i="32"/>
  <c r="E190" i="32"/>
  <c r="F190" i="32"/>
  <c r="L190" i="32"/>
  <c r="P190" i="32"/>
  <c r="Q190" i="32"/>
  <c r="W190" i="32"/>
  <c r="BI190" i="32" s="1"/>
  <c r="AA190" i="32"/>
  <c r="AB190" i="32"/>
  <c r="AH190" i="32"/>
  <c r="AL190" i="32"/>
  <c r="AM190" i="32"/>
  <c r="AS190" i="32"/>
  <c r="AW190" i="32"/>
  <c r="AX190" i="32"/>
  <c r="BD190" i="32"/>
  <c r="BR190" i="32"/>
  <c r="E191" i="32"/>
  <c r="F191" i="32"/>
  <c r="L191" i="32"/>
  <c r="P191" i="32"/>
  <c r="Q191" i="32"/>
  <c r="W191" i="32"/>
  <c r="AA191" i="32"/>
  <c r="AB191" i="32"/>
  <c r="AH191" i="32"/>
  <c r="AL191" i="32"/>
  <c r="AM191" i="32"/>
  <c r="AS191" i="32"/>
  <c r="BI191" i="32" s="1"/>
  <c r="BJ191" i="32" s="1"/>
  <c r="AW191" i="32"/>
  <c r="AX191" i="32"/>
  <c r="BD191" i="32"/>
  <c r="BR191" i="32"/>
  <c r="E192" i="32"/>
  <c r="F192" i="32"/>
  <c r="L192" i="32"/>
  <c r="P192" i="32"/>
  <c r="Q192" i="32"/>
  <c r="W192" i="32"/>
  <c r="BI192" i="32" s="1"/>
  <c r="AA192" i="32"/>
  <c r="AB192" i="32"/>
  <c r="AH192" i="32"/>
  <c r="AL192" i="32"/>
  <c r="AM192" i="32"/>
  <c r="AS192" i="32"/>
  <c r="AW192" i="32"/>
  <c r="AX192" i="32"/>
  <c r="BD192" i="32"/>
  <c r="BR192" i="32"/>
  <c r="E193" i="32"/>
  <c r="F193" i="32"/>
  <c r="L193" i="32"/>
  <c r="BI193" i="32" s="1"/>
  <c r="BJ193" i="32" s="1"/>
  <c r="P193" i="32"/>
  <c r="Q193" i="32"/>
  <c r="W193" i="32"/>
  <c r="AA193" i="32"/>
  <c r="AB193" i="32"/>
  <c r="AH193" i="32"/>
  <c r="AL193" i="32"/>
  <c r="AM193" i="32"/>
  <c r="AS193" i="32"/>
  <c r="AW193" i="32"/>
  <c r="AX193" i="32"/>
  <c r="BD193" i="32"/>
  <c r="BR193" i="32"/>
  <c r="E194" i="32"/>
  <c r="F194" i="32"/>
  <c r="L194" i="32"/>
  <c r="P194" i="32"/>
  <c r="Q194" i="32"/>
  <c r="W194" i="32"/>
  <c r="AA194" i="32"/>
  <c r="AB194" i="32"/>
  <c r="AH194" i="32"/>
  <c r="AL194" i="32"/>
  <c r="AM194" i="32"/>
  <c r="AS194" i="32"/>
  <c r="AW194" i="32"/>
  <c r="AX194" i="32"/>
  <c r="BD194" i="32"/>
  <c r="BR194" i="32"/>
  <c r="E195" i="32"/>
  <c r="F195" i="32"/>
  <c r="L195" i="32"/>
  <c r="P195" i="32"/>
  <c r="Q195" i="32"/>
  <c r="W195" i="32"/>
  <c r="AA195" i="32"/>
  <c r="AB195" i="32"/>
  <c r="AH195" i="32"/>
  <c r="AL195" i="32"/>
  <c r="AM195" i="32"/>
  <c r="AS195" i="32"/>
  <c r="AW195" i="32"/>
  <c r="AX195" i="32"/>
  <c r="BD195" i="32"/>
  <c r="BR195" i="32"/>
  <c r="E196" i="32"/>
  <c r="F196" i="32"/>
  <c r="L196" i="32"/>
  <c r="P196" i="32"/>
  <c r="Q196" i="32"/>
  <c r="W196" i="32"/>
  <c r="AA196" i="32"/>
  <c r="AB196" i="32"/>
  <c r="AH196" i="32"/>
  <c r="AL196" i="32"/>
  <c r="AM196" i="32"/>
  <c r="AS196" i="32"/>
  <c r="AW196" i="32"/>
  <c r="AX196" i="32"/>
  <c r="BD196" i="32"/>
  <c r="BR196" i="32"/>
  <c r="E197" i="32"/>
  <c r="F197" i="32"/>
  <c r="L197" i="32"/>
  <c r="BI197" i="32"/>
  <c r="P197" i="32"/>
  <c r="Q197" i="32"/>
  <c r="W197" i="32"/>
  <c r="AA197" i="32"/>
  <c r="AB197" i="32"/>
  <c r="AH197" i="32"/>
  <c r="AL197" i="32"/>
  <c r="AM197" i="32"/>
  <c r="AS197" i="32"/>
  <c r="AW197" i="32"/>
  <c r="AX197" i="32"/>
  <c r="BD197" i="32"/>
  <c r="BR197" i="32"/>
  <c r="E198" i="32"/>
  <c r="F198" i="32"/>
  <c r="L198" i="32"/>
  <c r="P198" i="32"/>
  <c r="Q198" i="32"/>
  <c r="W198" i="32"/>
  <c r="AA198" i="32"/>
  <c r="AB198" i="32"/>
  <c r="AH198" i="32"/>
  <c r="AL198" i="32"/>
  <c r="AM198" i="32"/>
  <c r="AS198" i="32"/>
  <c r="AW198" i="32"/>
  <c r="AX198" i="32"/>
  <c r="BD198" i="32"/>
  <c r="BR198" i="32"/>
  <c r="E199" i="32"/>
  <c r="F199" i="32"/>
  <c r="L199" i="32"/>
  <c r="P199" i="32"/>
  <c r="Q199" i="32"/>
  <c r="W199" i="32"/>
  <c r="AA199" i="32"/>
  <c r="AB199" i="32"/>
  <c r="AH199" i="32"/>
  <c r="AL199" i="32"/>
  <c r="AM199" i="32"/>
  <c r="AS199" i="32"/>
  <c r="AW199" i="32"/>
  <c r="AX199" i="32"/>
  <c r="BD199" i="32"/>
  <c r="BR199" i="32"/>
  <c r="E200" i="32"/>
  <c r="F200" i="32"/>
  <c r="L200" i="32"/>
  <c r="P200" i="32"/>
  <c r="Q200" i="32"/>
  <c r="W200" i="32"/>
  <c r="BI200" i="32" s="1"/>
  <c r="AA200" i="32"/>
  <c r="AB200" i="32"/>
  <c r="AH200" i="32"/>
  <c r="AL200" i="32"/>
  <c r="AM200" i="32"/>
  <c r="AS200" i="32"/>
  <c r="AW200" i="32"/>
  <c r="AX200" i="32"/>
  <c r="BD200" i="32"/>
  <c r="BR200" i="32"/>
  <c r="E201" i="32"/>
  <c r="F201" i="32"/>
  <c r="L201" i="32"/>
  <c r="P201" i="32"/>
  <c r="Q201" i="32"/>
  <c r="W201" i="32"/>
  <c r="AA201" i="32"/>
  <c r="AB201" i="32"/>
  <c r="AH201" i="32"/>
  <c r="AL201" i="32"/>
  <c r="AM201" i="32"/>
  <c r="AS201" i="32"/>
  <c r="AW201" i="32"/>
  <c r="AX201" i="32"/>
  <c r="BD201" i="32"/>
  <c r="BR201" i="32"/>
  <c r="E202" i="32"/>
  <c r="F202" i="32"/>
  <c r="L202" i="32"/>
  <c r="P202" i="32"/>
  <c r="Q202" i="32"/>
  <c r="W202" i="32"/>
  <c r="AA202" i="32"/>
  <c r="AB202" i="32"/>
  <c r="AH202" i="32"/>
  <c r="AL202" i="32"/>
  <c r="AM202" i="32"/>
  <c r="AS202" i="32"/>
  <c r="AW202" i="32"/>
  <c r="AX202" i="32"/>
  <c r="BD202" i="32"/>
  <c r="BR202" i="32"/>
  <c r="E203" i="32"/>
  <c r="F203" i="32"/>
  <c r="L203" i="32"/>
  <c r="P203" i="32"/>
  <c r="Q203" i="32"/>
  <c r="W203" i="32"/>
  <c r="AA203" i="32"/>
  <c r="AB203" i="32"/>
  <c r="AH203" i="32"/>
  <c r="AL203" i="32"/>
  <c r="AM203" i="32"/>
  <c r="AS203" i="32"/>
  <c r="AW203" i="32"/>
  <c r="AX203" i="32"/>
  <c r="BD203" i="32"/>
  <c r="BR203" i="32"/>
  <c r="E204" i="32"/>
  <c r="F204" i="32"/>
  <c r="L204" i="32"/>
  <c r="P204" i="32"/>
  <c r="Q204" i="32"/>
  <c r="W204" i="32"/>
  <c r="AA204" i="32"/>
  <c r="AB204" i="32"/>
  <c r="AH204" i="32"/>
  <c r="AL204" i="32"/>
  <c r="AM204" i="32"/>
  <c r="AS204" i="32"/>
  <c r="AW204" i="32"/>
  <c r="AX204" i="32"/>
  <c r="BD204" i="32"/>
  <c r="BR204" i="32"/>
  <c r="F205" i="32"/>
  <c r="L205" i="32"/>
  <c r="BI205" i="32" s="1"/>
  <c r="BJ205" i="32" s="1"/>
  <c r="P205" i="32"/>
  <c r="Q205" i="32"/>
  <c r="W205" i="32"/>
  <c r="AA205" i="32"/>
  <c r="AB205" i="32"/>
  <c r="AH205" i="32"/>
  <c r="AL205" i="32"/>
  <c r="AM205" i="32"/>
  <c r="AS205" i="32"/>
  <c r="AW205" i="32"/>
  <c r="AX205" i="32"/>
  <c r="BD205" i="32"/>
  <c r="BR205" i="32"/>
  <c r="F206" i="32"/>
  <c r="L206" i="32"/>
  <c r="P206" i="32"/>
  <c r="Q206" i="32"/>
  <c r="W206" i="32"/>
  <c r="AA206" i="32"/>
  <c r="AB206" i="32"/>
  <c r="AH206" i="32"/>
  <c r="BI206" i="32" s="1"/>
  <c r="AL206" i="32"/>
  <c r="AM206" i="32"/>
  <c r="AS206" i="32"/>
  <c r="AW206" i="32"/>
  <c r="AX206" i="32"/>
  <c r="BD206" i="32"/>
  <c r="BR206" i="32"/>
  <c r="F207" i="32"/>
  <c r="L207" i="32"/>
  <c r="P207" i="32"/>
  <c r="Q207" i="32"/>
  <c r="W207" i="32"/>
  <c r="BI207" i="32" s="1"/>
  <c r="AA207" i="32"/>
  <c r="AB207" i="32"/>
  <c r="AH207" i="32"/>
  <c r="AL207" i="32"/>
  <c r="AM207" i="32"/>
  <c r="AS207" i="32"/>
  <c r="AW207" i="32"/>
  <c r="AX207" i="32"/>
  <c r="BD207" i="32"/>
  <c r="BR207" i="32"/>
  <c r="F208" i="32"/>
  <c r="L208" i="32"/>
  <c r="P208" i="32"/>
  <c r="Q208" i="32"/>
  <c r="W208" i="32"/>
  <c r="AA208" i="32"/>
  <c r="AB208" i="32"/>
  <c r="AH208" i="32"/>
  <c r="AL208" i="32"/>
  <c r="AM208" i="32"/>
  <c r="AS208" i="32"/>
  <c r="AW208" i="32"/>
  <c r="AX208" i="32"/>
  <c r="BD208" i="32"/>
  <c r="BR208" i="32"/>
  <c r="F209" i="32"/>
  <c r="L209" i="32"/>
  <c r="P209" i="32"/>
  <c r="Q209" i="32"/>
  <c r="W209" i="32"/>
  <c r="AA209" i="32"/>
  <c r="AB209" i="32"/>
  <c r="AH209" i="32"/>
  <c r="BI209" i="32" s="1"/>
  <c r="AL209" i="32"/>
  <c r="AM209" i="32"/>
  <c r="AS209" i="32"/>
  <c r="AW209" i="32"/>
  <c r="AX209" i="32"/>
  <c r="BD209" i="32"/>
  <c r="BR209" i="32"/>
  <c r="E210" i="32"/>
  <c r="F210" i="32"/>
  <c r="L210" i="32"/>
  <c r="P210" i="32"/>
  <c r="Q210" i="32"/>
  <c r="W210" i="32"/>
  <c r="AA210" i="32"/>
  <c r="AB210" i="32"/>
  <c r="AH210" i="32"/>
  <c r="AL210" i="32"/>
  <c r="AM210" i="32"/>
  <c r="AS210" i="32"/>
  <c r="AW210" i="32"/>
  <c r="AX210" i="32"/>
  <c r="BD210" i="32"/>
  <c r="BR210" i="32"/>
  <c r="E211" i="32"/>
  <c r="F211" i="32"/>
  <c r="L211" i="32"/>
  <c r="BI211" i="32" s="1"/>
  <c r="P211" i="32"/>
  <c r="Q211" i="32"/>
  <c r="W211" i="32"/>
  <c r="AA211" i="32"/>
  <c r="AB211" i="32"/>
  <c r="AH211" i="32"/>
  <c r="AL211" i="32"/>
  <c r="AM211" i="32"/>
  <c r="AS211" i="32"/>
  <c r="AW211" i="32"/>
  <c r="AX211" i="32"/>
  <c r="BD211" i="32"/>
  <c r="BR211" i="32"/>
  <c r="E212" i="32"/>
  <c r="F212" i="32"/>
  <c r="L212" i="32"/>
  <c r="P212" i="32"/>
  <c r="Q212" i="32"/>
  <c r="W212" i="32"/>
  <c r="AA212" i="32"/>
  <c r="AB212" i="32"/>
  <c r="AH212" i="32"/>
  <c r="BI212" i="32" s="1"/>
  <c r="BJ212" i="32" s="1"/>
  <c r="AL212" i="32"/>
  <c r="AM212" i="32"/>
  <c r="AS212" i="32"/>
  <c r="AW212" i="32"/>
  <c r="AX212" i="32"/>
  <c r="BD212" i="32"/>
  <c r="BR212" i="32"/>
  <c r="E213" i="32"/>
  <c r="F213" i="32"/>
  <c r="L213" i="32"/>
  <c r="P213" i="32"/>
  <c r="Q213" i="32"/>
  <c r="W213" i="32"/>
  <c r="AA213" i="32"/>
  <c r="AB213" i="32"/>
  <c r="AH213" i="32"/>
  <c r="AL213" i="32"/>
  <c r="AM213" i="32"/>
  <c r="AS213" i="32"/>
  <c r="AW213" i="32"/>
  <c r="AX213" i="32"/>
  <c r="BD213" i="32"/>
  <c r="BR213" i="32"/>
  <c r="E214" i="32"/>
  <c r="F214" i="32"/>
  <c r="L214" i="32"/>
  <c r="P214" i="32"/>
  <c r="Q214" i="32"/>
  <c r="W214" i="32"/>
  <c r="AA214" i="32"/>
  <c r="AB214" i="32"/>
  <c r="AH214" i="32"/>
  <c r="AL214" i="32"/>
  <c r="AM214" i="32"/>
  <c r="AS214" i="32"/>
  <c r="AW214" i="32"/>
  <c r="AX214" i="32"/>
  <c r="BD214" i="32"/>
  <c r="BR214" i="32"/>
  <c r="E215" i="32"/>
  <c r="F215" i="32"/>
  <c r="L215" i="32"/>
  <c r="P215" i="32"/>
  <c r="Q215" i="32"/>
  <c r="W215" i="32"/>
  <c r="AA215" i="32"/>
  <c r="AB215" i="32"/>
  <c r="AH215" i="32"/>
  <c r="AL215" i="32"/>
  <c r="AM215" i="32"/>
  <c r="AS215" i="32"/>
  <c r="AW215" i="32"/>
  <c r="AX215" i="32"/>
  <c r="BD215" i="32"/>
  <c r="BR215" i="32"/>
  <c r="E216" i="32"/>
  <c r="F216" i="32"/>
  <c r="L216" i="32"/>
  <c r="BI216" i="32" s="1"/>
  <c r="P216" i="32"/>
  <c r="Q216" i="32"/>
  <c r="W216" i="32"/>
  <c r="AA216" i="32"/>
  <c r="AB216" i="32"/>
  <c r="AH216" i="32"/>
  <c r="AL216" i="32"/>
  <c r="AM216" i="32"/>
  <c r="AS216" i="32"/>
  <c r="AW216" i="32"/>
  <c r="AX216" i="32"/>
  <c r="BD216" i="32"/>
  <c r="BR216" i="32"/>
  <c r="E217" i="32"/>
  <c r="F217" i="32"/>
  <c r="L217" i="32"/>
  <c r="P217" i="32"/>
  <c r="Q217" i="32"/>
  <c r="W217" i="32"/>
  <c r="AA217" i="32"/>
  <c r="AB217" i="32"/>
  <c r="AH217" i="32"/>
  <c r="BI217" i="32" s="1"/>
  <c r="BJ217" i="32" s="1"/>
  <c r="AL217" i="32"/>
  <c r="AM217" i="32"/>
  <c r="AS217" i="32"/>
  <c r="AW217" i="32"/>
  <c r="AX217" i="32"/>
  <c r="BD217" i="32"/>
  <c r="BR217" i="32"/>
  <c r="E218" i="32"/>
  <c r="F218" i="32"/>
  <c r="L218" i="32"/>
  <c r="P218" i="32"/>
  <c r="Q218" i="32"/>
  <c r="W218" i="32"/>
  <c r="AA218" i="32"/>
  <c r="AB218" i="32"/>
  <c r="AH218" i="32"/>
  <c r="AL218" i="32"/>
  <c r="AM218" i="32"/>
  <c r="AS218" i="32"/>
  <c r="AW218" i="32"/>
  <c r="AX218" i="32"/>
  <c r="BD218" i="32"/>
  <c r="BI218" i="32" s="1"/>
  <c r="BR218" i="32"/>
  <c r="E219" i="32"/>
  <c r="F219" i="32"/>
  <c r="L219" i="32"/>
  <c r="BI219" i="32" s="1"/>
  <c r="BJ219" i="32" s="1"/>
  <c r="P219" i="32"/>
  <c r="Q219" i="32"/>
  <c r="W219" i="32"/>
  <c r="AA219" i="32"/>
  <c r="AB219" i="32"/>
  <c r="AH219" i="32"/>
  <c r="AL219" i="32"/>
  <c r="AM219" i="32"/>
  <c r="AS219" i="32"/>
  <c r="AW219" i="32"/>
  <c r="AX219" i="32"/>
  <c r="BD219" i="32"/>
  <c r="BR219" i="32"/>
  <c r="E220" i="32"/>
  <c r="F220" i="32"/>
  <c r="L220" i="32"/>
  <c r="P220" i="32"/>
  <c r="Q220" i="32"/>
  <c r="W220" i="32"/>
  <c r="AA220" i="32"/>
  <c r="AB220" i="32"/>
  <c r="AH220" i="32"/>
  <c r="BI220" i="32" s="1"/>
  <c r="BJ220" i="32" s="1"/>
  <c r="AL220" i="32"/>
  <c r="AM220" i="32"/>
  <c r="AS220" i="32"/>
  <c r="AW220" i="32"/>
  <c r="AX220" i="32"/>
  <c r="BD220" i="32"/>
  <c r="BR220" i="32"/>
  <c r="E221" i="32"/>
  <c r="F221" i="32"/>
  <c r="L221" i="32"/>
  <c r="P221" i="32"/>
  <c r="Q221" i="32"/>
  <c r="W221" i="32"/>
  <c r="AA221" i="32"/>
  <c r="AB221" i="32"/>
  <c r="AH221" i="32"/>
  <c r="AL221" i="32"/>
  <c r="AM221" i="32"/>
  <c r="AS221" i="32"/>
  <c r="AW221" i="32"/>
  <c r="AX221" i="32"/>
  <c r="BD221" i="32"/>
  <c r="BI221" i="32" s="1"/>
  <c r="BJ221" i="32" s="1"/>
  <c r="BR221" i="32"/>
  <c r="E222" i="32"/>
  <c r="F222" i="32"/>
  <c r="L222" i="32"/>
  <c r="BI222" i="32" s="1"/>
  <c r="BJ222" i="32" s="1"/>
  <c r="P222" i="32"/>
  <c r="Q222" i="32"/>
  <c r="W222" i="32"/>
  <c r="AA222" i="32"/>
  <c r="AB222" i="32"/>
  <c r="AH222" i="32"/>
  <c r="AL222" i="32"/>
  <c r="AM222" i="32"/>
  <c r="AS222" i="32"/>
  <c r="AW222" i="32"/>
  <c r="AX222" i="32"/>
  <c r="BD222" i="32"/>
  <c r="BR222" i="32"/>
  <c r="E223" i="32"/>
  <c r="F223" i="32"/>
  <c r="L223" i="32"/>
  <c r="P223" i="32"/>
  <c r="Q223" i="32"/>
  <c r="W223" i="32"/>
  <c r="AA223" i="32"/>
  <c r="AB223" i="32"/>
  <c r="AH223" i="32"/>
  <c r="AL223" i="32"/>
  <c r="AM223" i="32"/>
  <c r="AS223" i="32"/>
  <c r="AW223" i="32"/>
  <c r="AX223" i="32"/>
  <c r="BD223" i="32"/>
  <c r="BR223" i="32"/>
  <c r="E224" i="32"/>
  <c r="F224" i="32"/>
  <c r="L224" i="32"/>
  <c r="P224" i="32"/>
  <c r="Q224" i="32"/>
  <c r="W224" i="32"/>
  <c r="BI224" i="32" s="1"/>
  <c r="AA224" i="32"/>
  <c r="AB224" i="32"/>
  <c r="AH224" i="32"/>
  <c r="AL224" i="32"/>
  <c r="AM224" i="32"/>
  <c r="AS224" i="32"/>
  <c r="AW224" i="32"/>
  <c r="AX224" i="32"/>
  <c r="BD224" i="32"/>
  <c r="BR224" i="32"/>
  <c r="E225" i="32"/>
  <c r="F225" i="32"/>
  <c r="L225" i="32"/>
  <c r="P225" i="32"/>
  <c r="Q225" i="32"/>
  <c r="W225" i="32"/>
  <c r="AA225" i="32"/>
  <c r="AB225" i="32"/>
  <c r="AH225" i="32"/>
  <c r="AL225" i="32"/>
  <c r="AM225" i="32"/>
  <c r="AS225" i="32"/>
  <c r="AW225" i="32"/>
  <c r="AX225" i="32"/>
  <c r="BD225" i="32"/>
  <c r="BR225" i="32"/>
  <c r="E226" i="32"/>
  <c r="F226" i="32"/>
  <c r="L226" i="32"/>
  <c r="P226" i="32"/>
  <c r="Q226" i="32"/>
  <c r="W226" i="32"/>
  <c r="BI226" i="32" s="1"/>
  <c r="AA226" i="32"/>
  <c r="AB226" i="32"/>
  <c r="AH226" i="32"/>
  <c r="AL226" i="32"/>
  <c r="AM226" i="32"/>
  <c r="AS226" i="32"/>
  <c r="AW226" i="32"/>
  <c r="AX226" i="32"/>
  <c r="BD226" i="32"/>
  <c r="BR226" i="32"/>
  <c r="E227" i="32"/>
  <c r="F227" i="32"/>
  <c r="L227" i="32"/>
  <c r="P227" i="32"/>
  <c r="Q227" i="32"/>
  <c r="W227" i="32"/>
  <c r="AA227" i="32"/>
  <c r="AB227" i="32"/>
  <c r="AH227" i="32"/>
  <c r="AL227" i="32"/>
  <c r="AM227" i="32"/>
  <c r="AS227" i="32"/>
  <c r="AW227" i="32"/>
  <c r="AX227" i="32"/>
  <c r="BD227" i="32"/>
  <c r="BR227" i="32"/>
  <c r="E228" i="32"/>
  <c r="F228" i="32"/>
  <c r="L228" i="32"/>
  <c r="P228" i="32"/>
  <c r="Q228" i="32"/>
  <c r="W228" i="32"/>
  <c r="AA228" i="32"/>
  <c r="AB228" i="32"/>
  <c r="AH228" i="32"/>
  <c r="AL228" i="32"/>
  <c r="AM228" i="32"/>
  <c r="AS228" i="32"/>
  <c r="AW228" i="32"/>
  <c r="AX228" i="32"/>
  <c r="BD228" i="32"/>
  <c r="BR228" i="32"/>
  <c r="E229" i="32"/>
  <c r="F229" i="32"/>
  <c r="L229" i="32"/>
  <c r="P229" i="32"/>
  <c r="Q229" i="32"/>
  <c r="W229" i="32"/>
  <c r="AA229" i="32"/>
  <c r="AB229" i="32"/>
  <c r="AH229" i="32"/>
  <c r="AL229" i="32"/>
  <c r="AM229" i="32"/>
  <c r="AS229" i="32"/>
  <c r="AW229" i="32"/>
  <c r="AX229" i="32"/>
  <c r="BD229" i="32"/>
  <c r="BR229" i="32"/>
  <c r="E230" i="32"/>
  <c r="F230" i="32"/>
  <c r="L230" i="32"/>
  <c r="P230" i="32"/>
  <c r="Q230" i="32"/>
  <c r="W230" i="32"/>
  <c r="AA230" i="32"/>
  <c r="AB230" i="32"/>
  <c r="AH230" i="32"/>
  <c r="AL230" i="32"/>
  <c r="AM230" i="32"/>
  <c r="AS230" i="32"/>
  <c r="AW230" i="32"/>
  <c r="AX230" i="32"/>
  <c r="BD230" i="32"/>
  <c r="BR230" i="32"/>
  <c r="E231" i="32"/>
  <c r="F231" i="32"/>
  <c r="L231" i="32"/>
  <c r="BI231" i="32" s="1"/>
  <c r="P231" i="32"/>
  <c r="Q231" i="32"/>
  <c r="W231" i="32"/>
  <c r="AA231" i="32"/>
  <c r="AB231" i="32"/>
  <c r="AH231" i="32"/>
  <c r="AL231" i="32"/>
  <c r="AM231" i="32"/>
  <c r="AS231" i="32"/>
  <c r="AW231" i="32"/>
  <c r="AX231" i="32"/>
  <c r="BD231" i="32"/>
  <c r="BR231" i="32"/>
  <c r="E232" i="32"/>
  <c r="F232" i="32"/>
  <c r="L232" i="32"/>
  <c r="P232" i="32"/>
  <c r="Q232" i="32"/>
  <c r="W232" i="32"/>
  <c r="AA232" i="32"/>
  <c r="AB232" i="32"/>
  <c r="AH232" i="32"/>
  <c r="AL232" i="32"/>
  <c r="AM232" i="32"/>
  <c r="AS232" i="32"/>
  <c r="AW232" i="32"/>
  <c r="AX232" i="32"/>
  <c r="BD232" i="32"/>
  <c r="BR232" i="32"/>
  <c r="E233" i="32"/>
  <c r="F233" i="32"/>
  <c r="L233" i="32"/>
  <c r="BI233" i="32" s="1"/>
  <c r="BJ233" i="32" s="1"/>
  <c r="P233" i="32"/>
  <c r="Q233" i="32"/>
  <c r="W233" i="32"/>
  <c r="AA233" i="32"/>
  <c r="AB233" i="32"/>
  <c r="AH233" i="32"/>
  <c r="AL233" i="32"/>
  <c r="AM233" i="32"/>
  <c r="AS233" i="32"/>
  <c r="AW233" i="32"/>
  <c r="AX233" i="32"/>
  <c r="BD233" i="32"/>
  <c r="BR233" i="32"/>
  <c r="E234" i="32"/>
  <c r="F234" i="32"/>
  <c r="L234" i="32"/>
  <c r="P234" i="32"/>
  <c r="Q234" i="32"/>
  <c r="W234" i="32"/>
  <c r="AA234" i="32"/>
  <c r="AB234" i="32"/>
  <c r="AH234" i="32"/>
  <c r="AL234" i="32"/>
  <c r="AM234" i="32"/>
  <c r="AS234" i="32"/>
  <c r="AW234" i="32"/>
  <c r="AX234" i="32"/>
  <c r="BD234" i="32"/>
  <c r="BR234" i="32"/>
  <c r="E235" i="32"/>
  <c r="F235" i="32"/>
  <c r="L235" i="32"/>
  <c r="P235" i="32"/>
  <c r="Q235" i="32"/>
  <c r="W235" i="32"/>
  <c r="AA235" i="32"/>
  <c r="AB235" i="32"/>
  <c r="AH235" i="32"/>
  <c r="AL235" i="32"/>
  <c r="AM235" i="32"/>
  <c r="AS235" i="32"/>
  <c r="AW235" i="32"/>
  <c r="AX235" i="32"/>
  <c r="BD235" i="32"/>
  <c r="BI235" i="32" s="1"/>
  <c r="BR235" i="32"/>
  <c r="E236" i="32"/>
  <c r="F236" i="32"/>
  <c r="L236" i="32"/>
  <c r="P236" i="32"/>
  <c r="Q236" i="32"/>
  <c r="W236" i="32"/>
  <c r="AA236" i="32"/>
  <c r="AB236" i="32"/>
  <c r="AH236" i="32"/>
  <c r="AL236" i="32"/>
  <c r="AM236" i="32"/>
  <c r="AS236" i="32"/>
  <c r="AW236" i="32"/>
  <c r="AX236" i="32"/>
  <c r="BD236" i="32"/>
  <c r="BR236" i="32"/>
  <c r="E237" i="32"/>
  <c r="F237" i="32"/>
  <c r="L237" i="32"/>
  <c r="P237" i="32"/>
  <c r="Q237" i="32"/>
  <c r="W237" i="32"/>
  <c r="AA237" i="32"/>
  <c r="AB237" i="32"/>
  <c r="AH237" i="32"/>
  <c r="AL237" i="32"/>
  <c r="AM237" i="32"/>
  <c r="AS237" i="32"/>
  <c r="AW237" i="32"/>
  <c r="AX237" i="32"/>
  <c r="BD237" i="32"/>
  <c r="BR237" i="32"/>
  <c r="E238" i="32"/>
  <c r="F238" i="32"/>
  <c r="L238" i="32"/>
  <c r="P238" i="32"/>
  <c r="Q238" i="32"/>
  <c r="W238" i="32"/>
  <c r="AA238" i="32"/>
  <c r="AB238" i="32"/>
  <c r="AH238" i="32"/>
  <c r="AL238" i="32"/>
  <c r="AM238" i="32"/>
  <c r="AS238" i="32"/>
  <c r="AW238" i="32"/>
  <c r="AX238" i="32"/>
  <c r="BD238" i="32"/>
  <c r="BR238" i="32"/>
  <c r="E239" i="32"/>
  <c r="F239" i="32"/>
  <c r="L239" i="32"/>
  <c r="P239" i="32"/>
  <c r="Q239" i="32"/>
  <c r="W239" i="32"/>
  <c r="AA239" i="32"/>
  <c r="AB239" i="32"/>
  <c r="AH239" i="32"/>
  <c r="AL239" i="32"/>
  <c r="AM239" i="32"/>
  <c r="AS239" i="32"/>
  <c r="AW239" i="32"/>
  <c r="AX239" i="32"/>
  <c r="BD239" i="32"/>
  <c r="BR239" i="32"/>
  <c r="E240" i="32"/>
  <c r="F240" i="32"/>
  <c r="L240" i="32"/>
  <c r="P240" i="32"/>
  <c r="Q240" i="32"/>
  <c r="W240" i="32"/>
  <c r="AA240" i="32"/>
  <c r="AB240" i="32"/>
  <c r="AH240" i="32"/>
  <c r="AL240" i="32"/>
  <c r="AM240" i="32"/>
  <c r="AS240" i="32"/>
  <c r="BI240" i="32" s="1"/>
  <c r="AW240" i="32"/>
  <c r="AX240" i="32"/>
  <c r="BD240" i="32"/>
  <c r="BR240" i="32"/>
  <c r="E241" i="32"/>
  <c r="F241" i="32"/>
  <c r="L241" i="32"/>
  <c r="P241" i="32"/>
  <c r="Q241" i="32"/>
  <c r="W241" i="32"/>
  <c r="AA241" i="32"/>
  <c r="AB241" i="32"/>
  <c r="AH241" i="32"/>
  <c r="AL241" i="32"/>
  <c r="AM241" i="32"/>
  <c r="AS241" i="32"/>
  <c r="AW241" i="32"/>
  <c r="AX241" i="32"/>
  <c r="BD241" i="32"/>
  <c r="BR241" i="32"/>
  <c r="E242" i="32"/>
  <c r="F242" i="32"/>
  <c r="L242" i="32"/>
  <c r="P242" i="32"/>
  <c r="Q242" i="32"/>
  <c r="W242" i="32"/>
  <c r="AA242" i="32"/>
  <c r="AB242" i="32"/>
  <c r="AH242" i="32"/>
  <c r="AL242" i="32"/>
  <c r="AM242" i="32"/>
  <c r="AS242" i="32"/>
  <c r="AW242" i="32"/>
  <c r="AX242" i="32"/>
  <c r="BD242" i="32"/>
  <c r="BR242" i="32"/>
  <c r="E243" i="32"/>
  <c r="F243" i="32"/>
  <c r="L243" i="32"/>
  <c r="P243" i="32"/>
  <c r="Q243" i="32"/>
  <c r="W243" i="32"/>
  <c r="AA243" i="32"/>
  <c r="AB243" i="32"/>
  <c r="AH243" i="32"/>
  <c r="AL243" i="32"/>
  <c r="AM243" i="32"/>
  <c r="AS243" i="32"/>
  <c r="AW243" i="32"/>
  <c r="AX243" i="32"/>
  <c r="BD243" i="32"/>
  <c r="BR243" i="32"/>
  <c r="E244" i="32"/>
  <c r="F244" i="32"/>
  <c r="L244" i="32"/>
  <c r="BI244" i="32" s="1"/>
  <c r="P244" i="32"/>
  <c r="Q244" i="32"/>
  <c r="W244" i="32"/>
  <c r="AA244" i="32"/>
  <c r="AB244" i="32"/>
  <c r="AH244" i="32"/>
  <c r="AL244" i="32"/>
  <c r="AM244" i="32"/>
  <c r="AS244" i="32"/>
  <c r="AW244" i="32"/>
  <c r="AX244" i="32"/>
  <c r="BD244" i="32"/>
  <c r="BR244" i="32"/>
  <c r="E245" i="32"/>
  <c r="F245" i="32"/>
  <c r="L245" i="32"/>
  <c r="P245" i="32"/>
  <c r="Q245" i="32"/>
  <c r="W245" i="32"/>
  <c r="AA245" i="32"/>
  <c r="AB245" i="32"/>
  <c r="AH245" i="32"/>
  <c r="BI245" i="32" s="1"/>
  <c r="BJ245" i="32" s="1"/>
  <c r="AL245" i="32"/>
  <c r="AM245" i="32"/>
  <c r="AS245" i="32"/>
  <c r="AW245" i="32"/>
  <c r="AX245" i="32"/>
  <c r="BD245" i="32"/>
  <c r="BR245" i="32"/>
  <c r="E246" i="32"/>
  <c r="F246" i="32"/>
  <c r="L246" i="32"/>
  <c r="P246" i="32"/>
  <c r="Q246" i="32"/>
  <c r="W246" i="32"/>
  <c r="AA246" i="32"/>
  <c r="AB246" i="32"/>
  <c r="AH246" i="32"/>
  <c r="AL246" i="32"/>
  <c r="AM246" i="32"/>
  <c r="AS246" i="32"/>
  <c r="AW246" i="32"/>
  <c r="AX246" i="32"/>
  <c r="BD246" i="32"/>
  <c r="BR246" i="32"/>
  <c r="E247" i="32"/>
  <c r="F247" i="32"/>
  <c r="L247" i="32"/>
  <c r="P247" i="32"/>
  <c r="Q247" i="32"/>
  <c r="W247" i="32"/>
  <c r="AA247" i="32"/>
  <c r="AB247" i="32"/>
  <c r="AH247" i="32"/>
  <c r="AL247" i="32"/>
  <c r="AM247" i="32"/>
  <c r="AS247" i="32"/>
  <c r="AW247" i="32"/>
  <c r="AX247" i="32"/>
  <c r="BD247" i="32"/>
  <c r="BR247" i="32"/>
  <c r="E248" i="32"/>
  <c r="F248" i="32"/>
  <c r="L248" i="32"/>
  <c r="P248" i="32"/>
  <c r="Q248" i="32"/>
  <c r="W248" i="32"/>
  <c r="AA248" i="32"/>
  <c r="AB248" i="32"/>
  <c r="AH248" i="32"/>
  <c r="AL248" i="32"/>
  <c r="AM248" i="32"/>
  <c r="AS248" i="32"/>
  <c r="AW248" i="32"/>
  <c r="AX248" i="32"/>
  <c r="BD248" i="32"/>
  <c r="BR248" i="32"/>
  <c r="E249" i="32"/>
  <c r="F249" i="32"/>
  <c r="L249" i="32"/>
  <c r="P249" i="32"/>
  <c r="Q249" i="32"/>
  <c r="W249" i="32"/>
  <c r="AA249" i="32"/>
  <c r="AB249" i="32"/>
  <c r="AH249" i="32"/>
  <c r="AL249" i="32"/>
  <c r="AM249" i="32"/>
  <c r="AS249" i="32"/>
  <c r="AW249" i="32"/>
  <c r="AX249" i="32"/>
  <c r="BD249" i="32"/>
  <c r="BR249" i="32"/>
  <c r="E250" i="32"/>
  <c r="F250" i="32"/>
  <c r="L250" i="32"/>
  <c r="P250" i="32"/>
  <c r="Q250" i="32"/>
  <c r="W250" i="32"/>
  <c r="AA250" i="32"/>
  <c r="AB250" i="32"/>
  <c r="AH250" i="32"/>
  <c r="AL250" i="32"/>
  <c r="AM250" i="32"/>
  <c r="AS250" i="32"/>
  <c r="AW250" i="32"/>
  <c r="AX250" i="32"/>
  <c r="BD250" i="32"/>
  <c r="BR250" i="32"/>
  <c r="E251" i="32"/>
  <c r="F251" i="32"/>
  <c r="L251" i="32"/>
  <c r="P251" i="32"/>
  <c r="Q251" i="32"/>
  <c r="W251" i="32"/>
  <c r="AA251" i="32"/>
  <c r="AB251" i="32"/>
  <c r="AH251" i="32"/>
  <c r="AL251" i="32"/>
  <c r="AM251" i="32"/>
  <c r="AS251" i="32"/>
  <c r="AW251" i="32"/>
  <c r="AX251" i="32"/>
  <c r="BD251" i="32"/>
  <c r="BR251" i="32"/>
  <c r="E252" i="32"/>
  <c r="F252" i="32"/>
  <c r="L252" i="32"/>
  <c r="P252" i="32"/>
  <c r="Q252" i="32"/>
  <c r="W252" i="32"/>
  <c r="AA252" i="32"/>
  <c r="AB252" i="32"/>
  <c r="AH252" i="32"/>
  <c r="AL252" i="32"/>
  <c r="AM252" i="32"/>
  <c r="AS252" i="32"/>
  <c r="AW252" i="32"/>
  <c r="AX252" i="32"/>
  <c r="BD252" i="32"/>
  <c r="BR252" i="32"/>
  <c r="E253" i="32"/>
  <c r="F253" i="32"/>
  <c r="L253" i="32"/>
  <c r="P253" i="32"/>
  <c r="Q253" i="32"/>
  <c r="W253" i="32"/>
  <c r="AA253" i="32"/>
  <c r="AB253" i="32"/>
  <c r="AH253" i="32"/>
  <c r="AL253" i="32"/>
  <c r="AM253" i="32"/>
  <c r="AS253" i="32"/>
  <c r="AW253" i="32"/>
  <c r="AX253" i="32"/>
  <c r="BD253" i="32"/>
  <c r="E254" i="32"/>
  <c r="F254" i="32"/>
  <c r="L254" i="32"/>
  <c r="P254" i="32"/>
  <c r="Q254" i="32"/>
  <c r="W254" i="32"/>
  <c r="AA254" i="32"/>
  <c r="AB254" i="32"/>
  <c r="AH254" i="32"/>
  <c r="AL254" i="32"/>
  <c r="AM254" i="32"/>
  <c r="AS254" i="32"/>
  <c r="AW254" i="32"/>
  <c r="AX254" i="32"/>
  <c r="BD254" i="32"/>
  <c r="E255" i="32"/>
  <c r="F255" i="32"/>
  <c r="L255" i="32"/>
  <c r="BI255" i="32" s="1"/>
  <c r="BJ255" i="32" s="1"/>
  <c r="P255" i="32"/>
  <c r="Q255" i="32"/>
  <c r="W255" i="32"/>
  <c r="AA255" i="32"/>
  <c r="AB255" i="32"/>
  <c r="AH255" i="32"/>
  <c r="AL255" i="32"/>
  <c r="AM255" i="32"/>
  <c r="AS255" i="32"/>
  <c r="AW255" i="32"/>
  <c r="AX255" i="32"/>
  <c r="BD255" i="32"/>
  <c r="E256" i="32"/>
  <c r="F256" i="32"/>
  <c r="L256" i="32"/>
  <c r="P256" i="32"/>
  <c r="Q256" i="32"/>
  <c r="W256" i="32"/>
  <c r="AA256" i="32"/>
  <c r="AB256" i="32"/>
  <c r="AH256" i="32"/>
  <c r="AL256" i="32"/>
  <c r="AM256" i="32"/>
  <c r="AS256" i="32"/>
  <c r="AW256" i="32"/>
  <c r="AX256" i="32"/>
  <c r="BD256" i="32"/>
  <c r="E257" i="32"/>
  <c r="F257" i="32"/>
  <c r="L257" i="32"/>
  <c r="P257" i="32"/>
  <c r="Q257" i="32"/>
  <c r="W257" i="32"/>
  <c r="AA257" i="32"/>
  <c r="AB257" i="32"/>
  <c r="AH257" i="32"/>
  <c r="AL257" i="32"/>
  <c r="AM257" i="32"/>
  <c r="AS257" i="32"/>
  <c r="AW257" i="32"/>
  <c r="AX257" i="32"/>
  <c r="BD257" i="32"/>
  <c r="E258" i="32"/>
  <c r="F258" i="32"/>
  <c r="L258" i="32"/>
  <c r="P258" i="32"/>
  <c r="Q258" i="32"/>
  <c r="W258" i="32"/>
  <c r="AA258" i="32"/>
  <c r="AB258" i="32"/>
  <c r="AH258" i="32"/>
  <c r="AL258" i="32"/>
  <c r="AM258" i="32"/>
  <c r="AS258" i="32"/>
  <c r="AW258" i="32"/>
  <c r="AX258" i="32"/>
  <c r="BD258" i="32"/>
  <c r="F259" i="32"/>
  <c r="Q259" i="32"/>
  <c r="AB259" i="32"/>
  <c r="AM259" i="32"/>
  <c r="AX259" i="32"/>
  <c r="F260" i="32"/>
  <c r="Q260" i="32"/>
  <c r="AB260" i="32"/>
  <c r="AM260" i="32"/>
  <c r="AX260" i="32"/>
  <c r="F261" i="32"/>
  <c r="Q261" i="32"/>
  <c r="AB261" i="32"/>
  <c r="AM261" i="32"/>
  <c r="AX261" i="32"/>
  <c r="F262" i="32"/>
  <c r="Q262" i="32"/>
  <c r="AB262" i="32"/>
  <c r="AM262" i="32"/>
  <c r="AX262" i="32"/>
  <c r="F263" i="32"/>
  <c r="Q263" i="32"/>
  <c r="AB263" i="32"/>
  <c r="AM263" i="32"/>
  <c r="AX263" i="32"/>
  <c r="F264" i="32"/>
  <c r="Q264" i="32"/>
  <c r="AB264" i="32"/>
  <c r="AM264" i="32"/>
  <c r="AX264" i="32"/>
  <c r="AM127" i="31"/>
  <c r="F13" i="31"/>
  <c r="I13" i="31"/>
  <c r="I14" i="31"/>
  <c r="I15" i="31"/>
  <c r="M15" i="31"/>
  <c r="L13" i="31"/>
  <c r="T13" i="31"/>
  <c r="X13" i="31"/>
  <c r="W13" i="31"/>
  <c r="AE13" i="31"/>
  <c r="AE14" i="31" s="1"/>
  <c r="AI14" i="31" s="1"/>
  <c r="AH13" i="31"/>
  <c r="AP13" i="31"/>
  <c r="AP14" i="31" s="1"/>
  <c r="AS13" i="31"/>
  <c r="E14" i="31"/>
  <c r="F14" i="31"/>
  <c r="L14" i="31"/>
  <c r="P14" i="31"/>
  <c r="W14" i="31"/>
  <c r="AA14" i="31"/>
  <c r="AH14" i="31"/>
  <c r="AX14" i="31"/>
  <c r="AY14" i="31" s="1"/>
  <c r="AL14" i="31"/>
  <c r="AS14" i="31"/>
  <c r="BG14" i="31"/>
  <c r="E15" i="31"/>
  <c r="F15" i="31"/>
  <c r="L15" i="31"/>
  <c r="P15" i="31"/>
  <c r="W15" i="31"/>
  <c r="AA15" i="31"/>
  <c r="AB15" i="31"/>
  <c r="AH15" i="31"/>
  <c r="AL15" i="31"/>
  <c r="AS15" i="31"/>
  <c r="BG15" i="31"/>
  <c r="E16" i="31"/>
  <c r="F16" i="31"/>
  <c r="L16" i="31"/>
  <c r="P16" i="31"/>
  <c r="W16" i="31"/>
  <c r="AA16" i="31"/>
  <c r="AH16" i="31"/>
  <c r="AL16" i="31"/>
  <c r="AS16" i="31"/>
  <c r="BG16" i="31"/>
  <c r="E17" i="31"/>
  <c r="F17" i="31"/>
  <c r="L17" i="31"/>
  <c r="P17" i="31"/>
  <c r="W17" i="31"/>
  <c r="AA17" i="31"/>
  <c r="AB17" i="31"/>
  <c r="AH17" i="31"/>
  <c r="AL17" i="31"/>
  <c r="AS17" i="31"/>
  <c r="BG17" i="31"/>
  <c r="E18" i="31"/>
  <c r="F18" i="31"/>
  <c r="L18" i="31"/>
  <c r="P18" i="31"/>
  <c r="W18" i="31"/>
  <c r="AA18" i="31"/>
  <c r="AB18" i="31"/>
  <c r="AH18" i="31"/>
  <c r="AX18" i="31" s="1"/>
  <c r="AL18" i="31"/>
  <c r="AS18" i="31"/>
  <c r="BG18" i="31"/>
  <c r="E19" i="31"/>
  <c r="F19" i="31"/>
  <c r="L19" i="31"/>
  <c r="P19" i="31"/>
  <c r="W19" i="31"/>
  <c r="AA19" i="31"/>
  <c r="AB19" i="31"/>
  <c r="AH19" i="31"/>
  <c r="AL19" i="31"/>
  <c r="AS19" i="31"/>
  <c r="BG19" i="31"/>
  <c r="E20" i="31"/>
  <c r="L20" i="31"/>
  <c r="P20" i="31"/>
  <c r="W20" i="31"/>
  <c r="AA20" i="31"/>
  <c r="AB20" i="31"/>
  <c r="AH20" i="31"/>
  <c r="AL20" i="31"/>
  <c r="AS20" i="31"/>
  <c r="BG20" i="31"/>
  <c r="E21" i="31"/>
  <c r="F21" i="31"/>
  <c r="L21" i="31"/>
  <c r="P21" i="31"/>
  <c r="W21" i="31"/>
  <c r="AA21" i="31"/>
  <c r="AB21" i="31"/>
  <c r="AH21" i="31"/>
  <c r="AL21" i="31"/>
  <c r="AS21" i="31"/>
  <c r="BG21" i="31"/>
  <c r="E22" i="31"/>
  <c r="F22" i="31"/>
  <c r="L22" i="31"/>
  <c r="P22" i="31"/>
  <c r="W22" i="31"/>
  <c r="AA22" i="31"/>
  <c r="AH22" i="31"/>
  <c r="AL22" i="31"/>
  <c r="AS22" i="31"/>
  <c r="AX22" i="31"/>
  <c r="BG22" i="31"/>
  <c r="E23" i="31"/>
  <c r="L23" i="31"/>
  <c r="P23" i="31"/>
  <c r="W23" i="31"/>
  <c r="AA23" i="31"/>
  <c r="AB23" i="31"/>
  <c r="AH23" i="31"/>
  <c r="AL23" i="31"/>
  <c r="AS23" i="31"/>
  <c r="BG23" i="31"/>
  <c r="E24" i="31"/>
  <c r="L24" i="31"/>
  <c r="P24" i="31"/>
  <c r="W24" i="31"/>
  <c r="AA24" i="31"/>
  <c r="AB24" i="31"/>
  <c r="AH24" i="31"/>
  <c r="AL24" i="31"/>
  <c r="AS24" i="31"/>
  <c r="AX24" i="31" s="1"/>
  <c r="BG24" i="31"/>
  <c r="E25" i="31"/>
  <c r="F25" i="31"/>
  <c r="L25" i="31"/>
  <c r="P25" i="31"/>
  <c r="W25" i="31"/>
  <c r="AA25" i="31"/>
  <c r="AB25" i="31"/>
  <c r="AH25" i="31"/>
  <c r="AL25" i="31"/>
  <c r="AS25" i="31"/>
  <c r="BG25" i="31"/>
  <c r="E26" i="31"/>
  <c r="F26" i="31"/>
  <c r="L26" i="31"/>
  <c r="P26" i="31"/>
  <c r="W26" i="31"/>
  <c r="AX26" i="31"/>
  <c r="AA26" i="31"/>
  <c r="AB26" i="31"/>
  <c r="AH26" i="31"/>
  <c r="AL26" i="31"/>
  <c r="AS26" i="31"/>
  <c r="BG26" i="31"/>
  <c r="E27" i="31"/>
  <c r="F27" i="31"/>
  <c r="L27" i="31"/>
  <c r="P27" i="31"/>
  <c r="W27" i="31"/>
  <c r="AA27" i="31"/>
  <c r="AB27" i="31"/>
  <c r="AH27" i="31"/>
  <c r="AL27" i="31"/>
  <c r="AS27" i="31"/>
  <c r="BG27" i="31"/>
  <c r="E28" i="31"/>
  <c r="F28" i="31"/>
  <c r="L28" i="31"/>
  <c r="P28" i="31"/>
  <c r="W28" i="31"/>
  <c r="AA28" i="31"/>
  <c r="AB28" i="31"/>
  <c r="AH28" i="31"/>
  <c r="AL28" i="31"/>
  <c r="AS28" i="31"/>
  <c r="BG28" i="31"/>
  <c r="E29" i="31"/>
  <c r="F29" i="31"/>
  <c r="L29" i="31"/>
  <c r="AX29" i="31" s="1"/>
  <c r="P29" i="31"/>
  <c r="W29" i="31"/>
  <c r="AA29" i="31"/>
  <c r="AB29" i="31"/>
  <c r="AH29" i="31"/>
  <c r="AL29" i="31"/>
  <c r="AS29" i="31"/>
  <c r="BG29" i="31"/>
  <c r="E30" i="31"/>
  <c r="F30" i="31"/>
  <c r="L30" i="31"/>
  <c r="AX30" i="31"/>
  <c r="P30" i="31"/>
  <c r="W30" i="31"/>
  <c r="AA30" i="31"/>
  <c r="AB30" i="31"/>
  <c r="AH30" i="31"/>
  <c r="AL30" i="31"/>
  <c r="AS30" i="31"/>
  <c r="BG30" i="31"/>
  <c r="E31" i="31"/>
  <c r="F31" i="31"/>
  <c r="L31" i="31"/>
  <c r="AX31" i="31" s="1"/>
  <c r="P31" i="31"/>
  <c r="W31" i="31"/>
  <c r="AA31" i="31"/>
  <c r="AB31" i="31"/>
  <c r="AH31" i="31"/>
  <c r="AL31" i="31"/>
  <c r="AS31" i="31"/>
  <c r="BG31" i="31"/>
  <c r="E32" i="31"/>
  <c r="F32" i="31"/>
  <c r="L32" i="31"/>
  <c r="AX32" i="31" s="1"/>
  <c r="P32" i="31"/>
  <c r="W32" i="31"/>
  <c r="AA32" i="31"/>
  <c r="AB32" i="31"/>
  <c r="AH32" i="31"/>
  <c r="AL32" i="31"/>
  <c r="AS32" i="31"/>
  <c r="BG32" i="31"/>
  <c r="E33" i="31"/>
  <c r="F33" i="31"/>
  <c r="L33" i="31"/>
  <c r="P33" i="31"/>
  <c r="W33" i="31"/>
  <c r="AA33" i="31"/>
  <c r="AB33" i="31"/>
  <c r="AH33" i="31"/>
  <c r="AX33" i="31" s="1"/>
  <c r="AL33" i="31"/>
  <c r="AS33" i="31"/>
  <c r="BG33" i="31"/>
  <c r="E34" i="31"/>
  <c r="F34" i="31"/>
  <c r="L34" i="31"/>
  <c r="P34" i="31"/>
  <c r="W34" i="31"/>
  <c r="AA34" i="31"/>
  <c r="AB34" i="31"/>
  <c r="AH34" i="31"/>
  <c r="AL34" i="31"/>
  <c r="AS34" i="31"/>
  <c r="BG34" i="31"/>
  <c r="E35" i="31"/>
  <c r="F35" i="31"/>
  <c r="L35" i="31"/>
  <c r="P35" i="31"/>
  <c r="W35" i="31"/>
  <c r="AA35" i="31"/>
  <c r="AB35" i="31"/>
  <c r="AH35" i="31"/>
  <c r="AL35" i="31"/>
  <c r="AS35" i="31"/>
  <c r="BG35" i="31"/>
  <c r="E36" i="31"/>
  <c r="F36" i="31"/>
  <c r="L36" i="31"/>
  <c r="AX36" i="31" s="1"/>
  <c r="P36" i="31"/>
  <c r="W36" i="31"/>
  <c r="AA36" i="31"/>
  <c r="AB36" i="31"/>
  <c r="AH36" i="31"/>
  <c r="AL36" i="31"/>
  <c r="AS36" i="31"/>
  <c r="BG36" i="31"/>
  <c r="E37" i="31"/>
  <c r="F37" i="31"/>
  <c r="L37" i="31"/>
  <c r="P37" i="31"/>
  <c r="W37" i="31"/>
  <c r="AA37" i="31"/>
  <c r="AB37" i="31"/>
  <c r="AH37" i="31"/>
  <c r="AL37" i="31"/>
  <c r="AS37" i="31"/>
  <c r="BG37" i="31"/>
  <c r="E38" i="31"/>
  <c r="F38" i="31"/>
  <c r="L38" i="31"/>
  <c r="P38" i="31"/>
  <c r="W38" i="31"/>
  <c r="AA38" i="31"/>
  <c r="AB38" i="31"/>
  <c r="AH38" i="31"/>
  <c r="AL38" i="31"/>
  <c r="AS38" i="31"/>
  <c r="BG38" i="31"/>
  <c r="E39" i="31"/>
  <c r="F39" i="31"/>
  <c r="L39" i="31"/>
  <c r="P39" i="31"/>
  <c r="W39" i="31"/>
  <c r="AA39" i="31"/>
  <c r="AB39" i="31"/>
  <c r="AH39" i="31"/>
  <c r="AL39" i="31"/>
  <c r="AS39" i="31"/>
  <c r="BG39" i="31"/>
  <c r="E40" i="31"/>
  <c r="F40" i="31"/>
  <c r="L40" i="31"/>
  <c r="P40" i="31"/>
  <c r="W40" i="31"/>
  <c r="AA40" i="31"/>
  <c r="AB40" i="31"/>
  <c r="AH40" i="31"/>
  <c r="AL40" i="31"/>
  <c r="AS40" i="31"/>
  <c r="BG40" i="31"/>
  <c r="E41" i="31"/>
  <c r="F41" i="31"/>
  <c r="L41" i="31"/>
  <c r="AX41" i="31"/>
  <c r="P41" i="31"/>
  <c r="W41" i="31"/>
  <c r="AA41" i="31"/>
  <c r="AB41" i="31"/>
  <c r="AH41" i="31"/>
  <c r="AL41" i="31"/>
  <c r="AS41" i="31"/>
  <c r="BG41" i="31"/>
  <c r="E42" i="31"/>
  <c r="F42" i="31"/>
  <c r="L42" i="31"/>
  <c r="AX42" i="31"/>
  <c r="P42" i="31"/>
  <c r="W42" i="31"/>
  <c r="AA42" i="31"/>
  <c r="AB42" i="31"/>
  <c r="AH42" i="31"/>
  <c r="AL42" i="31"/>
  <c r="AS42" i="31"/>
  <c r="BG42" i="31"/>
  <c r="E43" i="31"/>
  <c r="F43" i="31"/>
  <c r="L43" i="31"/>
  <c r="P43" i="31"/>
  <c r="W43" i="31"/>
  <c r="AA43" i="31"/>
  <c r="AB43" i="31"/>
  <c r="AH43" i="31"/>
  <c r="AL43" i="31"/>
  <c r="AS43" i="31"/>
  <c r="BG43" i="31"/>
  <c r="E44" i="31"/>
  <c r="F44" i="31"/>
  <c r="L44" i="31"/>
  <c r="AX44" i="31" s="1"/>
  <c r="P44" i="31"/>
  <c r="Q44" i="31"/>
  <c r="W44" i="31"/>
  <c r="AA44" i="31"/>
  <c r="AB44" i="31"/>
  <c r="AH44" i="31"/>
  <c r="AL44" i="31"/>
  <c r="AS44" i="31"/>
  <c r="BG44" i="31"/>
  <c r="E45" i="31"/>
  <c r="F45" i="31"/>
  <c r="L45" i="31"/>
  <c r="P45" i="31"/>
  <c r="W45" i="31"/>
  <c r="AA45" i="31"/>
  <c r="AB45" i="31"/>
  <c r="AH45" i="31"/>
  <c r="AX45" i="31" s="1"/>
  <c r="AL45" i="31"/>
  <c r="AS45" i="31"/>
  <c r="BG45" i="31"/>
  <c r="E46" i="31"/>
  <c r="F46" i="31"/>
  <c r="L46" i="31"/>
  <c r="P46" i="31"/>
  <c r="W46" i="31"/>
  <c r="AA46" i="31"/>
  <c r="AB46" i="31"/>
  <c r="AH46" i="31"/>
  <c r="AL46" i="31"/>
  <c r="AS46" i="31"/>
  <c r="BG46" i="31"/>
  <c r="E47" i="31"/>
  <c r="F47" i="31"/>
  <c r="L47" i="31"/>
  <c r="P47" i="31"/>
  <c r="W47" i="31"/>
  <c r="AX47" i="31" s="1"/>
  <c r="AA47" i="31"/>
  <c r="AB47" i="31"/>
  <c r="AH47" i="31"/>
  <c r="AL47" i="31"/>
  <c r="AS47" i="31"/>
  <c r="BG47" i="31"/>
  <c r="E48" i="31"/>
  <c r="F48" i="31"/>
  <c r="L48" i="31"/>
  <c r="P48" i="31"/>
  <c r="W48" i="31"/>
  <c r="AA48" i="31"/>
  <c r="AB48" i="31"/>
  <c r="AH48" i="31"/>
  <c r="AL48" i="31"/>
  <c r="AS48" i="31"/>
  <c r="BG48" i="31"/>
  <c r="E49" i="31"/>
  <c r="F49" i="31"/>
  <c r="L49" i="31"/>
  <c r="P49" i="31"/>
  <c r="W49" i="31"/>
  <c r="AA49" i="31"/>
  <c r="AB49" i="31"/>
  <c r="AH49" i="31"/>
  <c r="AL49" i="31"/>
  <c r="AS49" i="31"/>
  <c r="BG49" i="31"/>
  <c r="E50" i="31"/>
  <c r="F50" i="31"/>
  <c r="L50" i="31"/>
  <c r="P50" i="31"/>
  <c r="W50" i="31"/>
  <c r="AA50" i="31"/>
  <c r="AB50" i="31"/>
  <c r="AH50" i="31"/>
  <c r="AL50" i="31"/>
  <c r="AS50" i="31"/>
  <c r="BG50" i="31"/>
  <c r="E51" i="31"/>
  <c r="F51" i="31"/>
  <c r="L51" i="31"/>
  <c r="P51" i="31"/>
  <c r="W51" i="31"/>
  <c r="AA51" i="31"/>
  <c r="AB51" i="31"/>
  <c r="AH51" i="31"/>
  <c r="AL51" i="31"/>
  <c r="AS51" i="31"/>
  <c r="BG51" i="31"/>
  <c r="E52" i="31"/>
  <c r="F52" i="31"/>
  <c r="L52" i="31"/>
  <c r="P52" i="31"/>
  <c r="W52" i="31"/>
  <c r="AA52" i="31"/>
  <c r="AB52" i="31"/>
  <c r="AH52" i="31"/>
  <c r="AL52" i="31"/>
  <c r="AS52" i="31"/>
  <c r="BG52" i="31"/>
  <c r="E53" i="31"/>
  <c r="F53" i="31"/>
  <c r="L53" i="31"/>
  <c r="AX53" i="31"/>
  <c r="P53" i="31"/>
  <c r="W53" i="31"/>
  <c r="AA53" i="31"/>
  <c r="AB53" i="31"/>
  <c r="AH53" i="31"/>
  <c r="AL53" i="31"/>
  <c r="AS53" i="31"/>
  <c r="BG53" i="31"/>
  <c r="E54" i="31"/>
  <c r="F54" i="31"/>
  <c r="L54" i="31"/>
  <c r="P54" i="31"/>
  <c r="W54" i="31"/>
  <c r="AA54" i="31"/>
  <c r="AB54" i="31"/>
  <c r="AH54" i="31"/>
  <c r="AX54" i="31"/>
  <c r="AL54" i="31"/>
  <c r="AS54" i="31"/>
  <c r="BG54" i="31"/>
  <c r="E55" i="31"/>
  <c r="F55" i="31"/>
  <c r="L55" i="31"/>
  <c r="P55" i="31"/>
  <c r="W55" i="31"/>
  <c r="AA55" i="31"/>
  <c r="AB55" i="31"/>
  <c r="AH55" i="31"/>
  <c r="AL55" i="31"/>
  <c r="AS55" i="31"/>
  <c r="BG55" i="31"/>
  <c r="E56" i="31"/>
  <c r="F56" i="31"/>
  <c r="L56" i="31"/>
  <c r="P56" i="31"/>
  <c r="W56" i="31"/>
  <c r="AA56" i="31"/>
  <c r="AB56" i="31"/>
  <c r="AH56" i="31"/>
  <c r="AL56" i="31"/>
  <c r="AS56" i="31"/>
  <c r="BG56" i="31"/>
  <c r="E57" i="31"/>
  <c r="F57" i="31"/>
  <c r="L57" i="31"/>
  <c r="P57" i="31"/>
  <c r="W57" i="31"/>
  <c r="AA57" i="31"/>
  <c r="AB57" i="31"/>
  <c r="AH57" i="31"/>
  <c r="AL57" i="31"/>
  <c r="AS57" i="31"/>
  <c r="BG57" i="31"/>
  <c r="E58" i="31"/>
  <c r="F58" i="31"/>
  <c r="L58" i="31"/>
  <c r="P58" i="31"/>
  <c r="Q58" i="31"/>
  <c r="W58" i="31"/>
  <c r="AA58" i="31"/>
  <c r="AB58" i="31"/>
  <c r="AH58" i="31"/>
  <c r="AL58" i="31"/>
  <c r="AS58" i="31"/>
  <c r="BG58" i="31"/>
  <c r="E59" i="31"/>
  <c r="F59" i="31"/>
  <c r="L59" i="31"/>
  <c r="P59" i="31"/>
  <c r="W59" i="31"/>
  <c r="AA59" i="31"/>
  <c r="AB59" i="31"/>
  <c r="AH59" i="31"/>
  <c r="AL59" i="31"/>
  <c r="AS59" i="31"/>
  <c r="BG59" i="31"/>
  <c r="E60" i="31"/>
  <c r="F60" i="31"/>
  <c r="L60" i="31"/>
  <c r="P60" i="31"/>
  <c r="W60" i="31"/>
  <c r="AA60" i="31"/>
  <c r="AB60" i="31"/>
  <c r="AH60" i="31"/>
  <c r="AL60" i="31"/>
  <c r="AS60" i="31"/>
  <c r="BG60" i="31"/>
  <c r="E61" i="31"/>
  <c r="F61" i="31"/>
  <c r="L61" i="31"/>
  <c r="P61" i="31"/>
  <c r="W61" i="31"/>
  <c r="AX61" i="31"/>
  <c r="AA61" i="31"/>
  <c r="AB61" i="31"/>
  <c r="AH61" i="31"/>
  <c r="AL61" i="31"/>
  <c r="AS61" i="31"/>
  <c r="BG61" i="31"/>
  <c r="E62" i="31"/>
  <c r="F62" i="31"/>
  <c r="L62" i="31"/>
  <c r="P62" i="31"/>
  <c r="W62" i="31"/>
  <c r="AA62" i="31"/>
  <c r="AB62" i="31"/>
  <c r="AH62" i="31"/>
  <c r="AL62" i="31"/>
  <c r="AS62" i="31"/>
  <c r="AX62" i="31" s="1"/>
  <c r="AY62" i="31" s="1"/>
  <c r="BG62" i="31"/>
  <c r="E63" i="31"/>
  <c r="F63" i="31"/>
  <c r="L63" i="31"/>
  <c r="P63" i="31"/>
  <c r="W63" i="31"/>
  <c r="AX63" i="31"/>
  <c r="AA63" i="31"/>
  <c r="AB63" i="31"/>
  <c r="AH63" i="31"/>
  <c r="AL63" i="31"/>
  <c r="AS63" i="31"/>
  <c r="BG63" i="31"/>
  <c r="E64" i="31"/>
  <c r="F64" i="31"/>
  <c r="L64" i="31"/>
  <c r="P64" i="31"/>
  <c r="W64" i="31"/>
  <c r="AA64" i="31"/>
  <c r="AB64" i="31"/>
  <c r="AH64" i="31"/>
  <c r="AL64" i="31"/>
  <c r="AS64" i="31"/>
  <c r="BG64" i="31"/>
  <c r="E65" i="31"/>
  <c r="F65" i="31"/>
  <c r="L65" i="31"/>
  <c r="AX65" i="31" s="1"/>
  <c r="P65" i="31"/>
  <c r="W65" i="31"/>
  <c r="AA65" i="31"/>
  <c r="AB65" i="31"/>
  <c r="AH65" i="31"/>
  <c r="AL65" i="31"/>
  <c r="AS65" i="31"/>
  <c r="BG65" i="31"/>
  <c r="E66" i="31"/>
  <c r="F66" i="31"/>
  <c r="L66" i="31"/>
  <c r="P66" i="31"/>
  <c r="W66" i="31"/>
  <c r="AA66" i="31"/>
  <c r="AB66" i="31"/>
  <c r="AH66" i="31"/>
  <c r="AX66" i="31" s="1"/>
  <c r="AL66" i="31"/>
  <c r="AS66" i="31"/>
  <c r="BG66" i="31"/>
  <c r="E67" i="31"/>
  <c r="F67" i="31"/>
  <c r="L67" i="31"/>
  <c r="AX67" i="31" s="1"/>
  <c r="AY67" i="31" s="1"/>
  <c r="P67" i="31"/>
  <c r="W67" i="31"/>
  <c r="AA67" i="31"/>
  <c r="AB67" i="31"/>
  <c r="AH67" i="31"/>
  <c r="AL67" i="31"/>
  <c r="AS67" i="31"/>
  <c r="BG67" i="31"/>
  <c r="E68" i="31"/>
  <c r="F68" i="31"/>
  <c r="L68" i="31"/>
  <c r="P68" i="31"/>
  <c r="W68" i="31"/>
  <c r="AA68" i="31"/>
  <c r="AB68" i="31"/>
  <c r="AH68" i="31"/>
  <c r="AX68" i="31" s="1"/>
  <c r="AL68" i="31"/>
  <c r="AS68" i="31"/>
  <c r="BG68" i="31"/>
  <c r="E69" i="31"/>
  <c r="F69" i="31"/>
  <c r="L69" i="31"/>
  <c r="P69" i="31"/>
  <c r="W69" i="31"/>
  <c r="AA69" i="31"/>
  <c r="AB69" i="31"/>
  <c r="AH69" i="31"/>
  <c r="AL69" i="31"/>
  <c r="AS69" i="31"/>
  <c r="BG69" i="31"/>
  <c r="E70" i="31"/>
  <c r="F70" i="31"/>
  <c r="L70" i="31"/>
  <c r="P70" i="31"/>
  <c r="Q70" i="31"/>
  <c r="W70" i="31"/>
  <c r="AA70" i="31"/>
  <c r="AB70" i="31"/>
  <c r="AH70" i="31"/>
  <c r="AL70" i="31"/>
  <c r="AS70" i="31"/>
  <c r="BG70" i="31"/>
  <c r="E71" i="31"/>
  <c r="F71" i="31"/>
  <c r="L71" i="31"/>
  <c r="P71" i="31"/>
  <c r="W71" i="31"/>
  <c r="AA71" i="31"/>
  <c r="AB71" i="31"/>
  <c r="AH71" i="31"/>
  <c r="AL71" i="31"/>
  <c r="AS71" i="31"/>
  <c r="BG71" i="31"/>
  <c r="E72" i="31"/>
  <c r="F72" i="31"/>
  <c r="L72" i="31"/>
  <c r="P72" i="31"/>
  <c r="W72" i="31"/>
  <c r="AA72" i="31"/>
  <c r="AB72" i="31"/>
  <c r="AH72" i="31"/>
  <c r="AL72" i="31"/>
  <c r="AS72" i="31"/>
  <c r="BG72" i="31"/>
  <c r="E73" i="31"/>
  <c r="F73" i="31"/>
  <c r="L73" i="31"/>
  <c r="P73" i="31"/>
  <c r="W73" i="31"/>
  <c r="AA73" i="31"/>
  <c r="AB73" i="31"/>
  <c r="AH73" i="31"/>
  <c r="AX73" i="31" s="1"/>
  <c r="AL73" i="31"/>
  <c r="AS73" i="31"/>
  <c r="BG73" i="31"/>
  <c r="E74" i="31"/>
  <c r="F74" i="31"/>
  <c r="L74" i="31"/>
  <c r="AX74" i="31" s="1"/>
  <c r="AY74" i="31" s="1"/>
  <c r="P74" i="31"/>
  <c r="W74" i="31"/>
  <c r="AA74" i="31"/>
  <c r="AB74" i="31"/>
  <c r="AH74" i="31"/>
  <c r="AL74" i="31"/>
  <c r="AS74" i="31"/>
  <c r="BG74" i="31"/>
  <c r="E75" i="31"/>
  <c r="F75" i="31"/>
  <c r="L75" i="31"/>
  <c r="P75" i="31"/>
  <c r="W75" i="31"/>
  <c r="AA75" i="31"/>
  <c r="AB75" i="31"/>
  <c r="AH75" i="31"/>
  <c r="AL75" i="31"/>
  <c r="AS75" i="31"/>
  <c r="BG75" i="31"/>
  <c r="E76" i="31"/>
  <c r="F76" i="31"/>
  <c r="L76" i="31"/>
  <c r="AX76" i="31" s="1"/>
  <c r="P76" i="31"/>
  <c r="W76" i="31"/>
  <c r="AA76" i="31"/>
  <c r="AB76" i="31"/>
  <c r="AH76" i="31"/>
  <c r="AL76" i="31"/>
  <c r="AS76" i="31"/>
  <c r="BG76" i="31"/>
  <c r="E77" i="31"/>
  <c r="F77" i="31"/>
  <c r="L77" i="31"/>
  <c r="P77" i="31"/>
  <c r="W77" i="31"/>
  <c r="AA77" i="31"/>
  <c r="AB77" i="31"/>
  <c r="AH77" i="31"/>
  <c r="AL77" i="31"/>
  <c r="AS77" i="31"/>
  <c r="BG77" i="31"/>
  <c r="E78" i="31"/>
  <c r="F78" i="31"/>
  <c r="L78" i="31"/>
  <c r="P78" i="31"/>
  <c r="W78" i="31"/>
  <c r="AA78" i="31"/>
  <c r="AB78" i="31"/>
  <c r="AH78" i="31"/>
  <c r="AL78" i="31"/>
  <c r="AS78" i="31"/>
  <c r="AX78" i="31" s="1"/>
  <c r="BG78" i="31"/>
  <c r="E79" i="31"/>
  <c r="F79" i="31"/>
  <c r="L79" i="31"/>
  <c r="P79" i="31"/>
  <c r="W79" i="31"/>
  <c r="AA79" i="31"/>
  <c r="AB79" i="31"/>
  <c r="AH79" i="31"/>
  <c r="AL79" i="31"/>
  <c r="AS79" i="31"/>
  <c r="BG79" i="31"/>
  <c r="E80" i="31"/>
  <c r="F80" i="31"/>
  <c r="L80" i="31"/>
  <c r="P80" i="31"/>
  <c r="W80" i="31"/>
  <c r="AA80" i="31"/>
  <c r="AB80" i="31"/>
  <c r="AH80" i="31"/>
  <c r="AL80" i="31"/>
  <c r="AS80" i="31"/>
  <c r="BG80" i="31"/>
  <c r="E81" i="31"/>
  <c r="F81" i="31"/>
  <c r="L81" i="31"/>
  <c r="P81" i="31"/>
  <c r="W81" i="31"/>
  <c r="AA81" i="31"/>
  <c r="AB81" i="31"/>
  <c r="AH81" i="31"/>
  <c r="AL81" i="31"/>
  <c r="AS81" i="31"/>
  <c r="BG81" i="31"/>
  <c r="E82" i="31"/>
  <c r="F82" i="31"/>
  <c r="L82" i="31"/>
  <c r="P82" i="31"/>
  <c r="W82" i="31"/>
  <c r="AA82" i="31"/>
  <c r="AB82" i="31"/>
  <c r="AH82" i="31"/>
  <c r="AX82" i="31" s="1"/>
  <c r="AY82" i="31" s="1"/>
  <c r="AL82" i="31"/>
  <c r="AS82" i="31"/>
  <c r="BG82" i="31"/>
  <c r="E83" i="31"/>
  <c r="F83" i="31"/>
  <c r="L83" i="31"/>
  <c r="P83" i="31"/>
  <c r="W83" i="31"/>
  <c r="AA83" i="31"/>
  <c r="AB83" i="31"/>
  <c r="AH83" i="31"/>
  <c r="AL83" i="31"/>
  <c r="AS83" i="31"/>
  <c r="BG83" i="31"/>
  <c r="E84" i="31"/>
  <c r="F84" i="31"/>
  <c r="L84" i="31"/>
  <c r="P84" i="31"/>
  <c r="W84" i="31"/>
  <c r="AX84" i="31" s="1"/>
  <c r="AA84" i="31"/>
  <c r="AB84" i="31"/>
  <c r="AH84" i="31"/>
  <c r="AL84" i="31"/>
  <c r="AS84" i="31"/>
  <c r="BG84" i="31"/>
  <c r="E85" i="31"/>
  <c r="F85" i="31"/>
  <c r="L85" i="31"/>
  <c r="P85" i="31"/>
  <c r="W85" i="31"/>
  <c r="AA85" i="31"/>
  <c r="AB85" i="31"/>
  <c r="AH85" i="31"/>
  <c r="AL85" i="31"/>
  <c r="AS85" i="31"/>
  <c r="BG85" i="31"/>
  <c r="E86" i="31"/>
  <c r="F86" i="31"/>
  <c r="L86" i="31"/>
  <c r="P86" i="31"/>
  <c r="Q86" i="31"/>
  <c r="W86" i="31"/>
  <c r="AA86" i="31"/>
  <c r="AB86" i="31"/>
  <c r="AH86" i="31"/>
  <c r="AL86" i="31"/>
  <c r="AS86" i="31"/>
  <c r="BG86" i="31"/>
  <c r="E87" i="31"/>
  <c r="F87" i="31"/>
  <c r="L87" i="31"/>
  <c r="AX87" i="31"/>
  <c r="P87" i="31"/>
  <c r="W87" i="31"/>
  <c r="AA87" i="31"/>
  <c r="AB87" i="31"/>
  <c r="AH87" i="31"/>
  <c r="AL87" i="31"/>
  <c r="AS87" i="31"/>
  <c r="BG87" i="31"/>
  <c r="E88" i="31"/>
  <c r="F88" i="31"/>
  <c r="L88" i="31"/>
  <c r="P88" i="31"/>
  <c r="Q88" i="31"/>
  <c r="W88" i="31"/>
  <c r="AA88" i="31"/>
  <c r="AB88" i="31"/>
  <c r="AH88" i="31"/>
  <c r="AL88" i="31"/>
  <c r="AS88" i="31"/>
  <c r="AX88" i="31" s="1"/>
  <c r="BG88" i="31"/>
  <c r="E89" i="31"/>
  <c r="F89" i="31"/>
  <c r="L89" i="31"/>
  <c r="P89" i="31"/>
  <c r="W89" i="31"/>
  <c r="AX89" i="31" s="1"/>
  <c r="AY89" i="31" s="1"/>
  <c r="AA89" i="31"/>
  <c r="AB89" i="31"/>
  <c r="AH89" i="31"/>
  <c r="AL89" i="31"/>
  <c r="AS89" i="31"/>
  <c r="BG89" i="31"/>
  <c r="E90" i="31"/>
  <c r="F90" i="31"/>
  <c r="L90" i="31"/>
  <c r="P90" i="31"/>
  <c r="W90" i="31"/>
  <c r="AX90" i="31" s="1"/>
  <c r="AA90" i="31"/>
  <c r="AB90" i="31"/>
  <c r="AH90" i="31"/>
  <c r="AL90" i="31"/>
  <c r="AS90" i="31"/>
  <c r="BG90" i="31"/>
  <c r="E91" i="31"/>
  <c r="F91" i="31"/>
  <c r="L91" i="31"/>
  <c r="AX91" i="31"/>
  <c r="P91" i="31"/>
  <c r="W91" i="31"/>
  <c r="AA91" i="31"/>
  <c r="AB91" i="31"/>
  <c r="AH91" i="31"/>
  <c r="AL91" i="31"/>
  <c r="AS91" i="31"/>
  <c r="BG91" i="31"/>
  <c r="E92" i="31"/>
  <c r="F92" i="31"/>
  <c r="L92" i="31"/>
  <c r="P92" i="31"/>
  <c r="Q92" i="31"/>
  <c r="W92" i="31"/>
  <c r="AA92" i="31"/>
  <c r="AB92" i="31"/>
  <c r="AH92" i="31"/>
  <c r="AL92" i="31"/>
  <c r="AS92" i="31"/>
  <c r="BG92" i="31"/>
  <c r="E93" i="31"/>
  <c r="F93" i="31"/>
  <c r="L93" i="31"/>
  <c r="P93" i="31"/>
  <c r="Q93" i="31"/>
  <c r="W93" i="31"/>
  <c r="AA93" i="31"/>
  <c r="AB93" i="31"/>
  <c r="AH93" i="31"/>
  <c r="AL93" i="31"/>
  <c r="AS93" i="31"/>
  <c r="BG93" i="31"/>
  <c r="E94" i="31"/>
  <c r="F94" i="31"/>
  <c r="L94" i="31"/>
  <c r="P94" i="31"/>
  <c r="W94" i="31"/>
  <c r="AA94" i="31"/>
  <c r="AB94" i="31"/>
  <c r="AH94" i="31"/>
  <c r="AX94" i="31" s="1"/>
  <c r="AL94" i="31"/>
  <c r="AS94" i="31"/>
  <c r="BG94" i="31"/>
  <c r="E95" i="31"/>
  <c r="F95" i="31"/>
  <c r="L95" i="31"/>
  <c r="P95" i="31"/>
  <c r="W95" i="31"/>
  <c r="AA95" i="31"/>
  <c r="AB95" i="31"/>
  <c r="AH95" i="31"/>
  <c r="AX95" i="31" s="1"/>
  <c r="AY95" i="31" s="1"/>
  <c r="AL95" i="31"/>
  <c r="AS95" i="31"/>
  <c r="BG95" i="31"/>
  <c r="E96" i="31"/>
  <c r="F96" i="31"/>
  <c r="L96" i="31"/>
  <c r="P96" i="31"/>
  <c r="W96" i="31"/>
  <c r="AA96" i="31"/>
  <c r="AB96" i="31"/>
  <c r="AH96" i="31"/>
  <c r="AL96" i="31"/>
  <c r="AS96" i="31"/>
  <c r="BG96" i="31"/>
  <c r="E97" i="31"/>
  <c r="F97" i="31"/>
  <c r="L97" i="31"/>
  <c r="AX97" i="31" s="1"/>
  <c r="P97" i="31"/>
  <c r="W97" i="31"/>
  <c r="AA97" i="31"/>
  <c r="AB97" i="31"/>
  <c r="AH97" i="31"/>
  <c r="AL97" i="31"/>
  <c r="AS97" i="31"/>
  <c r="BG97" i="31"/>
  <c r="E98" i="31"/>
  <c r="F98" i="31"/>
  <c r="L98" i="31"/>
  <c r="P98" i="31"/>
  <c r="W98" i="31"/>
  <c r="AX98" i="31" s="1"/>
  <c r="AA98" i="31"/>
  <c r="AB98" i="31"/>
  <c r="AH98" i="31"/>
  <c r="AL98" i="31"/>
  <c r="AS98" i="31"/>
  <c r="BG98" i="31"/>
  <c r="E99" i="31"/>
  <c r="F99" i="31"/>
  <c r="L99" i="31"/>
  <c r="AX99" i="31" s="1"/>
  <c r="P99" i="31"/>
  <c r="W99" i="31"/>
  <c r="AA99" i="31"/>
  <c r="AB99" i="31"/>
  <c r="AH99" i="31"/>
  <c r="AL99" i="31"/>
  <c r="AS99" i="31"/>
  <c r="BG99" i="31"/>
  <c r="E100" i="31"/>
  <c r="F100" i="31"/>
  <c r="L100" i="31"/>
  <c r="P100" i="31"/>
  <c r="W100" i="31"/>
  <c r="AA100" i="31"/>
  <c r="AB100" i="31"/>
  <c r="AH100" i="31"/>
  <c r="AL100" i="31"/>
  <c r="AS100" i="31"/>
  <c r="BG100" i="31"/>
  <c r="E101" i="31"/>
  <c r="F101" i="31"/>
  <c r="L101" i="31"/>
  <c r="P101" i="31"/>
  <c r="W101" i="31"/>
  <c r="AA101" i="31"/>
  <c r="AB101" i="31"/>
  <c r="AH101" i="31"/>
  <c r="AL101" i="31"/>
  <c r="AS101" i="31"/>
  <c r="BG101" i="31"/>
  <c r="E102" i="31"/>
  <c r="F102" i="31"/>
  <c r="L102" i="31"/>
  <c r="P102" i="31"/>
  <c r="W102" i="31"/>
  <c r="AA102" i="31"/>
  <c r="AB102" i="31"/>
  <c r="AH102" i="31"/>
  <c r="AL102" i="31"/>
  <c r="AS102" i="31"/>
  <c r="AX102" i="31" s="1"/>
  <c r="AY102" i="31" s="1"/>
  <c r="BG102" i="31"/>
  <c r="E103" i="31"/>
  <c r="F103" i="31"/>
  <c r="L103" i="31"/>
  <c r="P103" i="31"/>
  <c r="W103" i="31"/>
  <c r="AA103" i="31"/>
  <c r="AB103" i="31"/>
  <c r="AH103" i="31"/>
  <c r="AL103" i="31"/>
  <c r="AS103" i="31"/>
  <c r="BG103" i="31"/>
  <c r="E104" i="31"/>
  <c r="F104" i="31"/>
  <c r="L104" i="31"/>
  <c r="P104" i="31"/>
  <c r="W104" i="31"/>
  <c r="AA104" i="31"/>
  <c r="AB104" i="31"/>
  <c r="AH104" i="31"/>
  <c r="AL104" i="31"/>
  <c r="AS104" i="31"/>
  <c r="BG104" i="31"/>
  <c r="E105" i="31"/>
  <c r="F105" i="31"/>
  <c r="L105" i="31"/>
  <c r="P105" i="31"/>
  <c r="W105" i="31"/>
  <c r="AA105" i="31"/>
  <c r="AB105" i="31"/>
  <c r="AH105" i="31"/>
  <c r="AL105" i="31"/>
  <c r="AS105" i="31"/>
  <c r="BG105" i="31"/>
  <c r="E106" i="31"/>
  <c r="F106" i="31"/>
  <c r="L106" i="31"/>
  <c r="AX106" i="31"/>
  <c r="P106" i="31"/>
  <c r="Q106" i="31"/>
  <c r="W106" i="31"/>
  <c r="AA106" i="31"/>
  <c r="AB106" i="31"/>
  <c r="AH106" i="31"/>
  <c r="AL106" i="31"/>
  <c r="AS106" i="31"/>
  <c r="BG106" i="31"/>
  <c r="E107" i="31"/>
  <c r="F107" i="31"/>
  <c r="L107" i="31"/>
  <c r="P107" i="31"/>
  <c r="W107" i="31"/>
  <c r="AX107" i="31" s="1"/>
  <c r="AA107" i="31"/>
  <c r="AB107" i="31"/>
  <c r="AH107" i="31"/>
  <c r="AL107" i="31"/>
  <c r="AS107" i="31"/>
  <c r="BG107" i="31"/>
  <c r="E108" i="31"/>
  <c r="F108" i="31"/>
  <c r="L108" i="31"/>
  <c r="AX108" i="31" s="1"/>
  <c r="P108" i="31"/>
  <c r="Q108" i="31"/>
  <c r="W108" i="31"/>
  <c r="AA108" i="31"/>
  <c r="AB108" i="31"/>
  <c r="AH108" i="31"/>
  <c r="AL108" i="31"/>
  <c r="AS108" i="31"/>
  <c r="BG108" i="31"/>
  <c r="E109" i="31"/>
  <c r="F109" i="31"/>
  <c r="L109" i="31"/>
  <c r="AX109" i="31" s="1"/>
  <c r="P109" i="31"/>
  <c r="W109" i="31"/>
  <c r="AA109" i="31"/>
  <c r="AB109" i="31"/>
  <c r="AH109" i="31"/>
  <c r="AL109" i="31"/>
  <c r="AS109" i="31"/>
  <c r="BG109" i="31"/>
  <c r="E110" i="31"/>
  <c r="F110" i="31"/>
  <c r="L110" i="31"/>
  <c r="P110" i="31"/>
  <c r="W110" i="31"/>
  <c r="AX110" i="31"/>
  <c r="AA110" i="31"/>
  <c r="AB110" i="31"/>
  <c r="AH110" i="31"/>
  <c r="AL110" i="31"/>
  <c r="AS110" i="31"/>
  <c r="BG110" i="31"/>
  <c r="E111" i="31"/>
  <c r="F111" i="31"/>
  <c r="L111" i="31"/>
  <c r="P111" i="31"/>
  <c r="Q111" i="31"/>
  <c r="W111" i="31"/>
  <c r="AA111" i="31"/>
  <c r="AB111" i="31"/>
  <c r="AH111" i="31"/>
  <c r="AL111" i="31"/>
  <c r="AS111" i="31"/>
  <c r="AX111" i="31" s="1"/>
  <c r="AY111" i="31" s="1"/>
  <c r="BG111" i="31"/>
  <c r="E112" i="31"/>
  <c r="F112" i="31"/>
  <c r="L112" i="31"/>
  <c r="P112" i="31"/>
  <c r="W112" i="31"/>
  <c r="AA112" i="31"/>
  <c r="AB112" i="31"/>
  <c r="AH112" i="31"/>
  <c r="AL112" i="31"/>
  <c r="AS112" i="31"/>
  <c r="BG112" i="31"/>
  <c r="E113" i="31"/>
  <c r="F113" i="31"/>
  <c r="L113" i="31"/>
  <c r="P113" i="31"/>
  <c r="W113" i="31"/>
  <c r="AA113" i="31"/>
  <c r="AB113" i="31"/>
  <c r="AH113" i="31"/>
  <c r="AL113" i="31"/>
  <c r="AS113" i="31"/>
  <c r="BG113" i="31"/>
  <c r="E114" i="31"/>
  <c r="F114" i="31"/>
  <c r="L114" i="31"/>
  <c r="P114" i="31"/>
  <c r="W114" i="31"/>
  <c r="AA114" i="31"/>
  <c r="AB114" i="31"/>
  <c r="AH114" i="31"/>
  <c r="AL114" i="31"/>
  <c r="AS114" i="31"/>
  <c r="BG114" i="31"/>
  <c r="E115" i="31"/>
  <c r="F115" i="31"/>
  <c r="L115" i="31"/>
  <c r="P115" i="31"/>
  <c r="W115" i="31"/>
  <c r="AA115" i="31"/>
  <c r="AB115" i="31"/>
  <c r="AH115" i="31"/>
  <c r="AX115" i="31" s="1"/>
  <c r="AL115" i="31"/>
  <c r="AS115" i="31"/>
  <c r="BG115" i="31"/>
  <c r="E116" i="31"/>
  <c r="F116" i="31"/>
  <c r="L116" i="31"/>
  <c r="P116" i="31"/>
  <c r="W116" i="31"/>
  <c r="AA116" i="31"/>
  <c r="AB116" i="31"/>
  <c r="AH116" i="31"/>
  <c r="AX116" i="31" s="1"/>
  <c r="AY116" i="31" s="1"/>
  <c r="AL116" i="31"/>
  <c r="AS116" i="31"/>
  <c r="BG116" i="31"/>
  <c r="E117" i="31"/>
  <c r="F117" i="31"/>
  <c r="L117" i="31"/>
  <c r="P117" i="31"/>
  <c r="W117" i="31"/>
  <c r="AA117" i="31"/>
  <c r="AB117" i="31"/>
  <c r="AH117" i="31"/>
  <c r="AL117" i="31"/>
  <c r="AM117" i="31"/>
  <c r="AS117" i="31"/>
  <c r="AX117" i="31" s="1"/>
  <c r="BG117" i="31"/>
  <c r="E118" i="31"/>
  <c r="F118" i="31"/>
  <c r="L118" i="31"/>
  <c r="P118" i="31"/>
  <c r="W118" i="31"/>
  <c r="AX118" i="31" s="1"/>
  <c r="AY118" i="31" s="1"/>
  <c r="AA118" i="31"/>
  <c r="AB118" i="31"/>
  <c r="AH118" i="31"/>
  <c r="AL118" i="31"/>
  <c r="AS118" i="31"/>
  <c r="BG118" i="31"/>
  <c r="E119" i="31"/>
  <c r="F119" i="31"/>
  <c r="L119" i="31"/>
  <c r="P119" i="31"/>
  <c r="W119" i="31"/>
  <c r="AA119" i="31"/>
  <c r="AB119" i="31"/>
  <c r="AH119" i="31"/>
  <c r="AL119" i="31"/>
  <c r="AM119" i="31"/>
  <c r="AS119" i="31"/>
  <c r="BG119" i="31"/>
  <c r="E120" i="31"/>
  <c r="F120" i="31"/>
  <c r="L120" i="31"/>
  <c r="P120" i="31"/>
  <c r="W120" i="31"/>
  <c r="AA120" i="31"/>
  <c r="AB120" i="31"/>
  <c r="AH120" i="31"/>
  <c r="AL120" i="31"/>
  <c r="AS120" i="31"/>
  <c r="BG120" i="31"/>
  <c r="E121" i="31"/>
  <c r="F121" i="31"/>
  <c r="L121" i="31"/>
  <c r="P121" i="31"/>
  <c r="W121" i="31"/>
  <c r="AA121" i="31"/>
  <c r="AB121" i="31"/>
  <c r="AH121" i="31"/>
  <c r="AL121" i="31"/>
  <c r="AS121" i="31"/>
  <c r="BG121" i="31"/>
  <c r="E122" i="31"/>
  <c r="F122" i="31"/>
  <c r="L122" i="31"/>
  <c r="P122" i="31"/>
  <c r="Q122" i="31"/>
  <c r="W122" i="31"/>
  <c r="AA122" i="31"/>
  <c r="AB122" i="31"/>
  <c r="AH122" i="31"/>
  <c r="AL122" i="31"/>
  <c r="AS122" i="31"/>
  <c r="BG122" i="31"/>
  <c r="E123" i="31"/>
  <c r="F123" i="31"/>
  <c r="L123" i="31"/>
  <c r="P123" i="31"/>
  <c r="W123" i="31"/>
  <c r="AA123" i="31"/>
  <c r="AB123" i="31"/>
  <c r="AH123" i="31"/>
  <c r="AL123" i="31"/>
  <c r="AS123" i="31"/>
  <c r="BG123" i="31"/>
  <c r="E124" i="31"/>
  <c r="F124" i="31"/>
  <c r="L124" i="31"/>
  <c r="P124" i="31"/>
  <c r="W124" i="31"/>
  <c r="AA124" i="31"/>
  <c r="AB124" i="31"/>
  <c r="AH124" i="31"/>
  <c r="AL124" i="31"/>
  <c r="AS124" i="31"/>
  <c r="AX124" i="31" s="1"/>
  <c r="AY124" i="31" s="1"/>
  <c r="BG124" i="31"/>
  <c r="E125" i="31"/>
  <c r="F125" i="31"/>
  <c r="L125" i="31"/>
  <c r="P125" i="31"/>
  <c r="W125" i="31"/>
  <c r="AA125" i="31"/>
  <c r="AB125" i="31"/>
  <c r="AH125" i="31"/>
  <c r="AL125" i="31"/>
  <c r="AS125" i="31"/>
  <c r="BG125" i="31"/>
  <c r="E126" i="31"/>
  <c r="F126" i="31"/>
  <c r="L126" i="31"/>
  <c r="P126" i="31"/>
  <c r="W126" i="31"/>
  <c r="AA126" i="31"/>
  <c r="AB126" i="31"/>
  <c r="AH126" i="31"/>
  <c r="AL126" i="31"/>
  <c r="AS126" i="31"/>
  <c r="BG126" i="31"/>
  <c r="E127" i="31"/>
  <c r="F127" i="31"/>
  <c r="L127" i="31"/>
  <c r="P127" i="31"/>
  <c r="W127" i="31"/>
  <c r="AA127" i="31"/>
  <c r="AB127" i="31"/>
  <c r="AH127" i="31"/>
  <c r="AL127" i="31"/>
  <c r="AS127" i="31"/>
  <c r="BG127" i="31"/>
  <c r="E128" i="31"/>
  <c r="F128" i="31"/>
  <c r="L128" i="31"/>
  <c r="P128" i="31"/>
  <c r="W128" i="31"/>
  <c r="AA128" i="31"/>
  <c r="AB128" i="31"/>
  <c r="AH128" i="31"/>
  <c r="AL128" i="31"/>
  <c r="AS128" i="31"/>
  <c r="BG128" i="31"/>
  <c r="E129" i="31"/>
  <c r="F129" i="31"/>
  <c r="L129" i="31"/>
  <c r="P129" i="31"/>
  <c r="W129" i="31"/>
  <c r="AA129" i="31"/>
  <c r="AB129" i="31"/>
  <c r="AH129" i="31"/>
  <c r="AL129" i="31"/>
  <c r="AS129" i="31"/>
  <c r="BG129" i="31"/>
  <c r="E130" i="31"/>
  <c r="F130" i="31"/>
  <c r="L130" i="31"/>
  <c r="P130" i="31"/>
  <c r="W130" i="31"/>
  <c r="AX130" i="31"/>
  <c r="AA130" i="31"/>
  <c r="AB130" i="31"/>
  <c r="AH130" i="31"/>
  <c r="AL130" i="31"/>
  <c r="AS130" i="31"/>
  <c r="BG130" i="31"/>
  <c r="E131" i="31"/>
  <c r="F131" i="31"/>
  <c r="L131" i="31"/>
  <c r="P131" i="31"/>
  <c r="W131" i="31"/>
  <c r="AX131" i="31" s="1"/>
  <c r="AA131" i="31"/>
  <c r="AB131" i="31"/>
  <c r="AH131" i="31"/>
  <c r="AL131" i="31"/>
  <c r="AS131" i="31"/>
  <c r="BG131" i="31"/>
  <c r="E132" i="31"/>
  <c r="F132" i="31"/>
  <c r="L132" i="31"/>
  <c r="P132" i="31"/>
  <c r="W132" i="31"/>
  <c r="AA132" i="31"/>
  <c r="AB132" i="31"/>
  <c r="AH132" i="31"/>
  <c r="AL132" i="31"/>
  <c r="AS132" i="31"/>
  <c r="BG132" i="31"/>
  <c r="E133" i="31"/>
  <c r="F133" i="31"/>
  <c r="L133" i="31"/>
  <c r="P133" i="31"/>
  <c r="W133" i="31"/>
  <c r="AX133" i="31"/>
  <c r="AA133" i="31"/>
  <c r="AB133" i="31"/>
  <c r="AH133" i="31"/>
  <c r="AL133" i="31"/>
  <c r="AS133" i="31"/>
  <c r="BG133" i="31"/>
  <c r="E134" i="31"/>
  <c r="F134" i="31"/>
  <c r="L134" i="31"/>
  <c r="P134" i="31"/>
  <c r="W134" i="31"/>
  <c r="AX134" i="31"/>
  <c r="AA134" i="31"/>
  <c r="AB134" i="31"/>
  <c r="AH134" i="31"/>
  <c r="AL134" i="31"/>
  <c r="AS134" i="31"/>
  <c r="BG134" i="31"/>
  <c r="E135" i="31"/>
  <c r="F135" i="31"/>
  <c r="L135" i="31"/>
  <c r="P135" i="31"/>
  <c r="W135" i="31"/>
  <c r="AX135" i="31"/>
  <c r="AA135" i="31"/>
  <c r="AB135" i="31"/>
  <c r="AH135" i="31"/>
  <c r="AL135" i="31"/>
  <c r="AS135" i="31"/>
  <c r="BG135" i="31"/>
  <c r="E136" i="31"/>
  <c r="F136" i="31"/>
  <c r="L136" i="31"/>
  <c r="P136" i="31"/>
  <c r="W136" i="31"/>
  <c r="AA136" i="31"/>
  <c r="AB136" i="31"/>
  <c r="AH136" i="31"/>
  <c r="AL136" i="31"/>
  <c r="AS136" i="31"/>
  <c r="BG136" i="31"/>
  <c r="E137" i="31"/>
  <c r="F137" i="31"/>
  <c r="L137" i="31"/>
  <c r="AX137" i="31" s="1"/>
  <c r="P137" i="31"/>
  <c r="W137" i="31"/>
  <c r="AA137" i="31"/>
  <c r="AB137" i="31"/>
  <c r="AH137" i="31"/>
  <c r="AL137" i="31"/>
  <c r="AS137" i="31"/>
  <c r="BG137" i="31"/>
  <c r="E138" i="31"/>
  <c r="F138" i="31"/>
  <c r="L138" i="31"/>
  <c r="P138" i="31"/>
  <c r="W138" i="31"/>
  <c r="AA138" i="31"/>
  <c r="AB138" i="31"/>
  <c r="AH138" i="31"/>
  <c r="AL138" i="31"/>
  <c r="AS138" i="31"/>
  <c r="BG138" i="31"/>
  <c r="E139" i="31"/>
  <c r="F139" i="31"/>
  <c r="L139" i="31"/>
  <c r="P139" i="31"/>
  <c r="W139" i="31"/>
  <c r="AA139" i="31"/>
  <c r="AB139" i="31"/>
  <c r="AH139" i="31"/>
  <c r="AL139" i="31"/>
  <c r="AS139" i="31"/>
  <c r="BG139" i="31"/>
  <c r="E140" i="31"/>
  <c r="F140" i="31"/>
  <c r="L140" i="31"/>
  <c r="P140" i="31"/>
  <c r="Q140" i="31"/>
  <c r="W140" i="31"/>
  <c r="AA140" i="31"/>
  <c r="AB140" i="31"/>
  <c r="AH140" i="31"/>
  <c r="AL140" i="31"/>
  <c r="AS140" i="31"/>
  <c r="BG140" i="31"/>
  <c r="E141" i="31"/>
  <c r="F141" i="31"/>
  <c r="L141" i="31"/>
  <c r="AX141" i="31" s="1"/>
  <c r="P141" i="31"/>
  <c r="W141" i="31"/>
  <c r="AA141" i="31"/>
  <c r="AB141" i="31"/>
  <c r="AH141" i="31"/>
  <c r="AL141" i="31"/>
  <c r="AS141" i="31"/>
  <c r="BG141" i="31"/>
  <c r="E142" i="31"/>
  <c r="F142" i="31"/>
  <c r="L142" i="31"/>
  <c r="P142" i="31"/>
  <c r="W142" i="31"/>
  <c r="AA142" i="31"/>
  <c r="AB142" i="31"/>
  <c r="AH142" i="31"/>
  <c r="AX142" i="31" s="1"/>
  <c r="AL142" i="31"/>
  <c r="AS142" i="31"/>
  <c r="BG142" i="31"/>
  <c r="E143" i="31"/>
  <c r="F143" i="31"/>
  <c r="L143" i="31"/>
  <c r="P143" i="31"/>
  <c r="W143" i="31"/>
  <c r="AX143" i="31"/>
  <c r="AA143" i="31"/>
  <c r="AB143" i="31"/>
  <c r="AH143" i="31"/>
  <c r="AL143" i="31"/>
  <c r="AS143" i="31"/>
  <c r="BG143" i="31"/>
  <c r="E144" i="31"/>
  <c r="F144" i="31"/>
  <c r="L144" i="31"/>
  <c r="P144" i="31"/>
  <c r="Q144" i="31"/>
  <c r="W144" i="31"/>
  <c r="AA144" i="31"/>
  <c r="AB144" i="31"/>
  <c r="AH144" i="31"/>
  <c r="AL144" i="31"/>
  <c r="AS144" i="31"/>
  <c r="AX144" i="31" s="1"/>
  <c r="BG144" i="31"/>
  <c r="E145" i="31"/>
  <c r="F145" i="31"/>
  <c r="L145" i="31"/>
  <c r="P145" i="31"/>
  <c r="Q145" i="31"/>
  <c r="W145" i="31"/>
  <c r="AA145" i="31"/>
  <c r="AB145" i="31"/>
  <c r="AH145" i="31"/>
  <c r="AX145" i="31" s="1"/>
  <c r="AL145" i="31"/>
  <c r="AS145" i="31"/>
  <c r="BG145" i="31"/>
  <c r="E146" i="31"/>
  <c r="F146" i="31"/>
  <c r="L146" i="31"/>
  <c r="P146" i="31"/>
  <c r="Q146" i="31"/>
  <c r="W146" i="31"/>
  <c r="AA146" i="31"/>
  <c r="AB146" i="31"/>
  <c r="AH146" i="31"/>
  <c r="AL146" i="31"/>
  <c r="AS146" i="31"/>
  <c r="BG146" i="31"/>
  <c r="E147" i="31"/>
  <c r="F147" i="31"/>
  <c r="L147" i="31"/>
  <c r="AX147" i="31"/>
  <c r="P147" i="31"/>
  <c r="W147" i="31"/>
  <c r="AA147" i="31"/>
  <c r="AB147" i="31"/>
  <c r="AH147" i="31"/>
  <c r="AL147" i="31"/>
  <c r="AS147" i="31"/>
  <c r="BG147" i="31"/>
  <c r="E148" i="31"/>
  <c r="F148" i="31"/>
  <c r="L148" i="31"/>
  <c r="P148" i="31"/>
  <c r="W148" i="31"/>
  <c r="AA148" i="31"/>
  <c r="AB148" i="31"/>
  <c r="AH148" i="31"/>
  <c r="AL148" i="31"/>
  <c r="AS148" i="31"/>
  <c r="BG148" i="31"/>
  <c r="E149" i="31"/>
  <c r="F149" i="31"/>
  <c r="L149" i="31"/>
  <c r="P149" i="31"/>
  <c r="W149" i="31"/>
  <c r="AA149" i="31"/>
  <c r="AB149" i="31"/>
  <c r="AH149" i="31"/>
  <c r="AL149" i="31"/>
  <c r="AS149" i="31"/>
  <c r="AX149" i="31" s="1"/>
  <c r="BG149" i="31"/>
  <c r="E150" i="31"/>
  <c r="F150" i="31"/>
  <c r="L150" i="31"/>
  <c r="AX150" i="31" s="1"/>
  <c r="AY150" i="31" s="1"/>
  <c r="P150" i="31"/>
  <c r="Q150" i="31"/>
  <c r="W150" i="31"/>
  <c r="AA150" i="31"/>
  <c r="AB150" i="31"/>
  <c r="AH150" i="31"/>
  <c r="AL150" i="31"/>
  <c r="AS150" i="31"/>
  <c r="BG150" i="31"/>
  <c r="E151" i="31"/>
  <c r="F151" i="31"/>
  <c r="L151" i="31"/>
  <c r="P151" i="31"/>
  <c r="W151" i="31"/>
  <c r="AA151" i="31"/>
  <c r="AB151" i="31"/>
  <c r="AH151" i="31"/>
  <c r="AL151" i="31"/>
  <c r="AS151" i="31"/>
  <c r="BG151" i="31"/>
  <c r="E152" i="31"/>
  <c r="F152" i="31"/>
  <c r="L152" i="31"/>
  <c r="AX152" i="31"/>
  <c r="P152" i="31"/>
  <c r="W152" i="31"/>
  <c r="AA152" i="31"/>
  <c r="AB152" i="31"/>
  <c r="AH152" i="31"/>
  <c r="AL152" i="31"/>
  <c r="AS152" i="31"/>
  <c r="BG152" i="31"/>
  <c r="E153" i="31"/>
  <c r="F153" i="31"/>
  <c r="L153" i="31"/>
  <c r="AX153" i="31" s="1"/>
  <c r="P153" i="31"/>
  <c r="W153" i="31"/>
  <c r="AA153" i="31"/>
  <c r="AB153" i="31"/>
  <c r="AH153" i="31"/>
  <c r="AL153" i="31"/>
  <c r="AS153" i="31"/>
  <c r="BG153" i="31"/>
  <c r="E154" i="31"/>
  <c r="F154" i="31"/>
  <c r="L154" i="31"/>
  <c r="AX154" i="31"/>
  <c r="P154" i="31"/>
  <c r="W154" i="31"/>
  <c r="AA154" i="31"/>
  <c r="AB154" i="31"/>
  <c r="AH154" i="31"/>
  <c r="AL154" i="31"/>
  <c r="AS154" i="31"/>
  <c r="BG154" i="31"/>
  <c r="E155" i="31"/>
  <c r="F155" i="31"/>
  <c r="L155" i="31"/>
  <c r="P155" i="31"/>
  <c r="W155" i="31"/>
  <c r="AA155" i="31"/>
  <c r="AB155" i="31"/>
  <c r="AH155" i="31"/>
  <c r="AL155" i="31"/>
  <c r="AS155" i="31"/>
  <c r="BG155" i="31"/>
  <c r="E156" i="31"/>
  <c r="F156" i="31"/>
  <c r="L156" i="31"/>
  <c r="P156" i="31"/>
  <c r="W156" i="31"/>
  <c r="AA156" i="31"/>
  <c r="AB156" i="31"/>
  <c r="AH156" i="31"/>
  <c r="AL156" i="31"/>
  <c r="AS156" i="31"/>
  <c r="BG156" i="31"/>
  <c r="E157" i="31"/>
  <c r="F157" i="31"/>
  <c r="L157" i="31"/>
  <c r="P157" i="31"/>
  <c r="W157" i="31"/>
  <c r="AA157" i="31"/>
  <c r="AB157" i="31"/>
  <c r="AH157" i="31"/>
  <c r="AX157" i="31" s="1"/>
  <c r="AL157" i="31"/>
  <c r="AS157" i="31"/>
  <c r="BG157" i="31"/>
  <c r="E158" i="31"/>
  <c r="F158" i="31"/>
  <c r="L158" i="31"/>
  <c r="AX158" i="31" s="1"/>
  <c r="P158" i="31"/>
  <c r="W158" i="31"/>
  <c r="AA158" i="31"/>
  <c r="AB158" i="31"/>
  <c r="AH158" i="31"/>
  <c r="AL158" i="31"/>
  <c r="AS158" i="31"/>
  <c r="BG158" i="31"/>
  <c r="E159" i="31"/>
  <c r="F159" i="31"/>
  <c r="L159" i="31"/>
  <c r="P159" i="31"/>
  <c r="W159" i="31"/>
  <c r="AA159" i="31"/>
  <c r="AB159" i="31"/>
  <c r="AH159" i="31"/>
  <c r="AX159" i="31" s="1"/>
  <c r="AL159" i="31"/>
  <c r="AS159" i="31"/>
  <c r="BG159" i="31"/>
  <c r="E160" i="31"/>
  <c r="F160" i="31"/>
  <c r="L160" i="31"/>
  <c r="P160" i="31"/>
  <c r="Q160" i="31"/>
  <c r="W160" i="31"/>
  <c r="AX160" i="31" s="1"/>
  <c r="AA160" i="31"/>
  <c r="AB160" i="31"/>
  <c r="AH160" i="31"/>
  <c r="AL160" i="31"/>
  <c r="AS160" i="31"/>
  <c r="BG160" i="31"/>
  <c r="E161" i="31"/>
  <c r="F161" i="31"/>
  <c r="L161" i="31"/>
  <c r="P161" i="31"/>
  <c r="W161" i="31"/>
  <c r="AA161" i="31"/>
  <c r="AB161" i="31"/>
  <c r="AH161" i="31"/>
  <c r="AL161" i="31"/>
  <c r="AS161" i="31"/>
  <c r="BG161" i="31"/>
  <c r="E162" i="31"/>
  <c r="F162" i="31"/>
  <c r="L162" i="31"/>
  <c r="AX162" i="31"/>
  <c r="P162" i="31"/>
  <c r="Q162" i="31"/>
  <c r="W162" i="31"/>
  <c r="AA162" i="31"/>
  <c r="AB162" i="31"/>
  <c r="AH162" i="31"/>
  <c r="AL162" i="31"/>
  <c r="AS162" i="31"/>
  <c r="BG162" i="31"/>
  <c r="E163" i="31"/>
  <c r="F163" i="31"/>
  <c r="L163" i="31"/>
  <c r="P163" i="31"/>
  <c r="W163" i="31"/>
  <c r="AX163" i="31" s="1"/>
  <c r="AA163" i="31"/>
  <c r="AB163" i="31"/>
  <c r="AH163" i="31"/>
  <c r="AL163" i="31"/>
  <c r="AS163" i="31"/>
  <c r="BG163" i="31"/>
  <c r="E164" i="31"/>
  <c r="F164" i="31"/>
  <c r="L164" i="31"/>
  <c r="AX164" i="31" s="1"/>
  <c r="P164" i="31"/>
  <c r="W164" i="31"/>
  <c r="AA164" i="31"/>
  <c r="AB164" i="31"/>
  <c r="AH164" i="31"/>
  <c r="AL164" i="31"/>
  <c r="AS164" i="31"/>
  <c r="BG164" i="31"/>
  <c r="E165" i="31"/>
  <c r="F165" i="31"/>
  <c r="L165" i="31"/>
  <c r="P165" i="31"/>
  <c r="Q165" i="31"/>
  <c r="W165" i="31"/>
  <c r="AA165" i="31"/>
  <c r="AB165" i="31"/>
  <c r="AH165" i="31"/>
  <c r="AL165" i="31"/>
  <c r="AS165" i="31"/>
  <c r="BG165" i="31"/>
  <c r="E166" i="31"/>
  <c r="F166" i="31"/>
  <c r="L166" i="31"/>
  <c r="P166" i="31"/>
  <c r="W166" i="31"/>
  <c r="AA166" i="31"/>
  <c r="AB166" i="31"/>
  <c r="AH166" i="31"/>
  <c r="AL166" i="31"/>
  <c r="AS166" i="31"/>
  <c r="BG166" i="31"/>
  <c r="E167" i="31"/>
  <c r="F167" i="31"/>
  <c r="L167" i="31"/>
  <c r="AX167" i="31" s="1"/>
  <c r="P167" i="31"/>
  <c r="W167" i="31"/>
  <c r="AA167" i="31"/>
  <c r="AB167" i="31"/>
  <c r="AH167" i="31"/>
  <c r="AL167" i="31"/>
  <c r="AS167" i="31"/>
  <c r="BG167" i="31"/>
  <c r="E168" i="31"/>
  <c r="F168" i="31"/>
  <c r="L168" i="31"/>
  <c r="P168" i="31"/>
  <c r="W168" i="31"/>
  <c r="AA168" i="31"/>
  <c r="AB168" i="31"/>
  <c r="AH168" i="31"/>
  <c r="AL168" i="31"/>
  <c r="AS168" i="31"/>
  <c r="BG168" i="31"/>
  <c r="E169" i="31"/>
  <c r="F169" i="31"/>
  <c r="L169" i="31"/>
  <c r="AX169" i="31" s="1"/>
  <c r="P169" i="31"/>
  <c r="W169" i="31"/>
  <c r="AA169" i="31"/>
  <c r="AB169" i="31"/>
  <c r="AH169" i="31"/>
  <c r="AL169" i="31"/>
  <c r="AS169" i="31"/>
  <c r="BG169" i="31"/>
  <c r="E170" i="31"/>
  <c r="F170" i="31"/>
  <c r="L170" i="31"/>
  <c r="P170" i="31"/>
  <c r="W170" i="31"/>
  <c r="AA170" i="31"/>
  <c r="AB170" i="31"/>
  <c r="AH170" i="31"/>
  <c r="AL170" i="31"/>
  <c r="AS170" i="31"/>
  <c r="AX170" i="31" s="1"/>
  <c r="BG170" i="31"/>
  <c r="E171" i="31"/>
  <c r="F171" i="31"/>
  <c r="L171" i="31"/>
  <c r="P171" i="31"/>
  <c r="W171" i="31"/>
  <c r="AA171" i="31"/>
  <c r="AB171" i="31"/>
  <c r="AH171" i="31"/>
  <c r="AL171" i="31"/>
  <c r="AS171" i="31"/>
  <c r="BG171" i="31"/>
  <c r="E172" i="31"/>
  <c r="F172" i="31"/>
  <c r="L172" i="31"/>
  <c r="P172" i="31"/>
  <c r="W172" i="31"/>
  <c r="AA172" i="31"/>
  <c r="AB172" i="31"/>
  <c r="AH172" i="31"/>
  <c r="AL172" i="31"/>
  <c r="AM172" i="31"/>
  <c r="AS172" i="31"/>
  <c r="BG172" i="31"/>
  <c r="E173" i="31"/>
  <c r="F173" i="31"/>
  <c r="L173" i="31"/>
  <c r="AX173" i="31" s="1"/>
  <c r="P173" i="31"/>
  <c r="W173" i="31"/>
  <c r="AA173" i="31"/>
  <c r="AB173" i="31"/>
  <c r="AH173" i="31"/>
  <c r="AL173" i="31"/>
  <c r="AS173" i="31"/>
  <c r="BG173" i="31"/>
  <c r="E174" i="31"/>
  <c r="F174" i="31"/>
  <c r="L174" i="31"/>
  <c r="P174" i="31"/>
  <c r="W174" i="31"/>
  <c r="AX174" i="31"/>
  <c r="AA174" i="31"/>
  <c r="AB174" i="31"/>
  <c r="AH174" i="31"/>
  <c r="AL174" i="31"/>
  <c r="AS174" i="31"/>
  <c r="BG174" i="31"/>
  <c r="E175" i="31"/>
  <c r="F175" i="31"/>
  <c r="L175" i="31"/>
  <c r="AX175" i="31" s="1"/>
  <c r="AY175" i="31" s="1"/>
  <c r="P175" i="31"/>
  <c r="W175" i="31"/>
  <c r="AA175" i="31"/>
  <c r="AB175" i="31"/>
  <c r="AH175" i="31"/>
  <c r="AL175" i="31"/>
  <c r="AS175" i="31"/>
  <c r="BG175" i="31"/>
  <c r="E176" i="31"/>
  <c r="F176" i="31"/>
  <c r="L176" i="31"/>
  <c r="AX176" i="31"/>
  <c r="P176" i="31"/>
  <c r="W176" i="31"/>
  <c r="AA176" i="31"/>
  <c r="AB176" i="31"/>
  <c r="AH176" i="31"/>
  <c r="AL176" i="31"/>
  <c r="AS176" i="31"/>
  <c r="BG176" i="31"/>
  <c r="E177" i="31"/>
  <c r="F177" i="31"/>
  <c r="L177" i="31"/>
  <c r="AX177" i="31" s="1"/>
  <c r="P177" i="31"/>
  <c r="W177" i="31"/>
  <c r="AA177" i="31"/>
  <c r="AB177" i="31"/>
  <c r="AH177" i="31"/>
  <c r="AL177" i="31"/>
  <c r="AS177" i="31"/>
  <c r="BG177" i="31"/>
  <c r="E178" i="31"/>
  <c r="F178" i="31"/>
  <c r="L178" i="31"/>
  <c r="P178" i="31"/>
  <c r="W178" i="31"/>
  <c r="AA178" i="31"/>
  <c r="AB178" i="31"/>
  <c r="AH178" i="31"/>
  <c r="AL178" i="31"/>
  <c r="AM178" i="31"/>
  <c r="AS178" i="31"/>
  <c r="BG178" i="31"/>
  <c r="E179" i="31"/>
  <c r="F179" i="31"/>
  <c r="L179" i="31"/>
  <c r="P179" i="31"/>
  <c r="W179" i="31"/>
  <c r="AA179" i="31"/>
  <c r="AB179" i="31"/>
  <c r="AH179" i="31"/>
  <c r="AL179" i="31"/>
  <c r="AS179" i="31"/>
  <c r="BG179" i="31"/>
  <c r="E180" i="31"/>
  <c r="F180" i="31"/>
  <c r="L180" i="31"/>
  <c r="P180" i="31"/>
  <c r="W180" i="31"/>
  <c r="AA180" i="31"/>
  <c r="AB180" i="31"/>
  <c r="AH180" i="31"/>
  <c r="AL180" i="31"/>
  <c r="AS180" i="31"/>
  <c r="BG180" i="31"/>
  <c r="E181" i="31"/>
  <c r="F181" i="31"/>
  <c r="L181" i="31"/>
  <c r="P181" i="31"/>
  <c r="Q181" i="31"/>
  <c r="W181" i="31"/>
  <c r="AA181" i="31"/>
  <c r="AB181" i="31"/>
  <c r="AH181" i="31"/>
  <c r="AL181" i="31"/>
  <c r="AS181" i="31"/>
  <c r="AX181" i="31" s="1"/>
  <c r="BG181" i="31"/>
  <c r="E182" i="31"/>
  <c r="F182" i="31"/>
  <c r="L182" i="31"/>
  <c r="P182" i="31"/>
  <c r="W182" i="31"/>
  <c r="AX182" i="31" s="1"/>
  <c r="AY182" i="31" s="1"/>
  <c r="AA182" i="31"/>
  <c r="AB182" i="31"/>
  <c r="AH182" i="31"/>
  <c r="AL182" i="31"/>
  <c r="AS182" i="31"/>
  <c r="BG182" i="31"/>
  <c r="E183" i="31"/>
  <c r="F183" i="31"/>
  <c r="L183" i="31"/>
  <c r="P183" i="31"/>
  <c r="Q183" i="31"/>
  <c r="W183" i="31"/>
  <c r="AA183" i="31"/>
  <c r="AB183" i="31"/>
  <c r="AH183" i="31"/>
  <c r="AL183" i="31"/>
  <c r="AS183" i="31"/>
  <c r="BG183" i="31"/>
  <c r="E184" i="31"/>
  <c r="F184" i="31"/>
  <c r="L184" i="31"/>
  <c r="P184" i="31"/>
  <c r="W184" i="31"/>
  <c r="AA184" i="31"/>
  <c r="AB184" i="31"/>
  <c r="AH184" i="31"/>
  <c r="AL184" i="31"/>
  <c r="AS184" i="31"/>
  <c r="BG184" i="31"/>
  <c r="E185" i="31"/>
  <c r="F185" i="31"/>
  <c r="L185" i="31"/>
  <c r="P185" i="31"/>
  <c r="Q185" i="31"/>
  <c r="W185" i="31"/>
  <c r="AX185" i="31" s="1"/>
  <c r="AA185" i="31"/>
  <c r="AB185" i="31"/>
  <c r="AH185" i="31"/>
  <c r="AL185" i="31"/>
  <c r="AS185" i="31"/>
  <c r="BG185" i="31"/>
  <c r="E186" i="31"/>
  <c r="F186" i="31"/>
  <c r="L186" i="31"/>
  <c r="P186" i="31"/>
  <c r="W186" i="31"/>
  <c r="AA186" i="31"/>
  <c r="AB186" i="31"/>
  <c r="AH186" i="31"/>
  <c r="AX186" i="31" s="1"/>
  <c r="AY186" i="31" s="1"/>
  <c r="AL186" i="31"/>
  <c r="AS186" i="31"/>
  <c r="BG186" i="31"/>
  <c r="E187" i="31"/>
  <c r="F187" i="31"/>
  <c r="L187" i="31"/>
  <c r="P187" i="31"/>
  <c r="W187" i="31"/>
  <c r="AA187" i="31"/>
  <c r="AB187" i="31"/>
  <c r="AH187" i="31"/>
  <c r="AL187" i="31"/>
  <c r="AS187" i="31"/>
  <c r="BG187" i="31"/>
  <c r="E188" i="31"/>
  <c r="F188" i="31"/>
  <c r="L188" i="31"/>
  <c r="P188" i="31"/>
  <c r="W188" i="31"/>
  <c r="AA188" i="31"/>
  <c r="AB188" i="31"/>
  <c r="AH188" i="31"/>
  <c r="AL188" i="31"/>
  <c r="AS188" i="31"/>
  <c r="BG188" i="31"/>
  <c r="E189" i="31"/>
  <c r="F189" i="31"/>
  <c r="L189" i="31"/>
  <c r="P189" i="31"/>
  <c r="Q189" i="31"/>
  <c r="W189" i="31"/>
  <c r="AA189" i="31"/>
  <c r="AB189" i="31"/>
  <c r="AH189" i="31"/>
  <c r="AL189" i="31"/>
  <c r="AS189" i="31"/>
  <c r="BG189" i="31"/>
  <c r="E190" i="31"/>
  <c r="F190" i="31"/>
  <c r="L190" i="31"/>
  <c r="P190" i="31"/>
  <c r="W190" i="31"/>
  <c r="AA190" i="31"/>
  <c r="AB190" i="31"/>
  <c r="AH190" i="31"/>
  <c r="AL190" i="31"/>
  <c r="AS190" i="31"/>
  <c r="AX190" i="31" s="1"/>
  <c r="BG190" i="31"/>
  <c r="E191" i="31"/>
  <c r="F191" i="31"/>
  <c r="L191" i="31"/>
  <c r="P191" i="31"/>
  <c r="W191" i="31"/>
  <c r="AA191" i="31"/>
  <c r="AB191" i="31"/>
  <c r="AH191" i="31"/>
  <c r="AL191" i="31"/>
  <c r="AS191" i="31"/>
  <c r="BG191" i="31"/>
  <c r="E192" i="31"/>
  <c r="F192" i="31"/>
  <c r="L192" i="31"/>
  <c r="P192" i="31"/>
  <c r="W192" i="31"/>
  <c r="AA192" i="31"/>
  <c r="AB192" i="31"/>
  <c r="AH192" i="31"/>
  <c r="AL192" i="31"/>
  <c r="AS192" i="31"/>
  <c r="BG192" i="31"/>
  <c r="F193" i="31"/>
  <c r="L193" i="31"/>
  <c r="W193" i="31"/>
  <c r="AB193" i="31"/>
  <c r="AH193" i="31"/>
  <c r="AS193" i="31"/>
  <c r="AX193" i="31" s="1"/>
  <c r="BG193" i="31"/>
  <c r="E194" i="31"/>
  <c r="F194" i="31"/>
  <c r="L194" i="31"/>
  <c r="P194" i="31"/>
  <c r="Q194" i="31"/>
  <c r="W194" i="31"/>
  <c r="AA194" i="31"/>
  <c r="AB194" i="31"/>
  <c r="AH194" i="31"/>
  <c r="AL194" i="31"/>
  <c r="AS194" i="31"/>
  <c r="BG194" i="31"/>
  <c r="E195" i="31"/>
  <c r="F195" i="31"/>
  <c r="L195" i="31"/>
  <c r="AX195" i="31" s="1"/>
  <c r="P195" i="31"/>
  <c r="W195" i="31"/>
  <c r="AA195" i="31"/>
  <c r="AB195" i="31"/>
  <c r="AH195" i="31"/>
  <c r="AL195" i="31"/>
  <c r="AS195" i="31"/>
  <c r="BG195" i="31"/>
  <c r="E196" i="31"/>
  <c r="F196" i="31"/>
  <c r="L196" i="31"/>
  <c r="P196" i="31"/>
  <c r="W196" i="31"/>
  <c r="AA196" i="31"/>
  <c r="AB196" i="31"/>
  <c r="AH196" i="31"/>
  <c r="AX196" i="31"/>
  <c r="AL196" i="31"/>
  <c r="AS196" i="31"/>
  <c r="BG196" i="31"/>
  <c r="E197" i="31"/>
  <c r="F197" i="31"/>
  <c r="L197" i="31"/>
  <c r="P197" i="31"/>
  <c r="W197" i="31"/>
  <c r="AA197" i="31"/>
  <c r="AB197" i="31"/>
  <c r="AH197" i="31"/>
  <c r="AL197" i="31"/>
  <c r="AS197" i="31"/>
  <c r="BG197" i="31"/>
  <c r="E198" i="31"/>
  <c r="F198" i="31"/>
  <c r="L198" i="31"/>
  <c r="AX198" i="31" s="1"/>
  <c r="P198" i="31"/>
  <c r="Q198" i="31"/>
  <c r="W198" i="31"/>
  <c r="AA198" i="31"/>
  <c r="AB198" i="31"/>
  <c r="AH198" i="31"/>
  <c r="AL198" i="31"/>
  <c r="AS198" i="31"/>
  <c r="BG198" i="31"/>
  <c r="E199" i="31"/>
  <c r="F199" i="31"/>
  <c r="L199" i="31"/>
  <c r="P199" i="31"/>
  <c r="W199" i="31"/>
  <c r="AA199" i="31"/>
  <c r="AB199" i="31"/>
  <c r="AH199" i="31"/>
  <c r="AL199" i="31"/>
  <c r="AS199" i="31"/>
  <c r="BG199" i="31"/>
  <c r="E200" i="31"/>
  <c r="F200" i="31"/>
  <c r="L200" i="31"/>
  <c r="P200" i="31"/>
  <c r="W200" i="31"/>
  <c r="AA200" i="31"/>
  <c r="AB200" i="31"/>
  <c r="AH200" i="31"/>
  <c r="AL200" i="31"/>
  <c r="AS200" i="31"/>
  <c r="BG200" i="31"/>
  <c r="E201" i="31"/>
  <c r="F201" i="31"/>
  <c r="L201" i="31"/>
  <c r="AX201" i="31"/>
  <c r="P201" i="31"/>
  <c r="W201" i="31"/>
  <c r="AA201" i="31"/>
  <c r="AB201" i="31"/>
  <c r="AH201" i="31"/>
  <c r="AL201" i="31"/>
  <c r="AS201" i="31"/>
  <c r="BG201" i="31"/>
  <c r="F202" i="31"/>
  <c r="L202" i="31"/>
  <c r="W202" i="31"/>
  <c r="AB202" i="31"/>
  <c r="AH202" i="31"/>
  <c r="AL202" i="31"/>
  <c r="AS202" i="31"/>
  <c r="AX202" i="31" s="1"/>
  <c r="AY202" i="31" s="1"/>
  <c r="BG202" i="31"/>
  <c r="F203" i="31"/>
  <c r="L203" i="31"/>
  <c r="AX203" i="31" s="1"/>
  <c r="W203" i="31"/>
  <c r="AB203" i="31"/>
  <c r="AH203" i="31"/>
  <c r="AL203" i="31"/>
  <c r="AS203" i="31"/>
  <c r="BG203" i="31"/>
  <c r="E204" i="31"/>
  <c r="F204" i="31"/>
  <c r="L204" i="31"/>
  <c r="P204" i="31"/>
  <c r="W204" i="31"/>
  <c r="AA204" i="31"/>
  <c r="AB204" i="31"/>
  <c r="AH204" i="31"/>
  <c r="AL204" i="31"/>
  <c r="AS204" i="31"/>
  <c r="BG204" i="31"/>
  <c r="E205" i="31"/>
  <c r="F205" i="31"/>
  <c r="L205" i="31"/>
  <c r="P205" i="31"/>
  <c r="W205" i="31"/>
  <c r="AA205" i="31"/>
  <c r="AB205" i="31"/>
  <c r="AH205" i="31"/>
  <c r="AL205" i="31"/>
  <c r="AS205" i="31"/>
  <c r="BG205" i="31"/>
  <c r="E206" i="31"/>
  <c r="F206" i="31"/>
  <c r="L206" i="31"/>
  <c r="P206" i="31"/>
  <c r="W206" i="31"/>
  <c r="AA206" i="31"/>
  <c r="AB206" i="31"/>
  <c r="AH206" i="31"/>
  <c r="AL206" i="31"/>
  <c r="AS206" i="31"/>
  <c r="BG206" i="31"/>
  <c r="E207" i="31"/>
  <c r="F207" i="31"/>
  <c r="L207" i="31"/>
  <c r="P207" i="31"/>
  <c r="W207" i="31"/>
  <c r="AA207" i="31"/>
  <c r="AB207" i="31"/>
  <c r="AH207" i="31"/>
  <c r="AL207" i="31"/>
  <c r="AS207" i="31"/>
  <c r="BG207" i="31"/>
  <c r="E208" i="31"/>
  <c r="F208" i="31"/>
  <c r="L208" i="31"/>
  <c r="P208" i="31"/>
  <c r="W208" i="31"/>
  <c r="AA208" i="31"/>
  <c r="AB208" i="31"/>
  <c r="AH208" i="31"/>
  <c r="AL208" i="31"/>
  <c r="AS208" i="31"/>
  <c r="AX208" i="31" s="1"/>
  <c r="BG208" i="31"/>
  <c r="E209" i="31"/>
  <c r="F209" i="31"/>
  <c r="L209" i="31"/>
  <c r="P209" i="31"/>
  <c r="W209" i="31"/>
  <c r="AX209" i="31"/>
  <c r="AA209" i="31"/>
  <c r="AB209" i="31"/>
  <c r="AH209" i="31"/>
  <c r="AL209" i="31"/>
  <c r="AM209" i="31"/>
  <c r="AS209" i="31"/>
  <c r="BG209" i="31"/>
  <c r="E210" i="31"/>
  <c r="F210" i="31"/>
  <c r="L210" i="31"/>
  <c r="P210" i="31"/>
  <c r="W210" i="31"/>
  <c r="AA210" i="31"/>
  <c r="AB210" i="31"/>
  <c r="AH210" i="31"/>
  <c r="AL210" i="31"/>
  <c r="AS210" i="31"/>
  <c r="BG210" i="31"/>
  <c r="E211" i="31"/>
  <c r="F211" i="31"/>
  <c r="L211" i="31"/>
  <c r="P211" i="31"/>
  <c r="W211" i="31"/>
  <c r="AX211" i="31" s="1"/>
  <c r="AA211" i="31"/>
  <c r="AB211" i="31"/>
  <c r="AH211" i="31"/>
  <c r="AL211" i="31"/>
  <c r="AS211" i="31"/>
  <c r="BG211" i="31"/>
  <c r="E212" i="31"/>
  <c r="F212" i="31"/>
  <c r="L212" i="31"/>
  <c r="P212" i="31"/>
  <c r="W212" i="31"/>
  <c r="AA212" i="31"/>
  <c r="AH212" i="31"/>
  <c r="AX212" i="31" s="1"/>
  <c r="AL212" i="31"/>
  <c r="AS212" i="31"/>
  <c r="BG212" i="31"/>
  <c r="E213" i="31"/>
  <c r="F213" i="31"/>
  <c r="L213" i="31"/>
  <c r="P213" i="31"/>
  <c r="W213" i="31"/>
  <c r="AA213" i="31"/>
  <c r="AB213" i="31"/>
  <c r="AH213" i="31"/>
  <c r="AL213" i="31"/>
  <c r="AS213" i="31"/>
  <c r="BG213" i="31"/>
  <c r="E214" i="31"/>
  <c r="F214" i="31"/>
  <c r="L214" i="31"/>
  <c r="P214" i="31"/>
  <c r="W214" i="31"/>
  <c r="AA214" i="31"/>
  <c r="AB214" i="31"/>
  <c r="AH214" i="31"/>
  <c r="AX214" i="31" s="1"/>
  <c r="AL214" i="31"/>
  <c r="AS214" i="31"/>
  <c r="BG214" i="31"/>
  <c r="E215" i="31"/>
  <c r="F215" i="31"/>
  <c r="L215" i="31"/>
  <c r="AX215" i="31" s="1"/>
  <c r="P215" i="31"/>
  <c r="W215" i="31"/>
  <c r="AA215" i="31"/>
  <c r="AB215" i="31"/>
  <c r="AH215" i="31"/>
  <c r="AL215" i="31"/>
  <c r="AS215" i="31"/>
  <c r="BG215" i="31"/>
  <c r="E216" i="31"/>
  <c r="F216" i="31"/>
  <c r="L216" i="31"/>
  <c r="P216" i="31"/>
  <c r="W216" i="31"/>
  <c r="AA216" i="31"/>
  <c r="AB216" i="31"/>
  <c r="AH216" i="31"/>
  <c r="AL216" i="31"/>
  <c r="AS216" i="31"/>
  <c r="BG216" i="31"/>
  <c r="E217" i="31"/>
  <c r="F217" i="31"/>
  <c r="L217" i="31"/>
  <c r="AX217" i="31"/>
  <c r="P217" i="31"/>
  <c r="W217" i="31"/>
  <c r="AA217" i="31"/>
  <c r="AB217" i="31"/>
  <c r="AH217" i="31"/>
  <c r="AL217" i="31"/>
  <c r="AM217" i="31"/>
  <c r="AS217" i="31"/>
  <c r="BG217" i="31"/>
  <c r="E218" i="31"/>
  <c r="F218" i="31"/>
  <c r="L218" i="31"/>
  <c r="AX218" i="31" s="1"/>
  <c r="AY218" i="31" s="1"/>
  <c r="P218" i="31"/>
  <c r="W218" i="31"/>
  <c r="AA218" i="31"/>
  <c r="AB218" i="31"/>
  <c r="AH218" i="31"/>
  <c r="AL218" i="31"/>
  <c r="AS218" i="31"/>
  <c r="BG218" i="31"/>
  <c r="E219" i="31"/>
  <c r="F219" i="31"/>
  <c r="L219" i="31"/>
  <c r="P219" i="31"/>
  <c r="W219" i="31"/>
  <c r="AA219" i="31"/>
  <c r="AB219" i="31"/>
  <c r="AH219" i="31"/>
  <c r="AL219" i="31"/>
  <c r="AS219" i="31"/>
  <c r="BG219" i="31"/>
  <c r="E220" i="31"/>
  <c r="F220" i="31"/>
  <c r="L220" i="31"/>
  <c r="AX220" i="31" s="1"/>
  <c r="P220" i="31"/>
  <c r="W220" i="31"/>
  <c r="AA220" i="31"/>
  <c r="AB220" i="31"/>
  <c r="AH220" i="31"/>
  <c r="AL220" i="31"/>
  <c r="AS220" i="31"/>
  <c r="BG220" i="31"/>
  <c r="E221" i="31"/>
  <c r="F221" i="31"/>
  <c r="L221" i="31"/>
  <c r="P221" i="31"/>
  <c r="W221" i="31"/>
  <c r="AA221" i="31"/>
  <c r="AB221" i="31"/>
  <c r="AH221" i="31"/>
  <c r="AL221" i="31"/>
  <c r="AM221" i="31"/>
  <c r="AS221" i="31"/>
  <c r="BG221" i="31"/>
  <c r="E222" i="31"/>
  <c r="F222" i="31"/>
  <c r="L222" i="31"/>
  <c r="P222" i="31"/>
  <c r="W222" i="31"/>
  <c r="AA222" i="31"/>
  <c r="AB222" i="31"/>
  <c r="AH222" i="31"/>
  <c r="AL222" i="31"/>
  <c r="AS222" i="31"/>
  <c r="BG222" i="31"/>
  <c r="E223" i="31"/>
  <c r="F223" i="31"/>
  <c r="L223" i="31"/>
  <c r="P223" i="31"/>
  <c r="W223" i="31"/>
  <c r="AA223" i="31"/>
  <c r="AB223" i="31"/>
  <c r="AH223" i="31"/>
  <c r="AL223" i="31"/>
  <c r="AS223" i="31"/>
  <c r="BG223" i="31"/>
  <c r="E224" i="31"/>
  <c r="F224" i="31"/>
  <c r="L224" i="31"/>
  <c r="AX224" i="31"/>
  <c r="P224" i="31"/>
  <c r="W224" i="31"/>
  <c r="AA224" i="31"/>
  <c r="AB224" i="31"/>
  <c r="AH224" i="31"/>
  <c r="AL224" i="31"/>
  <c r="AS224" i="31"/>
  <c r="BG224" i="31"/>
  <c r="E225" i="31"/>
  <c r="F225" i="31"/>
  <c r="L225" i="31"/>
  <c r="P225" i="31"/>
  <c r="W225" i="31"/>
  <c r="AA225" i="31"/>
  <c r="AB225" i="31"/>
  <c r="AH225" i="31"/>
  <c r="AL225" i="31"/>
  <c r="AM225" i="31"/>
  <c r="AS225" i="31"/>
  <c r="BG225" i="31"/>
  <c r="E226" i="31"/>
  <c r="F226" i="31"/>
  <c r="L226" i="31"/>
  <c r="P226" i="31"/>
  <c r="W226" i="31"/>
  <c r="AA226" i="31"/>
  <c r="AB226" i="31"/>
  <c r="AH226" i="31"/>
  <c r="AL226" i="31"/>
  <c r="AS226" i="31"/>
  <c r="BG226" i="31"/>
  <c r="E227" i="31"/>
  <c r="F227" i="31"/>
  <c r="L227" i="31"/>
  <c r="P227" i="31"/>
  <c r="W227" i="31"/>
  <c r="AA227" i="31"/>
  <c r="AB227" i="31"/>
  <c r="AH227" i="31"/>
  <c r="AL227" i="31"/>
  <c r="AS227" i="31"/>
  <c r="BG227" i="31"/>
  <c r="E228" i="31"/>
  <c r="F228" i="31"/>
  <c r="L228" i="31"/>
  <c r="P228" i="31"/>
  <c r="W228" i="31"/>
  <c r="AA228" i="31"/>
  <c r="AB228" i="31"/>
  <c r="AH228" i="31"/>
  <c r="AL228" i="31"/>
  <c r="AS228" i="31"/>
  <c r="BG228" i="31"/>
  <c r="E229" i="31"/>
  <c r="F229" i="31"/>
  <c r="L229" i="31"/>
  <c r="P229" i="31"/>
  <c r="W229" i="31"/>
  <c r="AA229" i="31"/>
  <c r="AB229" i="31"/>
  <c r="AH229" i="31"/>
  <c r="AL229" i="31"/>
  <c r="AS229" i="31"/>
  <c r="BG229" i="31"/>
  <c r="E230" i="31"/>
  <c r="F230" i="31"/>
  <c r="L230" i="31"/>
  <c r="P230" i="31"/>
  <c r="W230" i="31"/>
  <c r="AA230" i="31"/>
  <c r="AB230" i="31"/>
  <c r="AH230" i="31"/>
  <c r="AL230" i="31"/>
  <c r="AS230" i="31"/>
  <c r="BG230" i="31"/>
  <c r="E231" i="31"/>
  <c r="F231" i="31"/>
  <c r="L231" i="31"/>
  <c r="P231" i="31"/>
  <c r="W231" i="31"/>
  <c r="AA231" i="31"/>
  <c r="AB231" i="31"/>
  <c r="AH231" i="31"/>
  <c r="AL231" i="31"/>
  <c r="AS231" i="31"/>
  <c r="BG231" i="31"/>
  <c r="E232" i="31"/>
  <c r="F232" i="31"/>
  <c r="L232" i="31"/>
  <c r="P232" i="31"/>
  <c r="W232" i="31"/>
  <c r="AA232" i="31"/>
  <c r="AB232" i="31"/>
  <c r="AH232" i="31"/>
  <c r="AL232" i="31"/>
  <c r="AS232" i="31"/>
  <c r="BG232" i="31"/>
  <c r="E233" i="31"/>
  <c r="F233" i="31"/>
  <c r="L233" i="31"/>
  <c r="P233" i="31"/>
  <c r="W233" i="31"/>
  <c r="AA233" i="31"/>
  <c r="AB233" i="31"/>
  <c r="AH233" i="31"/>
  <c r="AL233" i="31"/>
  <c r="AS233" i="31"/>
  <c r="BG233" i="31"/>
  <c r="E234" i="31"/>
  <c r="F234" i="31"/>
  <c r="L234" i="31"/>
  <c r="AX234" i="31" s="1"/>
  <c r="P234" i="31"/>
  <c r="Q234" i="31"/>
  <c r="W234" i="31"/>
  <c r="AA234" i="31"/>
  <c r="AB234" i="31"/>
  <c r="AH234" i="31"/>
  <c r="AL234" i="31"/>
  <c r="AS234" i="31"/>
  <c r="BG234" i="31"/>
  <c r="E235" i="31"/>
  <c r="F235" i="31"/>
  <c r="L235" i="31"/>
  <c r="P235" i="31"/>
  <c r="W235" i="31"/>
  <c r="AA235" i="31"/>
  <c r="AB235" i="31"/>
  <c r="AH235" i="31"/>
  <c r="AL235" i="31"/>
  <c r="AS235" i="31"/>
  <c r="BG235" i="31"/>
  <c r="E236" i="31"/>
  <c r="F236" i="31"/>
  <c r="L236" i="31"/>
  <c r="P236" i="31"/>
  <c r="W236" i="31"/>
  <c r="AA236" i="31"/>
  <c r="AB236" i="31"/>
  <c r="AH236" i="31"/>
  <c r="AL236" i="31"/>
  <c r="AS236" i="31"/>
  <c r="BG236" i="31"/>
  <c r="E237" i="31"/>
  <c r="F237" i="31"/>
  <c r="L237" i="31"/>
  <c r="P237" i="31"/>
  <c r="W237" i="31"/>
  <c r="AA237" i="31"/>
  <c r="AB237" i="31"/>
  <c r="AH237" i="31"/>
  <c r="AL237" i="31"/>
  <c r="AS237" i="31"/>
  <c r="BG237" i="31"/>
  <c r="E238" i="31"/>
  <c r="F238" i="31"/>
  <c r="L238" i="31"/>
  <c r="P238" i="31"/>
  <c r="W238" i="31"/>
  <c r="AA238" i="31"/>
  <c r="AB238" i="31"/>
  <c r="AH238" i="31"/>
  <c r="AL238" i="31"/>
  <c r="AS238" i="31"/>
  <c r="BG238" i="31"/>
  <c r="E239" i="31"/>
  <c r="F239" i="31"/>
  <c r="L239" i="31"/>
  <c r="P239" i="31"/>
  <c r="Q239" i="31"/>
  <c r="W239" i="31"/>
  <c r="AA239" i="31"/>
  <c r="AB239" i="31"/>
  <c r="AH239" i="31"/>
  <c r="AJ239" i="31" s="1"/>
  <c r="AL239" i="31"/>
  <c r="AS239" i="31"/>
  <c r="BG239" i="31"/>
  <c r="E240" i="31"/>
  <c r="F240" i="31"/>
  <c r="L240" i="31"/>
  <c r="P240" i="31"/>
  <c r="W240" i="31"/>
  <c r="AA240" i="31"/>
  <c r="AB240" i="31"/>
  <c r="AH240" i="31"/>
  <c r="AL240" i="31"/>
  <c r="AS240" i="31"/>
  <c r="BG240" i="31"/>
  <c r="E241" i="31"/>
  <c r="F241" i="31"/>
  <c r="L241" i="31"/>
  <c r="P241" i="31"/>
  <c r="Q241" i="31"/>
  <c r="W241" i="31"/>
  <c r="AA241" i="31"/>
  <c r="AB241" i="31"/>
  <c r="AH241" i="31"/>
  <c r="AL241" i="31"/>
  <c r="AS241" i="31"/>
  <c r="BG241" i="31"/>
  <c r="E242" i="31"/>
  <c r="F242" i="31"/>
  <c r="L242" i="31"/>
  <c r="P242" i="31"/>
  <c r="W242" i="31"/>
  <c r="AA242" i="31"/>
  <c r="AB242" i="31"/>
  <c r="AH242" i="31"/>
  <c r="AX242" i="31" s="1"/>
  <c r="AL242" i="31"/>
  <c r="AS242" i="31"/>
  <c r="BG242" i="31"/>
  <c r="E243" i="31"/>
  <c r="F243" i="31"/>
  <c r="P243" i="31"/>
  <c r="W243" i="31"/>
  <c r="AA243" i="31"/>
  <c r="AB243" i="31"/>
  <c r="AH243" i="31"/>
  <c r="AL243" i="31"/>
  <c r="AS243" i="31"/>
  <c r="BG243" i="31"/>
  <c r="E244" i="31"/>
  <c r="F244" i="31"/>
  <c r="L244" i="31"/>
  <c r="P244" i="31"/>
  <c r="W244" i="31"/>
  <c r="AA244" i="31"/>
  <c r="AB244" i="31"/>
  <c r="AH244" i="31"/>
  <c r="AL244" i="31"/>
  <c r="AS244" i="31"/>
  <c r="BG244" i="31"/>
  <c r="E245" i="31"/>
  <c r="F245" i="31"/>
  <c r="L245" i="31"/>
  <c r="AX245" i="31" s="1"/>
  <c r="P245" i="31"/>
  <c r="W245" i="31"/>
  <c r="AA245" i="31"/>
  <c r="AB245" i="31"/>
  <c r="AH245" i="31"/>
  <c r="AL245" i="31"/>
  <c r="AM245" i="31"/>
  <c r="AS245" i="31"/>
  <c r="BG245" i="31"/>
  <c r="E246" i="31"/>
  <c r="F246" i="31"/>
  <c r="L246" i="31"/>
  <c r="P246" i="31"/>
  <c r="W246" i="31"/>
  <c r="AA246" i="31"/>
  <c r="AB246" i="31"/>
  <c r="AH246" i="31"/>
  <c r="AL246" i="31"/>
  <c r="AS246" i="31"/>
  <c r="AX246" i="31" s="1"/>
  <c r="BG246" i="31"/>
  <c r="E247" i="31"/>
  <c r="F247" i="31"/>
  <c r="L247" i="31"/>
  <c r="P247" i="31"/>
  <c r="W247" i="31"/>
  <c r="AA247" i="31"/>
  <c r="AB247" i="31"/>
  <c r="AH247" i="31"/>
  <c r="AL247" i="31"/>
  <c r="AM247" i="31"/>
  <c r="AS247" i="31"/>
  <c r="BG247" i="31"/>
  <c r="E248" i="31"/>
  <c r="F248" i="31"/>
  <c r="L248" i="31"/>
  <c r="P248" i="31"/>
  <c r="W248" i="31"/>
  <c r="AA248" i="31"/>
  <c r="AB248" i="31"/>
  <c r="AH248" i="31"/>
  <c r="AL248" i="31"/>
  <c r="AS248" i="31"/>
  <c r="BG248" i="31"/>
  <c r="E249" i="31"/>
  <c r="F249" i="31"/>
  <c r="L249" i="31"/>
  <c r="P249" i="31"/>
  <c r="W249" i="31"/>
  <c r="AX249" i="31" s="1"/>
  <c r="AA249" i="31"/>
  <c r="AB249" i="31"/>
  <c r="AH249" i="31"/>
  <c r="AL249" i="31"/>
  <c r="AS249" i="31"/>
  <c r="BG249" i="31"/>
  <c r="E250" i="31"/>
  <c r="F250" i="31"/>
  <c r="L250" i="31"/>
  <c r="AX250" i="31" s="1"/>
  <c r="P250" i="31"/>
  <c r="Q250" i="31"/>
  <c r="W250" i="31"/>
  <c r="AA250" i="31"/>
  <c r="AB250" i="31"/>
  <c r="AH250" i="31"/>
  <c r="AL250" i="31"/>
  <c r="AS250" i="31"/>
  <c r="BG250" i="31"/>
  <c r="E251" i="31"/>
  <c r="F251" i="31"/>
  <c r="L251" i="31"/>
  <c r="P251" i="31"/>
  <c r="W251" i="31"/>
  <c r="AA251" i="31"/>
  <c r="AB251" i="31"/>
  <c r="AH251" i="31"/>
  <c r="AL251" i="31"/>
  <c r="AS251" i="31"/>
  <c r="BG251" i="31"/>
  <c r="E252" i="31"/>
  <c r="F252" i="31"/>
  <c r="L252" i="31"/>
  <c r="P252" i="31"/>
  <c r="W252" i="31"/>
  <c r="AA252" i="31"/>
  <c r="AB252" i="31"/>
  <c r="AH252" i="31"/>
  <c r="AL252" i="31"/>
  <c r="AS252" i="31"/>
  <c r="BG252" i="31"/>
  <c r="E253" i="31"/>
  <c r="F253" i="31"/>
  <c r="L253" i="31"/>
  <c r="P253" i="31"/>
  <c r="W253" i="31"/>
  <c r="AX253" i="31" s="1"/>
  <c r="AA253" i="31"/>
  <c r="AB253" i="31"/>
  <c r="AH253" i="31"/>
  <c r="AL253" i="31"/>
  <c r="AS253" i="31"/>
  <c r="E254" i="31"/>
  <c r="F254" i="31"/>
  <c r="L254" i="31"/>
  <c r="P254" i="31"/>
  <c r="W254" i="31"/>
  <c r="AA254" i="31"/>
  <c r="AB254" i="31"/>
  <c r="AH254" i="31"/>
  <c r="AL254" i="31"/>
  <c r="AS254" i="31"/>
  <c r="E255" i="31"/>
  <c r="F255" i="31"/>
  <c r="L255" i="31"/>
  <c r="P255" i="31"/>
  <c r="W255" i="31"/>
  <c r="AA255" i="31"/>
  <c r="AB255" i="31"/>
  <c r="AH255" i="31"/>
  <c r="AL255" i="31"/>
  <c r="AS255" i="31"/>
  <c r="E256" i="31"/>
  <c r="F256" i="31"/>
  <c r="L256" i="31"/>
  <c r="P256" i="31"/>
  <c r="W256" i="31"/>
  <c r="AA256" i="31"/>
  <c r="AB256" i="31"/>
  <c r="AH256" i="31"/>
  <c r="AL256" i="31"/>
  <c r="AS256" i="31"/>
  <c r="E257" i="31"/>
  <c r="F257" i="31"/>
  <c r="L257" i="31"/>
  <c r="P257" i="31"/>
  <c r="Q257" i="31"/>
  <c r="W257" i="31"/>
  <c r="AA257" i="31"/>
  <c r="AB257" i="31"/>
  <c r="AH257" i="31"/>
  <c r="AL257" i="31"/>
  <c r="AS257" i="31"/>
  <c r="AX257" i="31" s="1"/>
  <c r="E258" i="31"/>
  <c r="F258" i="31"/>
  <c r="L258" i="31"/>
  <c r="P258" i="31"/>
  <c r="W258" i="31"/>
  <c r="AA258" i="31"/>
  <c r="AB258" i="31"/>
  <c r="AH258" i="31"/>
  <c r="AL258" i="31"/>
  <c r="AS258" i="31"/>
  <c r="F259" i="31"/>
  <c r="AB259" i="31"/>
  <c r="AM259" i="31"/>
  <c r="F260" i="31"/>
  <c r="AB260" i="31"/>
  <c r="F261" i="31"/>
  <c r="AB261" i="31"/>
  <c r="F262" i="31"/>
  <c r="AB262" i="31"/>
  <c r="F263" i="31"/>
  <c r="AB263" i="31"/>
  <c r="F264" i="31"/>
  <c r="AB264" i="31"/>
  <c r="J6" i="30"/>
  <c r="E7" i="30"/>
  <c r="F15" i="30"/>
  <c r="F13" i="30"/>
  <c r="I13" i="30"/>
  <c r="L13" i="30"/>
  <c r="Q13" i="30"/>
  <c r="T13" i="30"/>
  <c r="W13" i="30"/>
  <c r="AB13" i="30"/>
  <c r="AE13" i="30"/>
  <c r="AH13" i="30"/>
  <c r="E14" i="30"/>
  <c r="F14" i="30"/>
  <c r="L14" i="30"/>
  <c r="P14" i="30"/>
  <c r="Q14" i="30"/>
  <c r="W14" i="30"/>
  <c r="AA14" i="30"/>
  <c r="AB14" i="30"/>
  <c r="AH14" i="30"/>
  <c r="AV14" i="30"/>
  <c r="E15" i="30"/>
  <c r="L15" i="30"/>
  <c r="P15" i="30"/>
  <c r="Q15" i="30"/>
  <c r="W15" i="30"/>
  <c r="AA15" i="30"/>
  <c r="AB15" i="30"/>
  <c r="AH15" i="30"/>
  <c r="AM15" i="30" s="1"/>
  <c r="AV15" i="30"/>
  <c r="E16" i="30"/>
  <c r="F16" i="30"/>
  <c r="L16" i="30"/>
  <c r="P16" i="30"/>
  <c r="Q16" i="30"/>
  <c r="W16" i="30"/>
  <c r="AM16" i="30"/>
  <c r="AA16" i="30"/>
  <c r="AB16" i="30"/>
  <c r="AH16" i="30"/>
  <c r="AV16" i="30"/>
  <c r="E17" i="30"/>
  <c r="F17" i="30"/>
  <c r="L17" i="30"/>
  <c r="AM17" i="30" s="1"/>
  <c r="P17" i="30"/>
  <c r="Q17" i="30"/>
  <c r="W17" i="30"/>
  <c r="AA17" i="30"/>
  <c r="AB17" i="30"/>
  <c r="AH17" i="30"/>
  <c r="AV17" i="30"/>
  <c r="E18" i="30"/>
  <c r="L18" i="30"/>
  <c r="P18" i="30"/>
  <c r="Q18" i="30"/>
  <c r="W18" i="30"/>
  <c r="AA18" i="30"/>
  <c r="AB18" i="30"/>
  <c r="AH18" i="30"/>
  <c r="AV18" i="30"/>
  <c r="E19" i="30"/>
  <c r="F19" i="30"/>
  <c r="L19" i="30"/>
  <c r="P19" i="30"/>
  <c r="Q19" i="30"/>
  <c r="W19" i="30"/>
  <c r="AM19" i="30" s="1"/>
  <c r="AA19" i="30"/>
  <c r="AB19" i="30"/>
  <c r="AH19" i="30"/>
  <c r="AV19" i="30"/>
  <c r="E20" i="30"/>
  <c r="F20" i="30"/>
  <c r="L20" i="30"/>
  <c r="P20" i="30"/>
  <c r="Q20" i="30"/>
  <c r="W20" i="30"/>
  <c r="AA20" i="30"/>
  <c r="AB20" i="30"/>
  <c r="AH20" i="30"/>
  <c r="AV20" i="30"/>
  <c r="E21" i="30"/>
  <c r="L21" i="30"/>
  <c r="AM21" i="30"/>
  <c r="P21" i="30"/>
  <c r="Q21" i="30"/>
  <c r="W21" i="30"/>
  <c r="AA21" i="30"/>
  <c r="AB21" i="30"/>
  <c r="AH21" i="30"/>
  <c r="AV21" i="30"/>
  <c r="E22" i="30"/>
  <c r="F22" i="30"/>
  <c r="L22" i="30"/>
  <c r="AM22" i="30" s="1"/>
  <c r="AN23" i="30" s="1"/>
  <c r="P22" i="30"/>
  <c r="Q22" i="30"/>
  <c r="W22" i="30"/>
  <c r="AA22" i="30"/>
  <c r="AB22" i="30"/>
  <c r="AH22" i="30"/>
  <c r="AV22" i="30"/>
  <c r="E23" i="30"/>
  <c r="F23" i="30"/>
  <c r="L23" i="30"/>
  <c r="AM23" i="30" s="1"/>
  <c r="P23" i="30"/>
  <c r="Q23" i="30"/>
  <c r="W23" i="30"/>
  <c r="AA23" i="30"/>
  <c r="AB23" i="30"/>
  <c r="AH23" i="30"/>
  <c r="AV23" i="30"/>
  <c r="E24" i="30"/>
  <c r="F24" i="30"/>
  <c r="L24" i="30"/>
  <c r="P24" i="30"/>
  <c r="Q24" i="30"/>
  <c r="W24" i="30"/>
  <c r="AA24" i="30"/>
  <c r="AB24" i="30"/>
  <c r="AH24" i="30"/>
  <c r="AV24" i="30"/>
  <c r="E25" i="30"/>
  <c r="F25" i="30"/>
  <c r="L25" i="30"/>
  <c r="P25" i="30"/>
  <c r="Q25" i="30"/>
  <c r="W25" i="30"/>
  <c r="AA25" i="30"/>
  <c r="AB25" i="30"/>
  <c r="AH25" i="30"/>
  <c r="AV25" i="30"/>
  <c r="E26" i="30"/>
  <c r="F26" i="30"/>
  <c r="L26" i="30"/>
  <c r="AM26" i="30"/>
  <c r="P26" i="30"/>
  <c r="Q26" i="30"/>
  <c r="W26" i="30"/>
  <c r="AA26" i="30"/>
  <c r="AB26" i="30"/>
  <c r="AH26" i="30"/>
  <c r="AV26" i="30"/>
  <c r="E27" i="30"/>
  <c r="F27" i="30"/>
  <c r="L27" i="30"/>
  <c r="AM27" i="30" s="1"/>
  <c r="P27" i="30"/>
  <c r="Q27" i="30"/>
  <c r="W27" i="30"/>
  <c r="AA27" i="30"/>
  <c r="AB27" i="30"/>
  <c r="AH27" i="30"/>
  <c r="AV27" i="30"/>
  <c r="E28" i="30"/>
  <c r="F28" i="30"/>
  <c r="L28" i="30"/>
  <c r="P28" i="30"/>
  <c r="Q28" i="30"/>
  <c r="W28" i="30"/>
  <c r="AM28" i="30" s="1"/>
  <c r="AA28" i="30"/>
  <c r="AB28" i="30"/>
  <c r="AH28" i="30"/>
  <c r="AV28" i="30"/>
  <c r="E29" i="30"/>
  <c r="F29" i="30"/>
  <c r="L29" i="30"/>
  <c r="P29" i="30"/>
  <c r="Q29" i="30"/>
  <c r="W29" i="30"/>
  <c r="AM29" i="30"/>
  <c r="AA29" i="30"/>
  <c r="AB29" i="30"/>
  <c r="AH29" i="30"/>
  <c r="AV29" i="30"/>
  <c r="E30" i="30"/>
  <c r="F30" i="30"/>
  <c r="L30" i="30"/>
  <c r="P30" i="30"/>
  <c r="Q30" i="30"/>
  <c r="W30" i="30"/>
  <c r="AM30" i="30" s="1"/>
  <c r="AN30" i="30" s="1"/>
  <c r="AA30" i="30"/>
  <c r="AB30" i="30"/>
  <c r="AH30" i="30"/>
  <c r="AV30" i="30"/>
  <c r="E31" i="30"/>
  <c r="F31" i="30"/>
  <c r="L31" i="30"/>
  <c r="P31" i="30"/>
  <c r="Q31" i="30"/>
  <c r="W31" i="30"/>
  <c r="AA31" i="30"/>
  <c r="AB31" i="30"/>
  <c r="AH31" i="30"/>
  <c r="AV31" i="30"/>
  <c r="E32" i="30"/>
  <c r="F32" i="30"/>
  <c r="L32" i="30"/>
  <c r="P32" i="30"/>
  <c r="Q32" i="30"/>
  <c r="W32" i="30"/>
  <c r="AA32" i="30"/>
  <c r="AB32" i="30"/>
  <c r="AH32" i="30"/>
  <c r="AV32" i="30"/>
  <c r="E33" i="30"/>
  <c r="F33" i="30"/>
  <c r="L33" i="30"/>
  <c r="P33" i="30"/>
  <c r="Q33" i="30"/>
  <c r="W33" i="30"/>
  <c r="AM33" i="30"/>
  <c r="AN33" i="30" s="1"/>
  <c r="AA33" i="30"/>
  <c r="AB33" i="30"/>
  <c r="AH33" i="30"/>
  <c r="AV33" i="30"/>
  <c r="E34" i="30"/>
  <c r="F34" i="30"/>
  <c r="L34" i="30"/>
  <c r="P34" i="30"/>
  <c r="Q34" i="30"/>
  <c r="W34" i="30"/>
  <c r="AA34" i="30"/>
  <c r="AB34" i="30"/>
  <c r="AH34" i="30"/>
  <c r="AV34" i="30"/>
  <c r="E35" i="30"/>
  <c r="F35" i="30"/>
  <c r="L35" i="30"/>
  <c r="P35" i="30"/>
  <c r="Q35" i="30"/>
  <c r="W35" i="30"/>
  <c r="AA35" i="30"/>
  <c r="AB35" i="30"/>
  <c r="AH35" i="30"/>
  <c r="AV35" i="30"/>
  <c r="E36" i="30"/>
  <c r="F36" i="30"/>
  <c r="L36" i="30"/>
  <c r="P36" i="30"/>
  <c r="Q36" i="30"/>
  <c r="W36" i="30"/>
  <c r="AA36" i="30"/>
  <c r="AB36" i="30"/>
  <c r="AH36" i="30"/>
  <c r="AM36" i="30" s="1"/>
  <c r="AV36" i="30"/>
  <c r="E37" i="30"/>
  <c r="F37" i="30"/>
  <c r="L37" i="30"/>
  <c r="AM37" i="30" s="1"/>
  <c r="AN37" i="30" s="1"/>
  <c r="P37" i="30"/>
  <c r="Q37" i="30"/>
  <c r="W37" i="30"/>
  <c r="AA37" i="30"/>
  <c r="AB37" i="30"/>
  <c r="AH37" i="30"/>
  <c r="AV37" i="30"/>
  <c r="E38" i="30"/>
  <c r="F38" i="30"/>
  <c r="L38" i="30"/>
  <c r="P38" i="30"/>
  <c r="Q38" i="30"/>
  <c r="W38" i="30"/>
  <c r="AA38" i="30"/>
  <c r="AB38" i="30"/>
  <c r="AH38" i="30"/>
  <c r="AM38" i="30" s="1"/>
  <c r="AV38" i="30"/>
  <c r="E39" i="30"/>
  <c r="F39" i="30"/>
  <c r="L39" i="30"/>
  <c r="AM39" i="30"/>
  <c r="P39" i="30"/>
  <c r="Q39" i="30"/>
  <c r="W39" i="30"/>
  <c r="AA39" i="30"/>
  <c r="AB39" i="30"/>
  <c r="AH39" i="30"/>
  <c r="AV39" i="30"/>
  <c r="E40" i="30"/>
  <c r="F40" i="30"/>
  <c r="L40" i="30"/>
  <c r="P40" i="30"/>
  <c r="Q40" i="30"/>
  <c r="W40" i="30"/>
  <c r="AA40" i="30"/>
  <c r="AB40" i="30"/>
  <c r="AH40" i="30"/>
  <c r="AM40" i="30" s="1"/>
  <c r="AV40" i="30"/>
  <c r="E41" i="30"/>
  <c r="F41" i="30"/>
  <c r="L41" i="30"/>
  <c r="P41" i="30"/>
  <c r="Q41" i="30"/>
  <c r="W41" i="30"/>
  <c r="AA41" i="30"/>
  <c r="AB41" i="30"/>
  <c r="AH41" i="30"/>
  <c r="AV41" i="30"/>
  <c r="E42" i="30"/>
  <c r="F42" i="30"/>
  <c r="L42" i="30"/>
  <c r="P42" i="30"/>
  <c r="Q42" i="30"/>
  <c r="W42" i="30"/>
  <c r="AA42" i="30"/>
  <c r="AB42" i="30"/>
  <c r="AH42" i="30"/>
  <c r="AM42" i="30" s="1"/>
  <c r="AV42" i="30"/>
  <c r="E43" i="30"/>
  <c r="F43" i="30"/>
  <c r="L43" i="30"/>
  <c r="P43" i="30"/>
  <c r="Q43" i="30"/>
  <c r="W43" i="30"/>
  <c r="AM43" i="30" s="1"/>
  <c r="AN43" i="30" s="1"/>
  <c r="AA43" i="30"/>
  <c r="AB43" i="30"/>
  <c r="AH43" i="30"/>
  <c r="AV43" i="30"/>
  <c r="E44" i="30"/>
  <c r="F44" i="30"/>
  <c r="L44" i="30"/>
  <c r="P44" i="30"/>
  <c r="Q44" i="30"/>
  <c r="W44" i="30"/>
  <c r="AA44" i="30"/>
  <c r="AB44" i="30"/>
  <c r="AH44" i="30"/>
  <c r="AV44" i="30"/>
  <c r="E45" i="30"/>
  <c r="F45" i="30"/>
  <c r="L45" i="30"/>
  <c r="P45" i="30"/>
  <c r="Q45" i="30"/>
  <c r="W45" i="30"/>
  <c r="AA45" i="30"/>
  <c r="AB45" i="30"/>
  <c r="AH45" i="30"/>
  <c r="AM45" i="30" s="1"/>
  <c r="AV45" i="30"/>
  <c r="E46" i="30"/>
  <c r="F46" i="30"/>
  <c r="L46" i="30"/>
  <c r="P46" i="30"/>
  <c r="Q46" i="30"/>
  <c r="W46" i="30"/>
  <c r="AA46" i="30"/>
  <c r="AB46" i="30"/>
  <c r="AH46" i="30"/>
  <c r="AV46" i="30"/>
  <c r="E47" i="30"/>
  <c r="F47" i="30"/>
  <c r="L47" i="30"/>
  <c r="P47" i="30"/>
  <c r="Q47" i="30"/>
  <c r="W47" i="30"/>
  <c r="AA47" i="30"/>
  <c r="AB47" i="30"/>
  <c r="AH47" i="30"/>
  <c r="AV47" i="30"/>
  <c r="E48" i="30"/>
  <c r="F48" i="30"/>
  <c r="L48" i="30"/>
  <c r="P48" i="30"/>
  <c r="Q48" i="30"/>
  <c r="W48" i="30"/>
  <c r="AA48" i="30"/>
  <c r="AB48" i="30"/>
  <c r="AH48" i="30"/>
  <c r="AV48" i="30"/>
  <c r="E49" i="30"/>
  <c r="F49" i="30"/>
  <c r="L49" i="30"/>
  <c r="AM49" i="30"/>
  <c r="P49" i="30"/>
  <c r="Q49" i="30"/>
  <c r="W49" i="30"/>
  <c r="AA49" i="30"/>
  <c r="AB49" i="30"/>
  <c r="AH49" i="30"/>
  <c r="AV49" i="30"/>
  <c r="E50" i="30"/>
  <c r="F50" i="30"/>
  <c r="L50" i="30"/>
  <c r="AM50" i="30" s="1"/>
  <c r="AN50" i="30" s="1"/>
  <c r="P50" i="30"/>
  <c r="Q50" i="30"/>
  <c r="W50" i="30"/>
  <c r="AA50" i="30"/>
  <c r="AB50" i="30"/>
  <c r="AH50" i="30"/>
  <c r="AV50" i="30"/>
  <c r="E51" i="30"/>
  <c r="F51" i="30"/>
  <c r="L51" i="30"/>
  <c r="P51" i="30"/>
  <c r="Q51" i="30"/>
  <c r="W51" i="30"/>
  <c r="AA51" i="30"/>
  <c r="AB51" i="30"/>
  <c r="AH51" i="30"/>
  <c r="AV51" i="30"/>
  <c r="E52" i="30"/>
  <c r="F52" i="30"/>
  <c r="L52" i="30"/>
  <c r="AM52" i="30" s="1"/>
  <c r="AN52" i="30" s="1"/>
  <c r="P52" i="30"/>
  <c r="Q52" i="30"/>
  <c r="W52" i="30"/>
  <c r="AA52" i="30"/>
  <c r="AB52" i="30"/>
  <c r="AH52" i="30"/>
  <c r="AV52" i="30"/>
  <c r="E53" i="30"/>
  <c r="F53" i="30"/>
  <c r="L53" i="30"/>
  <c r="AM53" i="30"/>
  <c r="P53" i="30"/>
  <c r="Q53" i="30"/>
  <c r="W53" i="30"/>
  <c r="AA53" i="30"/>
  <c r="AB53" i="30"/>
  <c r="AH53" i="30"/>
  <c r="AV53" i="30"/>
  <c r="E54" i="30"/>
  <c r="F54" i="30"/>
  <c r="L54" i="30"/>
  <c r="P54" i="30"/>
  <c r="Q54" i="30"/>
  <c r="W54" i="30"/>
  <c r="AA54" i="30"/>
  <c r="AB54" i="30"/>
  <c r="AH54" i="30"/>
  <c r="AV54" i="30"/>
  <c r="E55" i="30"/>
  <c r="F55" i="30"/>
  <c r="L55" i="30"/>
  <c r="AM55" i="30"/>
  <c r="P55" i="30"/>
  <c r="Q55" i="30"/>
  <c r="W55" i="30"/>
  <c r="AA55" i="30"/>
  <c r="AB55" i="30"/>
  <c r="AH55" i="30"/>
  <c r="AV55" i="30"/>
  <c r="E56" i="30"/>
  <c r="F56" i="30"/>
  <c r="L56" i="30"/>
  <c r="P56" i="30"/>
  <c r="Q56" i="30"/>
  <c r="W56" i="30"/>
  <c r="AA56" i="30"/>
  <c r="AB56" i="30"/>
  <c r="AH56" i="30"/>
  <c r="AV56" i="30"/>
  <c r="E57" i="30"/>
  <c r="F57" i="30"/>
  <c r="L57" i="30"/>
  <c r="P57" i="30"/>
  <c r="Q57" i="30"/>
  <c r="W57" i="30"/>
  <c r="AM57" i="30" s="1"/>
  <c r="AA57" i="30"/>
  <c r="AB57" i="30"/>
  <c r="AH57" i="30"/>
  <c r="AV57" i="30"/>
  <c r="E58" i="30"/>
  <c r="F58" i="30"/>
  <c r="L58" i="30"/>
  <c r="P58" i="30"/>
  <c r="Q58" i="30"/>
  <c r="W58" i="30"/>
  <c r="AA58" i="30"/>
  <c r="AB58" i="30"/>
  <c r="AH58" i="30"/>
  <c r="AV58" i="30"/>
  <c r="E59" i="30"/>
  <c r="F59" i="30"/>
  <c r="L59" i="30"/>
  <c r="P59" i="30"/>
  <c r="Q59" i="30"/>
  <c r="W59" i="30"/>
  <c r="AM59" i="30" s="1"/>
  <c r="AN59" i="30" s="1"/>
  <c r="AA59" i="30"/>
  <c r="AB59" i="30"/>
  <c r="AH59" i="30"/>
  <c r="AV59" i="30"/>
  <c r="E60" i="30"/>
  <c r="F60" i="30"/>
  <c r="L60" i="30"/>
  <c r="P60" i="30"/>
  <c r="Q60" i="30"/>
  <c r="W60" i="30"/>
  <c r="AA60" i="30"/>
  <c r="AB60" i="30"/>
  <c r="AH60" i="30"/>
  <c r="AM60" i="30" s="1"/>
  <c r="AV60" i="30"/>
  <c r="E61" i="30"/>
  <c r="F61" i="30"/>
  <c r="L61" i="30"/>
  <c r="P61" i="30"/>
  <c r="Q61" i="30"/>
  <c r="W61" i="30"/>
  <c r="AM61" i="30" s="1"/>
  <c r="AA61" i="30"/>
  <c r="AB61" i="30"/>
  <c r="AH61" i="30"/>
  <c r="AV61" i="30"/>
  <c r="E62" i="30"/>
  <c r="F62" i="30"/>
  <c r="L62" i="30"/>
  <c r="P62" i="30"/>
  <c r="Q62" i="30"/>
  <c r="W62" i="30"/>
  <c r="AA62" i="30"/>
  <c r="AB62" i="30"/>
  <c r="AH62" i="30"/>
  <c r="AV62" i="30"/>
  <c r="E63" i="30"/>
  <c r="F63" i="30"/>
  <c r="L63" i="30"/>
  <c r="P63" i="30"/>
  <c r="Q63" i="30"/>
  <c r="W63" i="30"/>
  <c r="AA63" i="30"/>
  <c r="AB63" i="30"/>
  <c r="AH63" i="30"/>
  <c r="AV63" i="30"/>
  <c r="E64" i="30"/>
  <c r="F64" i="30"/>
  <c r="L64" i="30"/>
  <c r="P64" i="30"/>
  <c r="Q64" i="30"/>
  <c r="W64" i="30"/>
  <c r="AA64" i="30"/>
  <c r="AB64" i="30"/>
  <c r="AH64" i="30"/>
  <c r="AV64" i="30"/>
  <c r="E65" i="30"/>
  <c r="F65" i="30"/>
  <c r="L65" i="30"/>
  <c r="AM65" i="30"/>
  <c r="P65" i="30"/>
  <c r="Q65" i="30"/>
  <c r="W65" i="30"/>
  <c r="AA65" i="30"/>
  <c r="AB65" i="30"/>
  <c r="AH65" i="30"/>
  <c r="AV65" i="30"/>
  <c r="E66" i="30"/>
  <c r="F66" i="30"/>
  <c r="L66" i="30"/>
  <c r="P66" i="30"/>
  <c r="Q66" i="30"/>
  <c r="W66" i="30"/>
  <c r="AM66" i="30" s="1"/>
  <c r="AA66" i="30"/>
  <c r="AB66" i="30"/>
  <c r="AH66" i="30"/>
  <c r="AV66" i="30"/>
  <c r="E67" i="30"/>
  <c r="F67" i="30"/>
  <c r="L67" i="30"/>
  <c r="P67" i="30"/>
  <c r="Q67" i="30"/>
  <c r="W67" i="30"/>
  <c r="AA67" i="30"/>
  <c r="AB67" i="30"/>
  <c r="AH67" i="30"/>
  <c r="AM67" i="30" s="1"/>
  <c r="AN67" i="30" s="1"/>
  <c r="AV67" i="30"/>
  <c r="E68" i="30"/>
  <c r="F68" i="30"/>
  <c r="L68" i="30"/>
  <c r="P68" i="30"/>
  <c r="Q68" i="30"/>
  <c r="W68" i="30"/>
  <c r="AM68" i="30" s="1"/>
  <c r="AN68" i="30" s="1"/>
  <c r="AA68" i="30"/>
  <c r="AB68" i="30"/>
  <c r="AH68" i="30"/>
  <c r="AV68" i="30"/>
  <c r="E69" i="30"/>
  <c r="F69" i="30"/>
  <c r="L69" i="30"/>
  <c r="AM69" i="30" s="1"/>
  <c r="AN69" i="30" s="1"/>
  <c r="P69" i="30"/>
  <c r="Q69" i="30"/>
  <c r="W69" i="30"/>
  <c r="AA69" i="30"/>
  <c r="AB69" i="30"/>
  <c r="AH69" i="30"/>
  <c r="AV69" i="30"/>
  <c r="E70" i="30"/>
  <c r="F70" i="30"/>
  <c r="L70" i="30"/>
  <c r="P70" i="30"/>
  <c r="Q70" i="30"/>
  <c r="W70" i="30"/>
  <c r="AA70" i="30"/>
  <c r="AB70" i="30"/>
  <c r="AH70" i="30"/>
  <c r="AV70" i="30"/>
  <c r="E71" i="30"/>
  <c r="F71" i="30"/>
  <c r="L71" i="30"/>
  <c r="P71" i="30"/>
  <c r="Q71" i="30"/>
  <c r="W71" i="30"/>
  <c r="AA71" i="30"/>
  <c r="AB71" i="30"/>
  <c r="AH71" i="30"/>
  <c r="AV71" i="30"/>
  <c r="E72" i="30"/>
  <c r="F72" i="30"/>
  <c r="L72" i="30"/>
  <c r="P72" i="30"/>
  <c r="Q72" i="30"/>
  <c r="W72" i="30"/>
  <c r="AA72" i="30"/>
  <c r="AB72" i="30"/>
  <c r="AH72" i="30"/>
  <c r="AV72" i="30"/>
  <c r="E73" i="30"/>
  <c r="F73" i="30"/>
  <c r="L73" i="30"/>
  <c r="P73" i="30"/>
  <c r="Q73" i="30"/>
  <c r="W73" i="30"/>
  <c r="AA73" i="30"/>
  <c r="AB73" i="30"/>
  <c r="AH73" i="30"/>
  <c r="AV73" i="30"/>
  <c r="E74" i="30"/>
  <c r="F74" i="30"/>
  <c r="L74" i="30"/>
  <c r="P74" i="30"/>
  <c r="Q74" i="30"/>
  <c r="W74" i="30"/>
  <c r="AM74" i="30" s="1"/>
  <c r="AA74" i="30"/>
  <c r="AB74" i="30"/>
  <c r="AH74" i="30"/>
  <c r="AV74" i="30"/>
  <c r="E75" i="30"/>
  <c r="F75" i="30"/>
  <c r="L75" i="30"/>
  <c r="P75" i="30"/>
  <c r="Q75" i="30"/>
  <c r="W75" i="30"/>
  <c r="AA75" i="30"/>
  <c r="AB75" i="30"/>
  <c r="AH75" i="30"/>
  <c r="AM75" i="30" s="1"/>
  <c r="AV75" i="30"/>
  <c r="E76" i="30"/>
  <c r="F76" i="30"/>
  <c r="L76" i="30"/>
  <c r="AM76" i="30" s="1"/>
  <c r="P76" i="30"/>
  <c r="Q76" i="30"/>
  <c r="W76" i="30"/>
  <c r="AA76" i="30"/>
  <c r="AB76" i="30"/>
  <c r="AH76" i="30"/>
  <c r="AV76" i="30"/>
  <c r="E77" i="30"/>
  <c r="F77" i="30"/>
  <c r="L77" i="30"/>
  <c r="P77" i="30"/>
  <c r="Q77" i="30"/>
  <c r="W77" i="30"/>
  <c r="AA77" i="30"/>
  <c r="AB77" i="30"/>
  <c r="AH77" i="30"/>
  <c r="AM77" i="30" s="1"/>
  <c r="AV77" i="30"/>
  <c r="E78" i="30"/>
  <c r="F78" i="30"/>
  <c r="L78" i="30"/>
  <c r="P78" i="30"/>
  <c r="Q78" i="30"/>
  <c r="W78" i="30"/>
  <c r="AA78" i="30"/>
  <c r="AB78" i="30"/>
  <c r="AH78" i="30"/>
  <c r="AM78" i="30" s="1"/>
  <c r="AN79" i="30" s="1"/>
  <c r="AV78" i="30"/>
  <c r="E79" i="30"/>
  <c r="F79" i="30"/>
  <c r="L79" i="30"/>
  <c r="AM79" i="30" s="1"/>
  <c r="P79" i="30"/>
  <c r="Q79" i="30"/>
  <c r="W79" i="30"/>
  <c r="AA79" i="30"/>
  <c r="AB79" i="30"/>
  <c r="AH79" i="30"/>
  <c r="AV79" i="30"/>
  <c r="E80" i="30"/>
  <c r="F80" i="30"/>
  <c r="L80" i="30"/>
  <c r="AM80" i="30" s="1"/>
  <c r="AN80" i="30" s="1"/>
  <c r="P80" i="30"/>
  <c r="Q80" i="30"/>
  <c r="W80" i="30"/>
  <c r="AA80" i="30"/>
  <c r="AB80" i="30"/>
  <c r="AH80" i="30"/>
  <c r="AV80" i="30"/>
  <c r="E81" i="30"/>
  <c r="F81" i="30"/>
  <c r="L81" i="30"/>
  <c r="AM81" i="30" s="1"/>
  <c r="P81" i="30"/>
  <c r="Q81" i="30"/>
  <c r="W81" i="30"/>
  <c r="AA81" i="30"/>
  <c r="AB81" i="30"/>
  <c r="AH81" i="30"/>
  <c r="AV81" i="30"/>
  <c r="E82" i="30"/>
  <c r="F82" i="30"/>
  <c r="L82" i="30"/>
  <c r="AM82" i="30" s="1"/>
  <c r="AN82" i="30" s="1"/>
  <c r="P82" i="30"/>
  <c r="Q82" i="30"/>
  <c r="W82" i="30"/>
  <c r="AA82" i="30"/>
  <c r="AB82" i="30"/>
  <c r="AH82" i="30"/>
  <c r="AV82" i="30"/>
  <c r="E83" i="30"/>
  <c r="F83" i="30"/>
  <c r="L83" i="30"/>
  <c r="AM83" i="30" s="1"/>
  <c r="P83" i="30"/>
  <c r="Q83" i="30"/>
  <c r="W83" i="30"/>
  <c r="AA83" i="30"/>
  <c r="AB83" i="30"/>
  <c r="AH83" i="30"/>
  <c r="AV83" i="30"/>
  <c r="E84" i="30"/>
  <c r="F84" i="30"/>
  <c r="L84" i="30"/>
  <c r="AM84" i="30" s="1"/>
  <c r="P84" i="30"/>
  <c r="Q84" i="30"/>
  <c r="W84" i="30"/>
  <c r="AA84" i="30"/>
  <c r="AB84" i="30"/>
  <c r="AH84" i="30"/>
  <c r="AV84" i="30"/>
  <c r="E85" i="30"/>
  <c r="F85" i="30"/>
  <c r="L85" i="30"/>
  <c r="AM85" i="30" s="1"/>
  <c r="P85" i="30"/>
  <c r="Q85" i="30"/>
  <c r="W85" i="30"/>
  <c r="AA85" i="30"/>
  <c r="AB85" i="30"/>
  <c r="AH85" i="30"/>
  <c r="AV85" i="30"/>
  <c r="E86" i="30"/>
  <c r="F86" i="30"/>
  <c r="L86" i="30"/>
  <c r="AM86" i="30" s="1"/>
  <c r="P86" i="30"/>
  <c r="Q86" i="30"/>
  <c r="W86" i="30"/>
  <c r="AA86" i="30"/>
  <c r="AB86" i="30"/>
  <c r="AH86" i="30"/>
  <c r="AV86" i="30"/>
  <c r="E87" i="30"/>
  <c r="F87" i="30"/>
  <c r="L87" i="30"/>
  <c r="P87" i="30"/>
  <c r="Q87" i="30"/>
  <c r="W87" i="30"/>
  <c r="AA87" i="30"/>
  <c r="AB87" i="30"/>
  <c r="AH87" i="30"/>
  <c r="AV87" i="30"/>
  <c r="E88" i="30"/>
  <c r="F88" i="30"/>
  <c r="L88" i="30"/>
  <c r="AM88" i="30" s="1"/>
  <c r="P88" i="30"/>
  <c r="Q88" i="30"/>
  <c r="W88" i="30"/>
  <c r="AA88" i="30"/>
  <c r="AB88" i="30"/>
  <c r="AH88" i="30"/>
  <c r="AV88" i="30"/>
  <c r="E89" i="30"/>
  <c r="F89" i="30"/>
  <c r="L89" i="30"/>
  <c r="AM89" i="30" s="1"/>
  <c r="P89" i="30"/>
  <c r="Q89" i="30"/>
  <c r="W89" i="30"/>
  <c r="AA89" i="30"/>
  <c r="AB89" i="30"/>
  <c r="AH89" i="30"/>
  <c r="AV89" i="30"/>
  <c r="E90" i="30"/>
  <c r="F90" i="30"/>
  <c r="L90" i="30"/>
  <c r="P90" i="30"/>
  <c r="Q90" i="30"/>
  <c r="W90" i="30"/>
  <c r="AA90" i="30"/>
  <c r="AB90" i="30"/>
  <c r="AH90" i="30"/>
  <c r="AV90" i="30"/>
  <c r="E91" i="30"/>
  <c r="F91" i="30"/>
  <c r="L91" i="30"/>
  <c r="P91" i="30"/>
  <c r="Q91" i="30"/>
  <c r="W91" i="30"/>
  <c r="AA91" i="30"/>
  <c r="AB91" i="30"/>
  <c r="AH91" i="30"/>
  <c r="AV91" i="30"/>
  <c r="E92" i="30"/>
  <c r="F92" i="30"/>
  <c r="L92" i="30"/>
  <c r="AM92" i="30" s="1"/>
  <c r="P92" i="30"/>
  <c r="Q92" i="30"/>
  <c r="W92" i="30"/>
  <c r="AA92" i="30"/>
  <c r="AB92" i="30"/>
  <c r="AH92" i="30"/>
  <c r="AV92" i="30"/>
  <c r="E93" i="30"/>
  <c r="F93" i="30"/>
  <c r="L93" i="30"/>
  <c r="AM93" i="30" s="1"/>
  <c r="P93" i="30"/>
  <c r="Q93" i="30"/>
  <c r="W93" i="30"/>
  <c r="AA93" i="30"/>
  <c r="AB93" i="30"/>
  <c r="AH93" i="30"/>
  <c r="AV93" i="30"/>
  <c r="E94" i="30"/>
  <c r="F94" i="30"/>
  <c r="L94" i="30"/>
  <c r="P94" i="30"/>
  <c r="Q94" i="30"/>
  <c r="W94" i="30"/>
  <c r="AA94" i="30"/>
  <c r="AB94" i="30"/>
  <c r="AH94" i="30"/>
  <c r="AM94" i="30" s="1"/>
  <c r="AN94" i="30" s="1"/>
  <c r="AV94" i="30"/>
  <c r="E95" i="30"/>
  <c r="F95" i="30"/>
  <c r="L95" i="30"/>
  <c r="P95" i="30"/>
  <c r="Q95" i="30"/>
  <c r="W95" i="30"/>
  <c r="AA95" i="30"/>
  <c r="AB95" i="30"/>
  <c r="AH95" i="30"/>
  <c r="AV95" i="30"/>
  <c r="E96" i="30"/>
  <c r="F96" i="30"/>
  <c r="L96" i="30"/>
  <c r="P96" i="30"/>
  <c r="Q96" i="30"/>
  <c r="W96" i="30"/>
  <c r="AA96" i="30"/>
  <c r="AB96" i="30"/>
  <c r="AH96" i="30"/>
  <c r="AV96" i="30"/>
  <c r="F97" i="30"/>
  <c r="L97" i="30"/>
  <c r="Q97" i="30"/>
  <c r="W97" i="30"/>
  <c r="AB97" i="30"/>
  <c r="AH97" i="30"/>
  <c r="AV97" i="30"/>
  <c r="F98" i="30"/>
  <c r="L98" i="30"/>
  <c r="AM98" i="30" s="1"/>
  <c r="Q98" i="30"/>
  <c r="W98" i="30"/>
  <c r="AB98" i="30"/>
  <c r="AH98" i="30"/>
  <c r="AV98" i="30"/>
  <c r="F99" i="30"/>
  <c r="L99" i="30"/>
  <c r="Q99" i="30"/>
  <c r="W99" i="30"/>
  <c r="AB99" i="30"/>
  <c r="AH99" i="30"/>
  <c r="AM99" i="30" s="1"/>
  <c r="AV99" i="30"/>
  <c r="F100" i="30"/>
  <c r="L100" i="30"/>
  <c r="Q100" i="30"/>
  <c r="W100" i="30"/>
  <c r="AB100" i="30"/>
  <c r="AH100" i="30"/>
  <c r="AM100" i="30"/>
  <c r="AV100" i="30"/>
  <c r="E101" i="30"/>
  <c r="F101" i="30"/>
  <c r="L101" i="30"/>
  <c r="P101" i="30"/>
  <c r="Q101" i="30"/>
  <c r="W101" i="30"/>
  <c r="AA101" i="30"/>
  <c r="AB101" i="30"/>
  <c r="AH101" i="30"/>
  <c r="AM101" i="30" s="1"/>
  <c r="AV101" i="30"/>
  <c r="E102" i="30"/>
  <c r="F102" i="30"/>
  <c r="L102" i="30"/>
  <c r="AM102" i="30" s="1"/>
  <c r="Q102" i="30"/>
  <c r="W102" i="30"/>
  <c r="AA102" i="30"/>
  <c r="AB102" i="30"/>
  <c r="AH102" i="30"/>
  <c r="AV102" i="30"/>
  <c r="E103" i="30"/>
  <c r="F103" i="30"/>
  <c r="L103" i="30"/>
  <c r="AM103" i="30" s="1"/>
  <c r="AN103" i="30" s="1"/>
  <c r="P103" i="30"/>
  <c r="Q103" i="30"/>
  <c r="W103" i="30"/>
  <c r="AA103" i="30"/>
  <c r="AB103" i="30"/>
  <c r="AH103" i="30"/>
  <c r="AV103" i="30"/>
  <c r="E104" i="30"/>
  <c r="F104" i="30"/>
  <c r="L104" i="30"/>
  <c r="P104" i="30"/>
  <c r="Q104" i="30"/>
  <c r="W104" i="30"/>
  <c r="AM104" i="30" s="1"/>
  <c r="AA104" i="30"/>
  <c r="AB104" i="30"/>
  <c r="AH104" i="30"/>
  <c r="AV104" i="30"/>
  <c r="E105" i="30"/>
  <c r="F105" i="30"/>
  <c r="L105" i="30"/>
  <c r="P105" i="30"/>
  <c r="Q105" i="30"/>
  <c r="W105" i="30"/>
  <c r="AM105" i="30" s="1"/>
  <c r="AN105" i="30" s="1"/>
  <c r="AA105" i="30"/>
  <c r="AB105" i="30"/>
  <c r="AH105" i="30"/>
  <c r="AV105" i="30"/>
  <c r="E106" i="30"/>
  <c r="F106" i="30"/>
  <c r="L106" i="30"/>
  <c r="AM106" i="30" s="1"/>
  <c r="P106" i="30"/>
  <c r="Q106" i="30"/>
  <c r="W106" i="30"/>
  <c r="AA106" i="30"/>
  <c r="AB106" i="30"/>
  <c r="AH106" i="30"/>
  <c r="AV106" i="30"/>
  <c r="E107" i="30"/>
  <c r="F107" i="30"/>
  <c r="L107" i="30"/>
  <c r="P107" i="30"/>
  <c r="Q107" i="30"/>
  <c r="W107" i="30"/>
  <c r="AA107" i="30"/>
  <c r="AB107" i="30"/>
  <c r="AH107" i="30"/>
  <c r="AV107" i="30"/>
  <c r="E108" i="30"/>
  <c r="F108" i="30"/>
  <c r="L108" i="30"/>
  <c r="P108" i="30"/>
  <c r="Q108" i="30"/>
  <c r="W108" i="30"/>
  <c r="AA108" i="30"/>
  <c r="AB108" i="30"/>
  <c r="AH108" i="30"/>
  <c r="AV108" i="30"/>
  <c r="E109" i="30"/>
  <c r="F109" i="30"/>
  <c r="L109" i="30"/>
  <c r="P109" i="30"/>
  <c r="Q109" i="30"/>
  <c r="W109" i="30"/>
  <c r="AA109" i="30"/>
  <c r="AB109" i="30"/>
  <c r="AH109" i="30"/>
  <c r="AV109" i="30"/>
  <c r="E110" i="30"/>
  <c r="F110" i="30"/>
  <c r="L110" i="30"/>
  <c r="P110" i="30"/>
  <c r="Q110" i="30"/>
  <c r="W110" i="30"/>
  <c r="AA110" i="30"/>
  <c r="AB110" i="30"/>
  <c r="AH110" i="30"/>
  <c r="AV110" i="30"/>
  <c r="E111" i="30"/>
  <c r="F111" i="30"/>
  <c r="L111" i="30"/>
  <c r="AM111" i="30" s="1"/>
  <c r="P111" i="30"/>
  <c r="Q111" i="30"/>
  <c r="W111" i="30"/>
  <c r="AA111" i="30"/>
  <c r="AB111" i="30"/>
  <c r="AH111" i="30"/>
  <c r="AV111" i="30"/>
  <c r="E112" i="30"/>
  <c r="F112" i="30"/>
  <c r="L112" i="30"/>
  <c r="P112" i="30"/>
  <c r="Q112" i="30"/>
  <c r="W112" i="30"/>
  <c r="AA112" i="30"/>
  <c r="AB112" i="30"/>
  <c r="AH112" i="30"/>
  <c r="AV112" i="30"/>
  <c r="E113" i="30"/>
  <c r="F113" i="30"/>
  <c r="L113" i="30"/>
  <c r="P113" i="30"/>
  <c r="Q113" i="30"/>
  <c r="W113" i="30"/>
  <c r="AA113" i="30"/>
  <c r="AB113" i="30"/>
  <c r="AH113" i="30"/>
  <c r="AV113" i="30"/>
  <c r="E114" i="30"/>
  <c r="F114" i="30"/>
  <c r="L114" i="30"/>
  <c r="P114" i="30"/>
  <c r="Q114" i="30"/>
  <c r="W114" i="30"/>
  <c r="AA114" i="30"/>
  <c r="AB114" i="30"/>
  <c r="AH114" i="30"/>
  <c r="AV114" i="30"/>
  <c r="E115" i="30"/>
  <c r="F115" i="30"/>
  <c r="L115" i="30"/>
  <c r="P115" i="30"/>
  <c r="Q115" i="30"/>
  <c r="W115" i="30"/>
  <c r="AA115" i="30"/>
  <c r="AB115" i="30"/>
  <c r="AH115" i="30"/>
  <c r="AV115" i="30"/>
  <c r="E116" i="30"/>
  <c r="F116" i="30"/>
  <c r="L116" i="30"/>
  <c r="P116" i="30"/>
  <c r="Q116" i="30"/>
  <c r="W116" i="30"/>
  <c r="AM116" i="30" s="1"/>
  <c r="AA116" i="30"/>
  <c r="AB116" i="30"/>
  <c r="AH116" i="30"/>
  <c r="AV116" i="30"/>
  <c r="E117" i="30"/>
  <c r="F117" i="30"/>
  <c r="L117" i="30"/>
  <c r="P117" i="30"/>
  <c r="Q117" i="30"/>
  <c r="W117" i="30"/>
  <c r="AA117" i="30"/>
  <c r="AB117" i="30"/>
  <c r="AH117" i="30"/>
  <c r="AV117" i="30"/>
  <c r="E118" i="30"/>
  <c r="F118" i="30"/>
  <c r="L118" i="30"/>
  <c r="AM118" i="30"/>
  <c r="P118" i="30"/>
  <c r="Q118" i="30"/>
  <c r="W118" i="30"/>
  <c r="AA118" i="30"/>
  <c r="AB118" i="30"/>
  <c r="AH118" i="30"/>
  <c r="AV118" i="30"/>
  <c r="E119" i="30"/>
  <c r="F119" i="30"/>
  <c r="L119" i="30"/>
  <c r="P119" i="30"/>
  <c r="Q119" i="30"/>
  <c r="W119" i="30"/>
  <c r="AA119" i="30"/>
  <c r="AB119" i="30"/>
  <c r="AH119" i="30"/>
  <c r="AV119" i="30"/>
  <c r="E120" i="30"/>
  <c r="F120" i="30"/>
  <c r="L120" i="30"/>
  <c r="P120" i="30"/>
  <c r="Q120" i="30"/>
  <c r="W120" i="30"/>
  <c r="AA120" i="30"/>
  <c r="AB120" i="30"/>
  <c r="AH120" i="30"/>
  <c r="AV120" i="30"/>
  <c r="E121" i="30"/>
  <c r="F121" i="30"/>
  <c r="L121" i="30"/>
  <c r="P121" i="30"/>
  <c r="Q121" i="30"/>
  <c r="W121" i="30"/>
  <c r="AA121" i="30"/>
  <c r="AB121" i="30"/>
  <c r="AH121" i="30"/>
  <c r="AV121" i="30"/>
  <c r="E122" i="30"/>
  <c r="F122" i="30"/>
  <c r="L122" i="30"/>
  <c r="P122" i="30"/>
  <c r="Q122" i="30"/>
  <c r="W122" i="30"/>
  <c r="AA122" i="30"/>
  <c r="AB122" i="30"/>
  <c r="AH122" i="30"/>
  <c r="AV122" i="30"/>
  <c r="E123" i="30"/>
  <c r="F123" i="30"/>
  <c r="L123" i="30"/>
  <c r="AM123" i="30" s="1"/>
  <c r="P123" i="30"/>
  <c r="Q123" i="30"/>
  <c r="W123" i="30"/>
  <c r="AA123" i="30"/>
  <c r="AB123" i="30"/>
  <c r="AH123" i="30"/>
  <c r="AV123" i="30"/>
  <c r="E124" i="30"/>
  <c r="F124" i="30"/>
  <c r="L124" i="30"/>
  <c r="P124" i="30"/>
  <c r="Q124" i="30"/>
  <c r="W124" i="30"/>
  <c r="AM124" i="30" s="1"/>
  <c r="AA124" i="30"/>
  <c r="AB124" i="30"/>
  <c r="AH124" i="30"/>
  <c r="AV124" i="30"/>
  <c r="E125" i="30"/>
  <c r="F125" i="30"/>
  <c r="L125" i="30"/>
  <c r="P125" i="30"/>
  <c r="Q125" i="30"/>
  <c r="W125" i="30"/>
  <c r="AA125" i="30"/>
  <c r="AB125" i="30"/>
  <c r="AH125" i="30"/>
  <c r="AV125" i="30"/>
  <c r="E126" i="30"/>
  <c r="F126" i="30"/>
  <c r="L126" i="30"/>
  <c r="P126" i="30"/>
  <c r="Q126" i="30"/>
  <c r="W126" i="30"/>
  <c r="AA126" i="30"/>
  <c r="AB126" i="30"/>
  <c r="AH126" i="30"/>
  <c r="AV126" i="30"/>
  <c r="E127" i="30"/>
  <c r="F127" i="30"/>
  <c r="L127" i="30"/>
  <c r="AM127" i="30" s="1"/>
  <c r="P127" i="30"/>
  <c r="Q127" i="30"/>
  <c r="W127" i="30"/>
  <c r="AA127" i="30"/>
  <c r="AB127" i="30"/>
  <c r="AH127" i="30"/>
  <c r="AV127" i="30"/>
  <c r="E128" i="30"/>
  <c r="F128" i="30"/>
  <c r="L128" i="30"/>
  <c r="P128" i="30"/>
  <c r="Q128" i="30"/>
  <c r="W128" i="30"/>
  <c r="AM128" i="30" s="1"/>
  <c r="AA128" i="30"/>
  <c r="AB128" i="30"/>
  <c r="AH128" i="30"/>
  <c r="AV128" i="30"/>
  <c r="E129" i="30"/>
  <c r="F129" i="30"/>
  <c r="L129" i="30"/>
  <c r="P129" i="30"/>
  <c r="Q129" i="30"/>
  <c r="W129" i="30"/>
  <c r="AA129" i="30"/>
  <c r="AB129" i="30"/>
  <c r="AH129" i="30"/>
  <c r="AV129" i="30"/>
  <c r="E130" i="30"/>
  <c r="F130" i="30"/>
  <c r="L130" i="30"/>
  <c r="P130" i="30"/>
  <c r="Q130" i="30"/>
  <c r="W130" i="30"/>
  <c r="AM130" i="30" s="1"/>
  <c r="AA130" i="30"/>
  <c r="AB130" i="30"/>
  <c r="AH130" i="30"/>
  <c r="AV130" i="30"/>
  <c r="E131" i="30"/>
  <c r="F131" i="30"/>
  <c r="L131" i="30"/>
  <c r="P131" i="30"/>
  <c r="Q131" i="30"/>
  <c r="W131" i="30"/>
  <c r="AM131" i="30" s="1"/>
  <c r="AA131" i="30"/>
  <c r="AB131" i="30"/>
  <c r="AH131" i="30"/>
  <c r="AV131" i="30"/>
  <c r="E132" i="30"/>
  <c r="F132" i="30"/>
  <c r="L132" i="30"/>
  <c r="P132" i="30"/>
  <c r="Q132" i="30"/>
  <c r="W132" i="30"/>
  <c r="AA132" i="30"/>
  <c r="AB132" i="30"/>
  <c r="AH132" i="30"/>
  <c r="AM132" i="30" s="1"/>
  <c r="AV132" i="30"/>
  <c r="E133" i="30"/>
  <c r="F133" i="30"/>
  <c r="L133" i="30"/>
  <c r="P133" i="30"/>
  <c r="Q133" i="30"/>
  <c r="W133" i="30"/>
  <c r="AA133" i="30"/>
  <c r="AB133" i="30"/>
  <c r="AH133" i="30"/>
  <c r="AV133" i="30"/>
  <c r="E134" i="30"/>
  <c r="F134" i="30"/>
  <c r="L134" i="30"/>
  <c r="P134" i="30"/>
  <c r="Q134" i="30"/>
  <c r="W134" i="30"/>
  <c r="AA134" i="30"/>
  <c r="AB134" i="30"/>
  <c r="AH134" i="30"/>
  <c r="AV134" i="30"/>
  <c r="E135" i="30"/>
  <c r="F135" i="30"/>
  <c r="L135" i="30"/>
  <c r="P135" i="30"/>
  <c r="Q135" i="30"/>
  <c r="W135" i="30"/>
  <c r="AM135" i="30" s="1"/>
  <c r="AN135" i="30" s="1"/>
  <c r="AA135" i="30"/>
  <c r="AB135" i="30"/>
  <c r="AH135" i="30"/>
  <c r="AV135" i="30"/>
  <c r="E136" i="30"/>
  <c r="F136" i="30"/>
  <c r="L136" i="30"/>
  <c r="P136" i="30"/>
  <c r="Q136" i="30"/>
  <c r="W136" i="30"/>
  <c r="AA136" i="30"/>
  <c r="AB136" i="30"/>
  <c r="AH136" i="30"/>
  <c r="AV136" i="30"/>
  <c r="E137" i="30"/>
  <c r="F137" i="30"/>
  <c r="L137" i="30"/>
  <c r="P137" i="30"/>
  <c r="Q137" i="30"/>
  <c r="W137" i="30"/>
  <c r="AM137" i="30" s="1"/>
  <c r="AA137" i="30"/>
  <c r="AB137" i="30"/>
  <c r="AH137" i="30"/>
  <c r="AV137" i="30"/>
  <c r="E138" i="30"/>
  <c r="F138" i="30"/>
  <c r="L138" i="30"/>
  <c r="P138" i="30"/>
  <c r="Q138" i="30"/>
  <c r="W138" i="30"/>
  <c r="AA138" i="30"/>
  <c r="AB138" i="30"/>
  <c r="AH138" i="30"/>
  <c r="AV138" i="30"/>
  <c r="E139" i="30"/>
  <c r="F139" i="30"/>
  <c r="L139" i="30"/>
  <c r="P139" i="30"/>
  <c r="Q139" i="30"/>
  <c r="W139" i="30"/>
  <c r="AA139" i="30"/>
  <c r="AB139" i="30"/>
  <c r="AH139" i="30"/>
  <c r="AV139" i="30"/>
  <c r="E140" i="30"/>
  <c r="F140" i="30"/>
  <c r="L140" i="30"/>
  <c r="AM140" i="30" s="1"/>
  <c r="P140" i="30"/>
  <c r="Q140" i="30"/>
  <c r="W140" i="30"/>
  <c r="AA140" i="30"/>
  <c r="AB140" i="30"/>
  <c r="AH140" i="30"/>
  <c r="AV140" i="30"/>
  <c r="E141" i="30"/>
  <c r="F141" i="30"/>
  <c r="L141" i="30"/>
  <c r="P141" i="30"/>
  <c r="Q141" i="30"/>
  <c r="W141" i="30"/>
  <c r="AA141" i="30"/>
  <c r="AB141" i="30"/>
  <c r="AH141" i="30"/>
  <c r="AV141" i="30"/>
  <c r="E142" i="30"/>
  <c r="F142" i="30"/>
  <c r="L142" i="30"/>
  <c r="P142" i="30"/>
  <c r="Q142" i="30"/>
  <c r="W142" i="30"/>
  <c r="AA142" i="30"/>
  <c r="AB142" i="30"/>
  <c r="AH142" i="30"/>
  <c r="AV142" i="30"/>
  <c r="E143" i="30"/>
  <c r="F143" i="30"/>
  <c r="L143" i="30"/>
  <c r="P143" i="30"/>
  <c r="Q143" i="30"/>
  <c r="W143" i="30"/>
  <c r="AA143" i="30"/>
  <c r="AB143" i="30"/>
  <c r="AH143" i="30"/>
  <c r="AM143" i="30" s="1"/>
  <c r="AV143" i="30"/>
  <c r="E144" i="30"/>
  <c r="F144" i="30"/>
  <c r="L144" i="30"/>
  <c r="P144" i="30"/>
  <c r="Q144" i="30"/>
  <c r="W144" i="30"/>
  <c r="AM144" i="30" s="1"/>
  <c r="AN144" i="30" s="1"/>
  <c r="AA144" i="30"/>
  <c r="AB144" i="30"/>
  <c r="AH144" i="30"/>
  <c r="AV144" i="30"/>
  <c r="E145" i="30"/>
  <c r="F145" i="30"/>
  <c r="L145" i="30"/>
  <c r="AM145" i="30" s="1"/>
  <c r="P145" i="30"/>
  <c r="Q145" i="30"/>
  <c r="W145" i="30"/>
  <c r="AA145" i="30"/>
  <c r="AB145" i="30"/>
  <c r="AH145" i="30"/>
  <c r="AV145" i="30"/>
  <c r="E146" i="30"/>
  <c r="F146" i="30"/>
  <c r="L146" i="30"/>
  <c r="P146" i="30"/>
  <c r="Q146" i="30"/>
  <c r="W146" i="30"/>
  <c r="AM146" i="30" s="1"/>
  <c r="AA146" i="30"/>
  <c r="AB146" i="30"/>
  <c r="AH146" i="30"/>
  <c r="AV146" i="30"/>
  <c r="E147" i="30"/>
  <c r="F147" i="30"/>
  <c r="L147" i="30"/>
  <c r="AM147" i="30"/>
  <c r="P147" i="30"/>
  <c r="Q147" i="30"/>
  <c r="W147" i="30"/>
  <c r="AA147" i="30"/>
  <c r="AB147" i="30"/>
  <c r="AH147" i="30"/>
  <c r="AV147" i="30"/>
  <c r="E148" i="30"/>
  <c r="F148" i="30"/>
  <c r="L148" i="30"/>
  <c r="P148" i="30"/>
  <c r="Q148" i="30"/>
  <c r="W148" i="30"/>
  <c r="AM148" i="30"/>
  <c r="AA148" i="30"/>
  <c r="AB148" i="30"/>
  <c r="AH148" i="30"/>
  <c r="AV148" i="30"/>
  <c r="E149" i="30"/>
  <c r="F149" i="30"/>
  <c r="L149" i="30"/>
  <c r="P149" i="30"/>
  <c r="Q149" i="30"/>
  <c r="W149" i="30"/>
  <c r="AM149" i="30" s="1"/>
  <c r="AA149" i="30"/>
  <c r="AB149" i="30"/>
  <c r="AH149" i="30"/>
  <c r="AV149" i="30"/>
  <c r="E150" i="30"/>
  <c r="F150" i="30"/>
  <c r="L150" i="30"/>
  <c r="P150" i="30"/>
  <c r="Q150" i="30"/>
  <c r="W150" i="30"/>
  <c r="AA150" i="30"/>
  <c r="AB150" i="30"/>
  <c r="AH150" i="30"/>
  <c r="AV150" i="30"/>
  <c r="E151" i="30"/>
  <c r="F151" i="30"/>
  <c r="L151" i="30"/>
  <c r="P151" i="30"/>
  <c r="Q151" i="30"/>
  <c r="W151" i="30"/>
  <c r="AA151" i="30"/>
  <c r="AB151" i="30"/>
  <c r="AH151" i="30"/>
  <c r="AV151" i="30"/>
  <c r="E152" i="30"/>
  <c r="F152" i="30"/>
  <c r="L152" i="30"/>
  <c r="P152" i="30"/>
  <c r="Q152" i="30"/>
  <c r="W152" i="30"/>
  <c r="AA152" i="30"/>
  <c r="AB152" i="30"/>
  <c r="AH152" i="30"/>
  <c r="AV152" i="30"/>
  <c r="E153" i="30"/>
  <c r="F153" i="30"/>
  <c r="L153" i="30"/>
  <c r="AM153" i="30" s="1"/>
  <c r="P153" i="30"/>
  <c r="Q153" i="30"/>
  <c r="W153" i="30"/>
  <c r="AA153" i="30"/>
  <c r="AB153" i="30"/>
  <c r="AH153" i="30"/>
  <c r="AV153" i="30"/>
  <c r="E154" i="30"/>
  <c r="F154" i="30"/>
  <c r="L154" i="30"/>
  <c r="P154" i="30"/>
  <c r="Q154" i="30"/>
  <c r="W154" i="30"/>
  <c r="AM154" i="30" s="1"/>
  <c r="AA154" i="30"/>
  <c r="AB154" i="30"/>
  <c r="AH154" i="30"/>
  <c r="AV154" i="30"/>
  <c r="E155" i="30"/>
  <c r="F155" i="30"/>
  <c r="L155" i="30"/>
  <c r="P155" i="30"/>
  <c r="Q155" i="30"/>
  <c r="W155" i="30"/>
  <c r="AA155" i="30"/>
  <c r="AB155" i="30"/>
  <c r="AH155" i="30"/>
  <c r="AV155" i="30"/>
  <c r="E156" i="30"/>
  <c r="F156" i="30"/>
  <c r="L156" i="30"/>
  <c r="P156" i="30"/>
  <c r="Q156" i="30"/>
  <c r="W156" i="30"/>
  <c r="AA156" i="30"/>
  <c r="AB156" i="30"/>
  <c r="AH156" i="30"/>
  <c r="AV156" i="30"/>
  <c r="E157" i="30"/>
  <c r="F157" i="30"/>
  <c r="L157" i="30"/>
  <c r="P157" i="30"/>
  <c r="Q157" i="30"/>
  <c r="W157" i="30"/>
  <c r="AM157" i="30" s="1"/>
  <c r="AN158" i="30" s="1"/>
  <c r="AA157" i="30"/>
  <c r="AB157" i="30"/>
  <c r="AH157" i="30"/>
  <c r="AV157" i="30"/>
  <c r="E158" i="30"/>
  <c r="F158" i="30"/>
  <c r="L158" i="30"/>
  <c r="P158" i="30"/>
  <c r="Q158" i="30"/>
  <c r="W158" i="30"/>
  <c r="AA158" i="30"/>
  <c r="AB158" i="30"/>
  <c r="AH158" i="30"/>
  <c r="AM158" i="30" s="1"/>
  <c r="AV158" i="30"/>
  <c r="E159" i="30"/>
  <c r="F159" i="30"/>
  <c r="L159" i="30"/>
  <c r="P159" i="30"/>
  <c r="Q159" i="30"/>
  <c r="W159" i="30"/>
  <c r="AM159" i="30" s="1"/>
  <c r="AN159" i="30" s="1"/>
  <c r="AA159" i="30"/>
  <c r="AB159" i="30"/>
  <c r="AH159" i="30"/>
  <c r="AV159" i="30"/>
  <c r="E160" i="30"/>
  <c r="F160" i="30"/>
  <c r="L160" i="30"/>
  <c r="AM160" i="30" s="1"/>
  <c r="P160" i="30"/>
  <c r="Q160" i="30"/>
  <c r="W160" i="30"/>
  <c r="AA160" i="30"/>
  <c r="AB160" i="30"/>
  <c r="AH160" i="30"/>
  <c r="AV160" i="30"/>
  <c r="E161" i="30"/>
  <c r="F161" i="30"/>
  <c r="L161" i="30"/>
  <c r="P161" i="30"/>
  <c r="Q161" i="30"/>
  <c r="W161" i="30"/>
  <c r="AA161" i="30"/>
  <c r="AB161" i="30"/>
  <c r="AH161" i="30"/>
  <c r="AV161" i="30"/>
  <c r="E162" i="30"/>
  <c r="F162" i="30"/>
  <c r="L162" i="30"/>
  <c r="P162" i="30"/>
  <c r="Q162" i="30"/>
  <c r="W162" i="30"/>
  <c r="AA162" i="30"/>
  <c r="AB162" i="30"/>
  <c r="AH162" i="30"/>
  <c r="AV162" i="30"/>
  <c r="E163" i="30"/>
  <c r="F163" i="30"/>
  <c r="L163" i="30"/>
  <c r="AM163" i="30" s="1"/>
  <c r="P163" i="30"/>
  <c r="Q163" i="30"/>
  <c r="W163" i="30"/>
  <c r="AA163" i="30"/>
  <c r="AB163" i="30"/>
  <c r="AH163" i="30"/>
  <c r="AV163" i="30"/>
  <c r="E164" i="30"/>
  <c r="F164" i="30"/>
  <c r="L164" i="30"/>
  <c r="P164" i="30"/>
  <c r="Q164" i="30"/>
  <c r="W164" i="30"/>
  <c r="AA164" i="30"/>
  <c r="AB164" i="30"/>
  <c r="AH164" i="30"/>
  <c r="AV164" i="30"/>
  <c r="E165" i="30"/>
  <c r="F165" i="30"/>
  <c r="L165" i="30"/>
  <c r="AM165" i="30" s="1"/>
  <c r="P165" i="30"/>
  <c r="Q165" i="30"/>
  <c r="W165" i="30"/>
  <c r="AA165" i="30"/>
  <c r="AB165" i="30"/>
  <c r="AH165" i="30"/>
  <c r="AV165" i="30"/>
  <c r="E166" i="30"/>
  <c r="F166" i="30"/>
  <c r="L166" i="30"/>
  <c r="P166" i="30"/>
  <c r="Q166" i="30"/>
  <c r="W166" i="30"/>
  <c r="AM166" i="30" s="1"/>
  <c r="AA166" i="30"/>
  <c r="AB166" i="30"/>
  <c r="AH166" i="30"/>
  <c r="AV166" i="30"/>
  <c r="E167" i="30"/>
  <c r="F167" i="30"/>
  <c r="L167" i="30"/>
  <c r="P167" i="30"/>
  <c r="Q167" i="30"/>
  <c r="W167" i="30"/>
  <c r="AA167" i="30"/>
  <c r="AB167" i="30"/>
  <c r="AH167" i="30"/>
  <c r="AV167" i="30"/>
  <c r="E168" i="30"/>
  <c r="F168" i="30"/>
  <c r="L168" i="30"/>
  <c r="AM168" i="30" s="1"/>
  <c r="AN168" i="30" s="1"/>
  <c r="P168" i="30"/>
  <c r="Q168" i="30"/>
  <c r="W168" i="30"/>
  <c r="AA168" i="30"/>
  <c r="AB168" i="30"/>
  <c r="AH168" i="30"/>
  <c r="AV168" i="30"/>
  <c r="E169" i="30"/>
  <c r="F169" i="30"/>
  <c r="L169" i="30"/>
  <c r="P169" i="30"/>
  <c r="Q169" i="30"/>
  <c r="W169" i="30"/>
  <c r="AA169" i="30"/>
  <c r="AB169" i="30"/>
  <c r="AH169" i="30"/>
  <c r="AV169" i="30"/>
  <c r="E170" i="30"/>
  <c r="F170" i="30"/>
  <c r="L170" i="30"/>
  <c r="AM170" i="30" s="1"/>
  <c r="P170" i="30"/>
  <c r="Q170" i="30"/>
  <c r="W170" i="30"/>
  <c r="AA170" i="30"/>
  <c r="AB170" i="30"/>
  <c r="AH170" i="30"/>
  <c r="AV170" i="30"/>
  <c r="E171" i="30"/>
  <c r="F171" i="30"/>
  <c r="L171" i="30"/>
  <c r="P171" i="30"/>
  <c r="Q171" i="30"/>
  <c r="W171" i="30"/>
  <c r="AA171" i="30"/>
  <c r="AB171" i="30"/>
  <c r="AH171" i="30"/>
  <c r="AV171" i="30"/>
  <c r="E172" i="30"/>
  <c r="F172" i="30"/>
  <c r="L172" i="30"/>
  <c r="P172" i="30"/>
  <c r="Q172" i="30"/>
  <c r="W172" i="30"/>
  <c r="AM172" i="30" s="1"/>
  <c r="AA172" i="30"/>
  <c r="AB172" i="30"/>
  <c r="AH172" i="30"/>
  <c r="AV172" i="30"/>
  <c r="E173" i="30"/>
  <c r="F173" i="30"/>
  <c r="L173" i="30"/>
  <c r="P173" i="30"/>
  <c r="Q173" i="30"/>
  <c r="W173" i="30"/>
  <c r="AA173" i="30"/>
  <c r="AB173" i="30"/>
  <c r="AH173" i="30"/>
  <c r="AM173" i="30"/>
  <c r="AN173" i="30" s="1"/>
  <c r="AV173" i="30"/>
  <c r="E174" i="30"/>
  <c r="F174" i="30"/>
  <c r="L174" i="30"/>
  <c r="P174" i="30"/>
  <c r="Q174" i="30"/>
  <c r="W174" i="30"/>
  <c r="AM174" i="30" s="1"/>
  <c r="AA174" i="30"/>
  <c r="AB174" i="30"/>
  <c r="AH174" i="30"/>
  <c r="AV174" i="30"/>
  <c r="E175" i="30"/>
  <c r="F175" i="30"/>
  <c r="L175" i="30"/>
  <c r="P175" i="30"/>
  <c r="Q175" i="30"/>
  <c r="W175" i="30"/>
  <c r="AA175" i="30"/>
  <c r="AB175" i="30"/>
  <c r="AH175" i="30"/>
  <c r="AM175" i="30" s="1"/>
  <c r="AV175" i="30"/>
  <c r="E176" i="30"/>
  <c r="F176" i="30"/>
  <c r="L176" i="30"/>
  <c r="AM176" i="30" s="1"/>
  <c r="P176" i="30"/>
  <c r="Q176" i="30"/>
  <c r="W176" i="30"/>
  <c r="AA176" i="30"/>
  <c r="AB176" i="30"/>
  <c r="AH176" i="30"/>
  <c r="AV176" i="30"/>
  <c r="E177" i="30"/>
  <c r="F177" i="30"/>
  <c r="L177" i="30"/>
  <c r="P177" i="30"/>
  <c r="Q177" i="30"/>
  <c r="W177" i="30"/>
  <c r="AA177" i="30"/>
  <c r="AB177" i="30"/>
  <c r="AH177" i="30"/>
  <c r="AM177" i="30" s="1"/>
  <c r="AV177" i="30"/>
  <c r="E178" i="30"/>
  <c r="F178" i="30"/>
  <c r="L178" i="30"/>
  <c r="AM178" i="30" s="1"/>
  <c r="AN178" i="30" s="1"/>
  <c r="P178" i="30"/>
  <c r="Q178" i="30"/>
  <c r="W178" i="30"/>
  <c r="AA178" i="30"/>
  <c r="AB178" i="30"/>
  <c r="AH178" i="30"/>
  <c r="AV178" i="30"/>
  <c r="E179" i="30"/>
  <c r="F179" i="30"/>
  <c r="L179" i="30"/>
  <c r="P179" i="30"/>
  <c r="Q179" i="30"/>
  <c r="W179" i="30"/>
  <c r="AA179" i="30"/>
  <c r="AB179" i="30"/>
  <c r="AH179" i="30"/>
  <c r="AV179" i="30"/>
  <c r="E180" i="30"/>
  <c r="F180" i="30"/>
  <c r="L180" i="30"/>
  <c r="P180" i="30"/>
  <c r="Q180" i="30"/>
  <c r="W180" i="30"/>
  <c r="AA180" i="30"/>
  <c r="AB180" i="30"/>
  <c r="AH180" i="30"/>
  <c r="AV180" i="30"/>
  <c r="E181" i="30"/>
  <c r="F181" i="30"/>
  <c r="L181" i="30"/>
  <c r="P181" i="30"/>
  <c r="Q181" i="30"/>
  <c r="W181" i="30"/>
  <c r="AA181" i="30"/>
  <c r="AB181" i="30"/>
  <c r="AH181" i="30"/>
  <c r="AV181" i="30"/>
  <c r="E182" i="30"/>
  <c r="F182" i="30"/>
  <c r="L182" i="30"/>
  <c r="P182" i="30"/>
  <c r="Q182" i="30"/>
  <c r="W182" i="30"/>
  <c r="AA182" i="30"/>
  <c r="AB182" i="30"/>
  <c r="AH182" i="30"/>
  <c r="AV182" i="30"/>
  <c r="E183" i="30"/>
  <c r="F183" i="30"/>
  <c r="L183" i="30"/>
  <c r="AM183" i="30" s="1"/>
  <c r="P183" i="30"/>
  <c r="Q183" i="30"/>
  <c r="W183" i="30"/>
  <c r="AA183" i="30"/>
  <c r="AB183" i="30"/>
  <c r="AH183" i="30"/>
  <c r="AV183" i="30"/>
  <c r="E184" i="30"/>
  <c r="F184" i="30"/>
  <c r="L184" i="30"/>
  <c r="P184" i="30"/>
  <c r="Q184" i="30"/>
  <c r="W184" i="30"/>
  <c r="AA184" i="30"/>
  <c r="AB184" i="30"/>
  <c r="AH184" i="30"/>
  <c r="AM184" i="30" s="1"/>
  <c r="AN184" i="30" s="1"/>
  <c r="AV184" i="30"/>
  <c r="E185" i="30"/>
  <c r="F185" i="30"/>
  <c r="L185" i="30"/>
  <c r="P185" i="30"/>
  <c r="Q185" i="30"/>
  <c r="W185" i="30"/>
  <c r="AA185" i="30"/>
  <c r="AB185" i="30"/>
  <c r="AH185" i="30"/>
  <c r="AV185" i="30"/>
  <c r="E186" i="30"/>
  <c r="F186" i="30"/>
  <c r="L186" i="30"/>
  <c r="P186" i="30"/>
  <c r="Q186" i="30"/>
  <c r="W186" i="30"/>
  <c r="AM186" i="30" s="1"/>
  <c r="AA186" i="30"/>
  <c r="AB186" i="30"/>
  <c r="AH186" i="30"/>
  <c r="AV186" i="30"/>
  <c r="E187" i="30"/>
  <c r="F187" i="30"/>
  <c r="L187" i="30"/>
  <c r="AM187" i="30" s="1"/>
  <c r="AN187" i="30" s="1"/>
  <c r="P187" i="30"/>
  <c r="Q187" i="30"/>
  <c r="W187" i="30"/>
  <c r="AA187" i="30"/>
  <c r="AB187" i="30"/>
  <c r="AH187" i="30"/>
  <c r="AV187" i="30"/>
  <c r="E188" i="30"/>
  <c r="F188" i="30"/>
  <c r="L188" i="30"/>
  <c r="P188" i="30"/>
  <c r="Q188" i="30"/>
  <c r="W188" i="30"/>
  <c r="AA188" i="30"/>
  <c r="AB188" i="30"/>
  <c r="AH188" i="30"/>
  <c r="AV188" i="30"/>
  <c r="E189" i="30"/>
  <c r="F189" i="30"/>
  <c r="L189" i="30"/>
  <c r="AM189" i="30"/>
  <c r="P189" i="30"/>
  <c r="Q189" i="30"/>
  <c r="W189" i="30"/>
  <c r="AA189" i="30"/>
  <c r="AB189" i="30"/>
  <c r="AH189" i="30"/>
  <c r="AV189" i="30"/>
  <c r="E190" i="30"/>
  <c r="F190" i="30"/>
  <c r="L190" i="30"/>
  <c r="P190" i="30"/>
  <c r="Q190" i="30"/>
  <c r="W190" i="30"/>
  <c r="AA190" i="30"/>
  <c r="AB190" i="30"/>
  <c r="AH190" i="30"/>
  <c r="AV190" i="30"/>
  <c r="E191" i="30"/>
  <c r="F191" i="30"/>
  <c r="L191" i="30"/>
  <c r="P191" i="30"/>
  <c r="Q191" i="30"/>
  <c r="W191" i="30"/>
  <c r="AA191" i="30"/>
  <c r="AB191" i="30"/>
  <c r="AH191" i="30"/>
  <c r="AV191" i="30"/>
  <c r="E192" i="30"/>
  <c r="F192" i="30"/>
  <c r="L192" i="30"/>
  <c r="P192" i="30"/>
  <c r="Q192" i="30"/>
  <c r="W192" i="30"/>
  <c r="AA192" i="30"/>
  <c r="AB192" i="30"/>
  <c r="AH192" i="30"/>
  <c r="AV192" i="30"/>
  <c r="E193" i="30"/>
  <c r="F193" i="30"/>
  <c r="L193" i="30"/>
  <c r="P193" i="30"/>
  <c r="Q193" i="30"/>
  <c r="W193" i="30"/>
  <c r="AM193" i="30" s="1"/>
  <c r="AA193" i="30"/>
  <c r="AB193" i="30"/>
  <c r="AH193" i="30"/>
  <c r="AV193" i="30"/>
  <c r="E194" i="30"/>
  <c r="F194" i="30"/>
  <c r="L194" i="30"/>
  <c r="P194" i="30"/>
  <c r="Q194" i="30"/>
  <c r="W194" i="30"/>
  <c r="AA194" i="30"/>
  <c r="AB194" i="30"/>
  <c r="AH194" i="30"/>
  <c r="AM194" i="30"/>
  <c r="AV194" i="30"/>
  <c r="E195" i="30"/>
  <c r="F195" i="30"/>
  <c r="L195" i="30"/>
  <c r="P195" i="30"/>
  <c r="Q195" i="30"/>
  <c r="W195" i="30"/>
  <c r="AA195" i="30"/>
  <c r="AB195" i="30"/>
  <c r="AH195" i="30"/>
  <c r="AV195" i="30"/>
  <c r="E196" i="30"/>
  <c r="F196" i="30"/>
  <c r="L196" i="30"/>
  <c r="P196" i="30"/>
  <c r="Q196" i="30"/>
  <c r="W196" i="30"/>
  <c r="AA196" i="30"/>
  <c r="AB196" i="30"/>
  <c r="AH196" i="30"/>
  <c r="AV196" i="30"/>
  <c r="E197" i="30"/>
  <c r="F197" i="30"/>
  <c r="L197" i="30"/>
  <c r="AM197" i="30" s="1"/>
  <c r="AN198" i="30" s="1"/>
  <c r="P197" i="30"/>
  <c r="Q197" i="30"/>
  <c r="W197" i="30"/>
  <c r="AA197" i="30"/>
  <c r="AB197" i="30"/>
  <c r="AH197" i="30"/>
  <c r="AV197" i="30"/>
  <c r="E198" i="30"/>
  <c r="F198" i="30"/>
  <c r="L198" i="30"/>
  <c r="P198" i="30"/>
  <c r="Q198" i="30"/>
  <c r="W198" i="30"/>
  <c r="AM198" i="30" s="1"/>
  <c r="AA198" i="30"/>
  <c r="AB198" i="30"/>
  <c r="AH198" i="30"/>
  <c r="AV198" i="30"/>
  <c r="E199" i="30"/>
  <c r="F199" i="30"/>
  <c r="L199" i="30"/>
  <c r="P199" i="30"/>
  <c r="Q199" i="30"/>
  <c r="W199" i="30"/>
  <c r="AA199" i="30"/>
  <c r="AB199" i="30"/>
  <c r="AH199" i="30"/>
  <c r="AV199" i="30"/>
  <c r="E200" i="30"/>
  <c r="F200" i="30"/>
  <c r="L200" i="30"/>
  <c r="P200" i="30"/>
  <c r="Q200" i="30"/>
  <c r="W200" i="30"/>
  <c r="AM200" i="30"/>
  <c r="AA200" i="30"/>
  <c r="AB200" i="30"/>
  <c r="AH200" i="30"/>
  <c r="AV200" i="30"/>
  <c r="E201" i="30"/>
  <c r="F201" i="30"/>
  <c r="L201" i="30"/>
  <c r="P201" i="30"/>
  <c r="Q201" i="30"/>
  <c r="W201" i="30"/>
  <c r="AA201" i="30"/>
  <c r="AB201" i="30"/>
  <c r="AH201" i="30"/>
  <c r="AV201" i="30"/>
  <c r="E202" i="30"/>
  <c r="F202" i="30"/>
  <c r="L202" i="30"/>
  <c r="AM202" i="30" s="1"/>
  <c r="AN202" i="30" s="1"/>
  <c r="P202" i="30"/>
  <c r="Q202" i="30"/>
  <c r="W202" i="30"/>
  <c r="AA202" i="30"/>
  <c r="AB202" i="30"/>
  <c r="AH202" i="30"/>
  <c r="AV202" i="30"/>
  <c r="E203" i="30"/>
  <c r="F203" i="30"/>
  <c r="L203" i="30"/>
  <c r="P203" i="30"/>
  <c r="Q203" i="30"/>
  <c r="W203" i="30"/>
  <c r="AM203" i="30" s="1"/>
  <c r="AA203" i="30"/>
  <c r="AB203" i="30"/>
  <c r="AH203" i="30"/>
  <c r="AV203" i="30"/>
  <c r="E204" i="30"/>
  <c r="F204" i="30"/>
  <c r="L204" i="30"/>
  <c r="AM204" i="30"/>
  <c r="P204" i="30"/>
  <c r="Q204" i="30"/>
  <c r="W204" i="30"/>
  <c r="AA204" i="30"/>
  <c r="AB204" i="30"/>
  <c r="AH204" i="30"/>
  <c r="AV204" i="30"/>
  <c r="F205" i="30"/>
  <c r="Q205" i="30"/>
  <c r="AB205" i="30"/>
  <c r="AV205" i="30"/>
  <c r="F206" i="30"/>
  <c r="Q206" i="30"/>
  <c r="AB206" i="30"/>
  <c r="AV206" i="30"/>
  <c r="F207" i="30"/>
  <c r="Q207" i="30"/>
  <c r="AB207" i="30"/>
  <c r="AV207" i="30"/>
  <c r="F208" i="30"/>
  <c r="Q208" i="30"/>
  <c r="AB208" i="30"/>
  <c r="AV208" i="30"/>
  <c r="F209" i="30"/>
  <c r="Q209" i="30"/>
  <c r="AB209" i="30"/>
  <c r="AV209" i="30"/>
  <c r="F210" i="30"/>
  <c r="Q210" i="30"/>
  <c r="W210" i="30"/>
  <c r="AB210" i="30"/>
  <c r="AH210" i="30"/>
  <c r="AM210" i="30" s="1"/>
  <c r="AV210" i="30"/>
  <c r="E211" i="30"/>
  <c r="F211" i="30"/>
  <c r="P211" i="30"/>
  <c r="Q211" i="30"/>
  <c r="W211" i="30"/>
  <c r="AA211" i="30"/>
  <c r="AB211" i="30"/>
  <c r="AH211" i="30"/>
  <c r="AM211" i="30" s="1"/>
  <c r="AN211" i="30" s="1"/>
  <c r="AV211" i="30"/>
  <c r="E212" i="30"/>
  <c r="F212" i="30"/>
  <c r="P212" i="30"/>
  <c r="Q212" i="30"/>
  <c r="W212" i="30"/>
  <c r="AA212" i="30"/>
  <c r="AB212" i="30"/>
  <c r="AH212" i="30"/>
  <c r="AV212" i="30"/>
  <c r="E213" i="30"/>
  <c r="F213" i="30"/>
  <c r="P213" i="30"/>
  <c r="Q213" i="30"/>
  <c r="W213" i="30"/>
  <c r="AA213" i="30"/>
  <c r="AB213" i="30"/>
  <c r="AH213" i="30"/>
  <c r="AV213" i="30"/>
  <c r="E214" i="30"/>
  <c r="F214" i="30"/>
  <c r="P214" i="30"/>
  <c r="Q214" i="30"/>
  <c r="W214" i="30"/>
  <c r="AA214" i="30"/>
  <c r="AB214" i="30"/>
  <c r="AH214" i="30"/>
  <c r="AV214" i="30"/>
  <c r="E215" i="30"/>
  <c r="F215" i="30"/>
  <c r="P215" i="30"/>
  <c r="Q215" i="30"/>
  <c r="W215" i="30"/>
  <c r="AA215" i="30"/>
  <c r="AB215" i="30"/>
  <c r="AH215" i="30"/>
  <c r="AV215" i="30"/>
  <c r="E216" i="30"/>
  <c r="F216" i="30"/>
  <c r="P216" i="30"/>
  <c r="Q216" i="30"/>
  <c r="W216" i="30"/>
  <c r="AA216" i="30"/>
  <c r="AB216" i="30"/>
  <c r="AH216" i="30"/>
  <c r="AM216" i="30" s="1"/>
  <c r="AV216" i="30"/>
  <c r="E217" i="30"/>
  <c r="F217" i="30"/>
  <c r="L217" i="30"/>
  <c r="P217" i="30"/>
  <c r="Q217" i="30"/>
  <c r="W217" i="30"/>
  <c r="AA217" i="30"/>
  <c r="AB217" i="30"/>
  <c r="AH217" i="30"/>
  <c r="AV217" i="30"/>
  <c r="E218" i="30"/>
  <c r="F218" i="30"/>
  <c r="L218" i="30"/>
  <c r="P218" i="30"/>
  <c r="Q218" i="30"/>
  <c r="W218" i="30"/>
  <c r="AA218" i="30"/>
  <c r="AB218" i="30"/>
  <c r="AH218" i="30"/>
  <c r="AV218" i="30"/>
  <c r="E219" i="30"/>
  <c r="F219" i="30"/>
  <c r="L219" i="30"/>
  <c r="P219" i="30"/>
  <c r="Q219" i="30"/>
  <c r="W219" i="30"/>
  <c r="AA219" i="30"/>
  <c r="AB219" i="30"/>
  <c r="AH219" i="30"/>
  <c r="AV219" i="30"/>
  <c r="E220" i="30"/>
  <c r="F220" i="30"/>
  <c r="L220" i="30"/>
  <c r="P220" i="30"/>
  <c r="Q220" i="30"/>
  <c r="W220" i="30"/>
  <c r="AA220" i="30"/>
  <c r="AB220" i="30"/>
  <c r="AH220" i="30"/>
  <c r="AV220" i="30"/>
  <c r="E221" i="30"/>
  <c r="F221" i="30"/>
  <c r="L221" i="30"/>
  <c r="P221" i="30"/>
  <c r="Q221" i="30"/>
  <c r="W221" i="30"/>
  <c r="AA221" i="30"/>
  <c r="AB221" i="30"/>
  <c r="AH221" i="30"/>
  <c r="AV221" i="30"/>
  <c r="E222" i="30"/>
  <c r="F222" i="30"/>
  <c r="L222" i="30"/>
  <c r="Q222" i="30"/>
  <c r="W222" i="30"/>
  <c r="AB222" i="30"/>
  <c r="AH222" i="30"/>
  <c r="AV222" i="30"/>
  <c r="E223" i="30"/>
  <c r="F223" i="30"/>
  <c r="L223" i="30"/>
  <c r="Q223" i="30"/>
  <c r="W223" i="30"/>
  <c r="AB223" i="30"/>
  <c r="AH223" i="30"/>
  <c r="AV223" i="30"/>
  <c r="E224" i="30"/>
  <c r="F224" i="30"/>
  <c r="L224" i="30"/>
  <c r="P224" i="30"/>
  <c r="Q224" i="30"/>
  <c r="W224" i="30"/>
  <c r="AM224" i="30" s="1"/>
  <c r="AA224" i="30"/>
  <c r="AB224" i="30"/>
  <c r="AH224" i="30"/>
  <c r="AV224" i="30"/>
  <c r="E225" i="30"/>
  <c r="F225" i="30"/>
  <c r="L225" i="30"/>
  <c r="P225" i="30"/>
  <c r="Q225" i="30"/>
  <c r="W225" i="30"/>
  <c r="AA225" i="30"/>
  <c r="AB225" i="30"/>
  <c r="AH225" i="30"/>
  <c r="AV225" i="30"/>
  <c r="E226" i="30"/>
  <c r="F226" i="30"/>
  <c r="L226" i="30"/>
  <c r="AM226" i="30" s="1"/>
  <c r="P226" i="30"/>
  <c r="Q226" i="30"/>
  <c r="W226" i="30"/>
  <c r="AA226" i="30"/>
  <c r="AB226" i="30"/>
  <c r="AH226" i="30"/>
  <c r="AV226" i="30"/>
  <c r="E227" i="30"/>
  <c r="F227" i="30"/>
  <c r="L227" i="30"/>
  <c r="P227" i="30"/>
  <c r="Q227" i="30"/>
  <c r="W227" i="30"/>
  <c r="AA227" i="30"/>
  <c r="AB227" i="30"/>
  <c r="AH227" i="30"/>
  <c r="AV227" i="30"/>
  <c r="E228" i="30"/>
  <c r="F228" i="30"/>
  <c r="L228" i="30"/>
  <c r="P228" i="30"/>
  <c r="Q228" i="30"/>
  <c r="W228" i="30"/>
  <c r="AA228" i="30"/>
  <c r="AB228" i="30"/>
  <c r="AH228" i="30"/>
  <c r="AM228" i="30" s="1"/>
  <c r="AV228" i="30"/>
  <c r="E229" i="30"/>
  <c r="F229" i="30"/>
  <c r="L229" i="30"/>
  <c r="AM229" i="30" s="1"/>
  <c r="P229" i="30"/>
  <c r="Q229" i="30"/>
  <c r="W229" i="30"/>
  <c r="AA229" i="30"/>
  <c r="AB229" i="30"/>
  <c r="AH229" i="30"/>
  <c r="AV229" i="30"/>
  <c r="E230" i="30"/>
  <c r="F230" i="30"/>
  <c r="L230" i="30"/>
  <c r="P230" i="30"/>
  <c r="Q230" i="30"/>
  <c r="W230" i="30"/>
  <c r="AM230" i="30" s="1"/>
  <c r="AA230" i="30"/>
  <c r="AB230" i="30"/>
  <c r="AH230" i="30"/>
  <c r="AV230" i="30"/>
  <c r="E231" i="30"/>
  <c r="F231" i="30"/>
  <c r="L231" i="30"/>
  <c r="P231" i="30"/>
  <c r="Q231" i="30"/>
  <c r="W231" i="30"/>
  <c r="AM231" i="30" s="1"/>
  <c r="AA231" i="30"/>
  <c r="AB231" i="30"/>
  <c r="AH231" i="30"/>
  <c r="AV231" i="30"/>
  <c r="E232" i="30"/>
  <c r="F232" i="30"/>
  <c r="L232" i="30"/>
  <c r="P232" i="30"/>
  <c r="Q232" i="30"/>
  <c r="W232" i="30"/>
  <c r="AM232" i="30" s="1"/>
  <c r="AN232" i="30" s="1"/>
  <c r="AA232" i="30"/>
  <c r="AB232" i="30"/>
  <c r="AH232" i="30"/>
  <c r="AV232" i="30"/>
  <c r="E233" i="30"/>
  <c r="F233" i="30"/>
  <c r="L233" i="30"/>
  <c r="AM233" i="30" s="1"/>
  <c r="AN233" i="30" s="1"/>
  <c r="P233" i="30"/>
  <c r="Q233" i="30"/>
  <c r="W233" i="30"/>
  <c r="AA233" i="30"/>
  <c r="AB233" i="30"/>
  <c r="AH233" i="30"/>
  <c r="AV233" i="30"/>
  <c r="E234" i="30"/>
  <c r="F234" i="30"/>
  <c r="L234" i="30"/>
  <c r="P234" i="30"/>
  <c r="Q234" i="30"/>
  <c r="W234" i="30"/>
  <c r="AM234" i="30" s="1"/>
  <c r="AA234" i="30"/>
  <c r="AB234" i="30"/>
  <c r="AH234" i="30"/>
  <c r="AV234" i="30"/>
  <c r="E235" i="30"/>
  <c r="F235" i="30"/>
  <c r="L235" i="30"/>
  <c r="P235" i="30"/>
  <c r="Q235" i="30"/>
  <c r="W235" i="30"/>
  <c r="AM235" i="30" s="1"/>
  <c r="AA235" i="30"/>
  <c r="AB235" i="30"/>
  <c r="AH235" i="30"/>
  <c r="AV235" i="30"/>
  <c r="E236" i="30"/>
  <c r="F236" i="30"/>
  <c r="L236" i="30"/>
  <c r="P236" i="30"/>
  <c r="Q236" i="30"/>
  <c r="W236" i="30"/>
  <c r="AA236" i="30"/>
  <c r="AB236" i="30"/>
  <c r="AH236" i="30"/>
  <c r="AV236" i="30"/>
  <c r="E237" i="30"/>
  <c r="F237" i="30"/>
  <c r="L237" i="30"/>
  <c r="P237" i="30"/>
  <c r="Q237" i="30"/>
  <c r="W237" i="30"/>
  <c r="AM237" i="30" s="1"/>
  <c r="AA237" i="30"/>
  <c r="AB237" i="30"/>
  <c r="AH237" i="30"/>
  <c r="AV237" i="30"/>
  <c r="E238" i="30"/>
  <c r="F238" i="30"/>
  <c r="L238" i="30"/>
  <c r="P238" i="30"/>
  <c r="Q238" i="30"/>
  <c r="W238" i="30"/>
  <c r="AA238" i="30"/>
  <c r="AB238" i="30"/>
  <c r="AH238" i="30"/>
  <c r="AV238" i="30"/>
  <c r="E239" i="30"/>
  <c r="F239" i="30"/>
  <c r="L239" i="30"/>
  <c r="P239" i="30"/>
  <c r="Q239" i="30"/>
  <c r="W239" i="30"/>
  <c r="AA239" i="30"/>
  <c r="AB239" i="30"/>
  <c r="AH239" i="30"/>
  <c r="AV239" i="30"/>
  <c r="E240" i="30"/>
  <c r="F240" i="30"/>
  <c r="L240" i="30"/>
  <c r="P240" i="30"/>
  <c r="Q240" i="30"/>
  <c r="W240" i="30"/>
  <c r="AA240" i="30"/>
  <c r="AB240" i="30"/>
  <c r="AH240" i="30"/>
  <c r="AM240" i="30" s="1"/>
  <c r="AV240" i="30"/>
  <c r="E241" i="30"/>
  <c r="F241" i="30"/>
  <c r="L241" i="30"/>
  <c r="P241" i="30"/>
  <c r="Q241" i="30"/>
  <c r="W241" i="30"/>
  <c r="AM241" i="30" s="1"/>
  <c r="AA241" i="30"/>
  <c r="AB241" i="30"/>
  <c r="AH241" i="30"/>
  <c r="AV241" i="30"/>
  <c r="E242" i="30"/>
  <c r="F242" i="30"/>
  <c r="L242" i="30"/>
  <c r="P242" i="30"/>
  <c r="Q242" i="30"/>
  <c r="W242" i="30"/>
  <c r="AA242" i="30"/>
  <c r="AB242" i="30"/>
  <c r="AH242" i="30"/>
  <c r="AV242" i="30"/>
  <c r="E243" i="30"/>
  <c r="F243" i="30"/>
  <c r="L243" i="30"/>
  <c r="P243" i="30"/>
  <c r="Q243" i="30"/>
  <c r="W243" i="30"/>
  <c r="AA243" i="30"/>
  <c r="AB243" i="30"/>
  <c r="AH243" i="30"/>
  <c r="AV243" i="30"/>
  <c r="E244" i="30"/>
  <c r="F244" i="30"/>
  <c r="L244" i="30"/>
  <c r="P244" i="30"/>
  <c r="Q244" i="30"/>
  <c r="W244" i="30"/>
  <c r="AA244" i="30"/>
  <c r="AB244" i="30"/>
  <c r="AH244" i="30"/>
  <c r="AV244" i="30"/>
  <c r="E245" i="30"/>
  <c r="F245" i="30"/>
  <c r="L245" i="30"/>
  <c r="AM245" i="30"/>
  <c r="P245" i="30"/>
  <c r="Q245" i="30"/>
  <c r="W245" i="30"/>
  <c r="AA245" i="30"/>
  <c r="AB245" i="30"/>
  <c r="AH245" i="30"/>
  <c r="AV245" i="30"/>
  <c r="E246" i="30"/>
  <c r="F246" i="30"/>
  <c r="L246" i="30"/>
  <c r="P246" i="30"/>
  <c r="Q246" i="30"/>
  <c r="W246" i="30"/>
  <c r="AA246" i="30"/>
  <c r="AB246" i="30"/>
  <c r="AH246" i="30"/>
  <c r="AV246" i="30"/>
  <c r="E247" i="30"/>
  <c r="F247" i="30"/>
  <c r="L247" i="30"/>
  <c r="P247" i="30"/>
  <c r="Q247" i="30"/>
  <c r="W247" i="30"/>
  <c r="AA247" i="30"/>
  <c r="AB247" i="30"/>
  <c r="AH247" i="30"/>
  <c r="AM247" i="30"/>
  <c r="AV247" i="30"/>
  <c r="E248" i="30"/>
  <c r="F248" i="30"/>
  <c r="L248" i="30"/>
  <c r="P248" i="30"/>
  <c r="Q248" i="30"/>
  <c r="W248" i="30"/>
  <c r="AA248" i="30"/>
  <c r="AB248" i="30"/>
  <c r="AH248" i="30"/>
  <c r="AM248" i="30" s="1"/>
  <c r="AV248" i="30"/>
  <c r="E249" i="30"/>
  <c r="F249" i="30"/>
  <c r="L249" i="30"/>
  <c r="AM249" i="30"/>
  <c r="P249" i="30"/>
  <c r="Q249" i="30"/>
  <c r="W249" i="30"/>
  <c r="AA249" i="30"/>
  <c r="AB249" i="30"/>
  <c r="AH249" i="30"/>
  <c r="AV249" i="30"/>
  <c r="E250" i="30"/>
  <c r="F250" i="30"/>
  <c r="L250" i="30"/>
  <c r="P250" i="30"/>
  <c r="Q250" i="30"/>
  <c r="W250" i="30"/>
  <c r="AA250" i="30"/>
  <c r="AB250" i="30"/>
  <c r="AH250" i="30"/>
  <c r="AV250" i="30"/>
  <c r="E251" i="30"/>
  <c r="F251" i="30"/>
  <c r="L251" i="30"/>
  <c r="P251" i="30"/>
  <c r="Q251" i="30"/>
  <c r="W251" i="30"/>
  <c r="AM251" i="30"/>
  <c r="AN251" i="30" s="1"/>
  <c r="AA251" i="30"/>
  <c r="AB251" i="30"/>
  <c r="AH251" i="30"/>
  <c r="AV251" i="30"/>
  <c r="E252" i="30"/>
  <c r="F252" i="30"/>
  <c r="L252" i="30"/>
  <c r="AM252" i="30" s="1"/>
  <c r="AN253" i="30" s="1"/>
  <c r="P252" i="30"/>
  <c r="Q252" i="30"/>
  <c r="W252" i="30"/>
  <c r="AA252" i="30"/>
  <c r="AB252" i="30"/>
  <c r="AH252" i="30"/>
  <c r="AV252" i="30"/>
  <c r="E253" i="30"/>
  <c r="F253" i="30"/>
  <c r="L253" i="30"/>
  <c r="P253" i="30"/>
  <c r="Q253" i="30"/>
  <c r="W253" i="30"/>
  <c r="AM253" i="30"/>
  <c r="AA253" i="30"/>
  <c r="AH253" i="30"/>
  <c r="E254" i="30"/>
  <c r="F254" i="30"/>
  <c r="L254" i="30"/>
  <c r="P254" i="30"/>
  <c r="Q254" i="30"/>
  <c r="W254" i="30"/>
  <c r="AA254" i="30"/>
  <c r="AB254" i="30"/>
  <c r="AH254" i="30"/>
  <c r="E255" i="30"/>
  <c r="F255" i="30"/>
  <c r="L255" i="30"/>
  <c r="P255" i="30"/>
  <c r="Q255" i="30"/>
  <c r="W255" i="30"/>
  <c r="AA255" i="30"/>
  <c r="AB255" i="30"/>
  <c r="AH255" i="30"/>
  <c r="E256" i="30"/>
  <c r="F256" i="30"/>
  <c r="L256" i="30"/>
  <c r="P256" i="30"/>
  <c r="Q256" i="30"/>
  <c r="W256" i="30"/>
  <c r="AA256" i="30"/>
  <c r="AB256" i="30"/>
  <c r="AH256" i="30"/>
  <c r="E257" i="30"/>
  <c r="F257" i="30"/>
  <c r="L257" i="30"/>
  <c r="P257" i="30"/>
  <c r="Q257" i="30"/>
  <c r="W257" i="30"/>
  <c r="AA257" i="30"/>
  <c r="AB257" i="30"/>
  <c r="AH257" i="30"/>
  <c r="E258" i="30"/>
  <c r="F258" i="30"/>
  <c r="L258" i="30"/>
  <c r="P258" i="30"/>
  <c r="Q258" i="30"/>
  <c r="AA258" i="30"/>
  <c r="AB258" i="30"/>
  <c r="AH258" i="30"/>
  <c r="F259" i="30"/>
  <c r="Q259" i="30"/>
  <c r="AB259" i="30"/>
  <c r="F260" i="30"/>
  <c r="Q260" i="30"/>
  <c r="AB260" i="30"/>
  <c r="F261" i="30"/>
  <c r="Q261" i="30"/>
  <c r="AB261" i="30"/>
  <c r="F262" i="30"/>
  <c r="Q262" i="30"/>
  <c r="AB262" i="30"/>
  <c r="F263" i="30"/>
  <c r="Q263" i="30"/>
  <c r="AB263" i="30"/>
  <c r="F264" i="30"/>
  <c r="Q264" i="30"/>
  <c r="AB264" i="30"/>
  <c r="E7" i="25"/>
  <c r="I13" i="25"/>
  <c r="M13" i="25" s="1"/>
  <c r="AD13" i="25" s="1"/>
  <c r="I14" i="25"/>
  <c r="M14" i="25" s="1"/>
  <c r="L13" i="25"/>
  <c r="AB13" i="25"/>
  <c r="T13" i="25"/>
  <c r="X13" i="25" s="1"/>
  <c r="W13" i="25"/>
  <c r="E14" i="25"/>
  <c r="F14" i="25"/>
  <c r="L14" i="25"/>
  <c r="AB14" i="25" s="1"/>
  <c r="AC14" i="25" s="1"/>
  <c r="P14" i="25"/>
  <c r="Q14" i="25"/>
  <c r="W14" i="25"/>
  <c r="AK14" i="25"/>
  <c r="E15" i="25"/>
  <c r="F15" i="25"/>
  <c r="L15" i="25"/>
  <c r="AB15" i="25" s="1"/>
  <c r="P15" i="25"/>
  <c r="Q15" i="25"/>
  <c r="W15" i="25"/>
  <c r="AK15" i="25"/>
  <c r="E16" i="25"/>
  <c r="F16" i="25"/>
  <c r="L16" i="25"/>
  <c r="AB16" i="25"/>
  <c r="AC16" i="25" s="1"/>
  <c r="P16" i="25"/>
  <c r="Q16" i="25"/>
  <c r="W16" i="25"/>
  <c r="AK16" i="25"/>
  <c r="E17" i="25"/>
  <c r="F17" i="25"/>
  <c r="L17" i="25"/>
  <c r="P17" i="25"/>
  <c r="Q17" i="25"/>
  <c r="W17" i="25"/>
  <c r="AK17" i="25"/>
  <c r="E18" i="25"/>
  <c r="F18" i="25"/>
  <c r="L18" i="25"/>
  <c r="P18" i="25"/>
  <c r="Q18" i="25"/>
  <c r="W18" i="25"/>
  <c r="AB18" i="25" s="1"/>
  <c r="AK18" i="25"/>
  <c r="E19" i="25"/>
  <c r="F19" i="25"/>
  <c r="L19" i="25"/>
  <c r="AB19" i="25" s="1"/>
  <c r="P19" i="25"/>
  <c r="Q19" i="25"/>
  <c r="W19" i="25"/>
  <c r="AK19" i="25"/>
  <c r="E20" i="25"/>
  <c r="F20" i="25"/>
  <c r="L20" i="25"/>
  <c r="P20" i="25"/>
  <c r="Q20" i="25"/>
  <c r="W20" i="25"/>
  <c r="AB20" i="25" s="1"/>
  <c r="AK20" i="25"/>
  <c r="E21" i="25"/>
  <c r="F21" i="25"/>
  <c r="L21" i="25"/>
  <c r="AB21" i="25" s="1"/>
  <c r="AC21" i="25" s="1"/>
  <c r="P21" i="25"/>
  <c r="Q21" i="25"/>
  <c r="W21" i="25"/>
  <c r="AK21" i="25"/>
  <c r="E22" i="25"/>
  <c r="F22" i="25"/>
  <c r="L22" i="25"/>
  <c r="AB22" i="25"/>
  <c r="AC22" i="25" s="1"/>
  <c r="P22" i="25"/>
  <c r="Q22" i="25"/>
  <c r="W22" i="25"/>
  <c r="AK22" i="25"/>
  <c r="E23" i="25"/>
  <c r="F23" i="25"/>
  <c r="L23" i="25"/>
  <c r="P23" i="25"/>
  <c r="Q23" i="25"/>
  <c r="W23" i="25"/>
  <c r="AK23" i="25"/>
  <c r="E24" i="25"/>
  <c r="F24" i="25"/>
  <c r="L24" i="25"/>
  <c r="AB24" i="25" s="1"/>
  <c r="P24" i="25"/>
  <c r="Q24" i="25"/>
  <c r="W24" i="25"/>
  <c r="AK24" i="25"/>
  <c r="E25" i="25"/>
  <c r="F25" i="25"/>
  <c r="L25" i="25"/>
  <c r="AB25" i="25" s="1"/>
  <c r="P25" i="25"/>
  <c r="Q25" i="25"/>
  <c r="W25" i="25"/>
  <c r="AK25" i="25"/>
  <c r="E26" i="25"/>
  <c r="F26" i="25"/>
  <c r="L26" i="25"/>
  <c r="AB26" i="25" s="1"/>
  <c r="P26" i="25"/>
  <c r="Q26" i="25"/>
  <c r="W26" i="25"/>
  <c r="AK26" i="25"/>
  <c r="E27" i="25"/>
  <c r="F27" i="25"/>
  <c r="L27" i="25"/>
  <c r="AB27" i="25"/>
  <c r="AC27" i="25" s="1"/>
  <c r="P27" i="25"/>
  <c r="Q27" i="25"/>
  <c r="W27" i="25"/>
  <c r="AK27" i="25"/>
  <c r="E28" i="25"/>
  <c r="F28" i="25"/>
  <c r="L28" i="25"/>
  <c r="AB28" i="25" s="1"/>
  <c r="P28" i="25"/>
  <c r="Q28" i="25"/>
  <c r="W28" i="25"/>
  <c r="AK28" i="25"/>
  <c r="E29" i="25"/>
  <c r="F29" i="25"/>
  <c r="L29" i="25"/>
  <c r="AB29" i="25" s="1"/>
  <c r="P29" i="25"/>
  <c r="Q29" i="25"/>
  <c r="W29" i="25"/>
  <c r="AK29" i="25"/>
  <c r="E30" i="25"/>
  <c r="F30" i="25"/>
  <c r="L30" i="25"/>
  <c r="AB30" i="25" s="1"/>
  <c r="AC30" i="25" s="1"/>
  <c r="P30" i="25"/>
  <c r="Q30" i="25"/>
  <c r="W30" i="25"/>
  <c r="AK30" i="25"/>
  <c r="E31" i="25"/>
  <c r="F31" i="25"/>
  <c r="L31" i="25"/>
  <c r="AB31" i="25" s="1"/>
  <c r="AC31" i="25" s="1"/>
  <c r="P31" i="25"/>
  <c r="Q31" i="25"/>
  <c r="W31" i="25"/>
  <c r="AK31" i="25"/>
  <c r="E32" i="25"/>
  <c r="F32" i="25"/>
  <c r="L32" i="25"/>
  <c r="AB32" i="25" s="1"/>
  <c r="AC32" i="25" s="1"/>
  <c r="P32" i="25"/>
  <c r="Q32" i="25"/>
  <c r="W32" i="25"/>
  <c r="AK32" i="25"/>
  <c r="E33" i="25"/>
  <c r="F33" i="25"/>
  <c r="L33" i="25"/>
  <c r="AB33" i="25" s="1"/>
  <c r="P33" i="25"/>
  <c r="Q33" i="25"/>
  <c r="W33" i="25"/>
  <c r="AK33" i="25"/>
  <c r="E34" i="25"/>
  <c r="F34" i="25"/>
  <c r="L34" i="25"/>
  <c r="AB34" i="25"/>
  <c r="P34" i="25"/>
  <c r="Q34" i="25"/>
  <c r="W34" i="25"/>
  <c r="AK34" i="25"/>
  <c r="E35" i="25"/>
  <c r="F35" i="25"/>
  <c r="L35" i="25"/>
  <c r="AB35" i="25" s="1"/>
  <c r="AC35" i="25" s="1"/>
  <c r="P35" i="25"/>
  <c r="Q35" i="25"/>
  <c r="W35" i="25"/>
  <c r="AK35" i="25"/>
  <c r="E36" i="25"/>
  <c r="F36" i="25"/>
  <c r="L36" i="25"/>
  <c r="AB36" i="25" s="1"/>
  <c r="AC36" i="25" s="1"/>
  <c r="P36" i="25"/>
  <c r="Q36" i="25"/>
  <c r="W36" i="25"/>
  <c r="AK36" i="25"/>
  <c r="E37" i="25"/>
  <c r="F37" i="25"/>
  <c r="L37" i="25"/>
  <c r="P37" i="25"/>
  <c r="Q37" i="25"/>
  <c r="W37" i="25"/>
  <c r="AB37" i="25" s="1"/>
  <c r="AK37" i="25"/>
  <c r="E38" i="25"/>
  <c r="F38" i="25"/>
  <c r="L38" i="25"/>
  <c r="P38" i="25"/>
  <c r="Q38" i="25"/>
  <c r="W38" i="25"/>
  <c r="AB38" i="25"/>
  <c r="AK38" i="25"/>
  <c r="E39" i="25"/>
  <c r="F39" i="25"/>
  <c r="L39" i="25"/>
  <c r="AB39" i="25"/>
  <c r="P39" i="25"/>
  <c r="Q39" i="25"/>
  <c r="W39" i="25"/>
  <c r="AK39" i="25"/>
  <c r="E40" i="25"/>
  <c r="F40" i="25"/>
  <c r="L40" i="25"/>
  <c r="P40" i="25"/>
  <c r="Q40" i="25"/>
  <c r="W40" i="25"/>
  <c r="AB40" i="25" s="1"/>
  <c r="AK40" i="25"/>
  <c r="E41" i="25"/>
  <c r="F41" i="25"/>
  <c r="L41" i="25"/>
  <c r="P41" i="25"/>
  <c r="Q41" i="25"/>
  <c r="W41" i="25"/>
  <c r="AB41" i="25"/>
  <c r="AK41" i="25"/>
  <c r="E42" i="25"/>
  <c r="F42" i="25"/>
  <c r="L42" i="25"/>
  <c r="AB42" i="25" s="1"/>
  <c r="AC42" i="25" s="1"/>
  <c r="P42" i="25"/>
  <c r="Q42" i="25"/>
  <c r="W42" i="25"/>
  <c r="AK42" i="25"/>
  <c r="E43" i="25"/>
  <c r="F43" i="25"/>
  <c r="L43" i="25"/>
  <c r="AB43" i="25"/>
  <c r="AC43" i="25" s="1"/>
  <c r="P43" i="25"/>
  <c r="Q43" i="25"/>
  <c r="W43" i="25"/>
  <c r="AK43" i="25"/>
  <c r="E44" i="25"/>
  <c r="F44" i="25"/>
  <c r="L44" i="25"/>
  <c r="P44" i="25"/>
  <c r="Q44" i="25"/>
  <c r="W44" i="25"/>
  <c r="AK44" i="25"/>
  <c r="E45" i="25"/>
  <c r="F45" i="25"/>
  <c r="L45" i="25"/>
  <c r="AB45" i="25" s="1"/>
  <c r="P45" i="25"/>
  <c r="Q45" i="25"/>
  <c r="W45" i="25"/>
  <c r="AK45" i="25"/>
  <c r="E46" i="25"/>
  <c r="F46" i="25"/>
  <c r="L46" i="25"/>
  <c r="AB46" i="25"/>
  <c r="P46" i="25"/>
  <c r="Q46" i="25"/>
  <c r="W46" i="25"/>
  <c r="AK46" i="25"/>
  <c r="E47" i="25"/>
  <c r="F47" i="25"/>
  <c r="L47" i="25"/>
  <c r="P47" i="25"/>
  <c r="Q47" i="25"/>
  <c r="W47" i="25"/>
  <c r="AK47" i="25"/>
  <c r="E48" i="25"/>
  <c r="F48" i="25"/>
  <c r="L48" i="25"/>
  <c r="P48" i="25"/>
  <c r="Q48" i="25"/>
  <c r="W48" i="25"/>
  <c r="AK48" i="25"/>
  <c r="E49" i="25"/>
  <c r="F49" i="25"/>
  <c r="L49" i="25"/>
  <c r="AB49" i="25" s="1"/>
  <c r="P49" i="25"/>
  <c r="Q49" i="25"/>
  <c r="W49" i="25"/>
  <c r="AK49" i="25"/>
  <c r="E50" i="25"/>
  <c r="F50" i="25"/>
  <c r="L50" i="25"/>
  <c r="P50" i="25"/>
  <c r="Q50" i="25"/>
  <c r="W50" i="25"/>
  <c r="AK50" i="25"/>
  <c r="E51" i="25"/>
  <c r="F51" i="25"/>
  <c r="L51" i="25"/>
  <c r="AB51" i="25" s="1"/>
  <c r="P51" i="25"/>
  <c r="Q51" i="25"/>
  <c r="W51" i="25"/>
  <c r="AK51" i="25"/>
  <c r="E52" i="25"/>
  <c r="F52" i="25"/>
  <c r="L52" i="25"/>
  <c r="P52" i="25"/>
  <c r="Q52" i="25"/>
  <c r="W52" i="25"/>
  <c r="AK52" i="25"/>
  <c r="E53" i="25"/>
  <c r="F53" i="25"/>
  <c r="L53" i="25"/>
  <c r="AB53" i="25" s="1"/>
  <c r="P53" i="25"/>
  <c r="Q53" i="25"/>
  <c r="W53" i="25"/>
  <c r="AK53" i="25"/>
  <c r="E54" i="25"/>
  <c r="F54" i="25"/>
  <c r="L54" i="25"/>
  <c r="AB54" i="25"/>
  <c r="P54" i="25"/>
  <c r="Q54" i="25"/>
  <c r="W54" i="25"/>
  <c r="AK54" i="25"/>
  <c r="E55" i="25"/>
  <c r="F55" i="25"/>
  <c r="L55" i="25"/>
  <c r="AB55" i="25" s="1"/>
  <c r="AC55" i="25" s="1"/>
  <c r="P55" i="25"/>
  <c r="Q55" i="25"/>
  <c r="W55" i="25"/>
  <c r="AK55" i="25"/>
  <c r="E56" i="25"/>
  <c r="F56" i="25"/>
  <c r="L56" i="25"/>
  <c r="AB56" i="25"/>
  <c r="P56" i="25"/>
  <c r="Q56" i="25"/>
  <c r="W56" i="25"/>
  <c r="AK56" i="25"/>
  <c r="E57" i="25"/>
  <c r="F57" i="25"/>
  <c r="L57" i="25"/>
  <c r="AB57" i="25" s="1"/>
  <c r="AC57" i="25" s="1"/>
  <c r="P57" i="25"/>
  <c r="Q57" i="25"/>
  <c r="W57" i="25"/>
  <c r="AK57" i="25"/>
  <c r="E58" i="25"/>
  <c r="F58" i="25"/>
  <c r="L58" i="25"/>
  <c r="AB58" i="25" s="1"/>
  <c r="P58" i="25"/>
  <c r="Q58" i="25"/>
  <c r="W58" i="25"/>
  <c r="AK58" i="25"/>
  <c r="E59" i="25"/>
  <c r="F59" i="25"/>
  <c r="L59" i="25"/>
  <c r="AB59" i="25"/>
  <c r="P59" i="25"/>
  <c r="Q59" i="25"/>
  <c r="W59" i="25"/>
  <c r="AK59" i="25"/>
  <c r="E60" i="25"/>
  <c r="F60" i="25"/>
  <c r="L60" i="25"/>
  <c r="P60" i="25"/>
  <c r="Q60" i="25"/>
  <c r="W60" i="25"/>
  <c r="AK60" i="25"/>
  <c r="E61" i="25"/>
  <c r="F61" i="25"/>
  <c r="L61" i="25"/>
  <c r="AB61" i="25"/>
  <c r="AC62" i="25" s="1"/>
  <c r="P61" i="25"/>
  <c r="Q61" i="25"/>
  <c r="W61" i="25"/>
  <c r="AK61" i="25"/>
  <c r="E62" i="25"/>
  <c r="F62" i="25"/>
  <c r="L62" i="25"/>
  <c r="AB62" i="25" s="1"/>
  <c r="P62" i="25"/>
  <c r="Q62" i="25"/>
  <c r="W62" i="25"/>
  <c r="AK62" i="25"/>
  <c r="E63" i="25"/>
  <c r="F63" i="25"/>
  <c r="L63" i="25"/>
  <c r="P63" i="25"/>
  <c r="Q63" i="25"/>
  <c r="W63" i="25"/>
  <c r="AB63" i="25" s="1"/>
  <c r="AK63" i="25"/>
  <c r="E64" i="25"/>
  <c r="F64" i="25"/>
  <c r="L64" i="25"/>
  <c r="AB64" i="25"/>
  <c r="P64" i="25"/>
  <c r="Q64" i="25"/>
  <c r="W64" i="25"/>
  <c r="AK64" i="25"/>
  <c r="E65" i="25"/>
  <c r="F65" i="25"/>
  <c r="L65" i="25"/>
  <c r="AB65" i="25"/>
  <c r="P65" i="25"/>
  <c r="Q65" i="25"/>
  <c r="W65" i="25"/>
  <c r="AK65" i="25"/>
  <c r="E66" i="25"/>
  <c r="F66" i="25"/>
  <c r="L66" i="25"/>
  <c r="P66" i="25"/>
  <c r="Q66" i="25"/>
  <c r="W66" i="25"/>
  <c r="AB66" i="25" s="1"/>
  <c r="AC66" i="25" s="1"/>
  <c r="AK66" i="25"/>
  <c r="E67" i="25"/>
  <c r="F67" i="25"/>
  <c r="L67" i="25"/>
  <c r="AB67" i="25"/>
  <c r="AC67" i="25" s="1"/>
  <c r="P67" i="25"/>
  <c r="Q67" i="25"/>
  <c r="W67" i="25"/>
  <c r="AK67" i="25"/>
  <c r="E68" i="25"/>
  <c r="F68" i="25"/>
  <c r="L68" i="25"/>
  <c r="AB68" i="25" s="1"/>
  <c r="P68" i="25"/>
  <c r="Q68" i="25"/>
  <c r="W68" i="25"/>
  <c r="AK68" i="25"/>
  <c r="E69" i="25"/>
  <c r="F69" i="25"/>
  <c r="L69" i="25"/>
  <c r="AB69" i="25" s="1"/>
  <c r="AC69" i="25" s="1"/>
  <c r="P69" i="25"/>
  <c r="Q69" i="25"/>
  <c r="W69" i="25"/>
  <c r="AK69" i="25"/>
  <c r="E70" i="25"/>
  <c r="F70" i="25"/>
  <c r="L70" i="25"/>
  <c r="AB70" i="25"/>
  <c r="P70" i="25"/>
  <c r="Q70" i="25"/>
  <c r="W70" i="25"/>
  <c r="AK70" i="25"/>
  <c r="E71" i="25"/>
  <c r="F71" i="25"/>
  <c r="L71" i="25"/>
  <c r="P71" i="25"/>
  <c r="Q71" i="25"/>
  <c r="W71" i="25"/>
  <c r="AB71" i="25" s="1"/>
  <c r="AK71" i="25"/>
  <c r="E72" i="25"/>
  <c r="F72" i="25"/>
  <c r="L72" i="25"/>
  <c r="P72" i="25"/>
  <c r="Q72" i="25"/>
  <c r="W72" i="25"/>
  <c r="AB72" i="25"/>
  <c r="AC72" i="25" s="1"/>
  <c r="AK72" i="25"/>
  <c r="E73" i="25"/>
  <c r="F73" i="25"/>
  <c r="L73" i="25"/>
  <c r="AB73" i="25" s="1"/>
  <c r="P73" i="25"/>
  <c r="Q73" i="25"/>
  <c r="W73" i="25"/>
  <c r="AK73" i="25"/>
  <c r="E74" i="25"/>
  <c r="F74" i="25"/>
  <c r="L74" i="25"/>
  <c r="AB74" i="25" s="1"/>
  <c r="P74" i="25"/>
  <c r="Q74" i="25"/>
  <c r="W74" i="25"/>
  <c r="AK74" i="25"/>
  <c r="E75" i="25"/>
  <c r="F75" i="25"/>
  <c r="L75" i="25"/>
  <c r="P75" i="25"/>
  <c r="Q75" i="25"/>
  <c r="W75" i="25"/>
  <c r="AK75" i="25"/>
  <c r="E76" i="25"/>
  <c r="F76" i="25"/>
  <c r="L76" i="25"/>
  <c r="P76" i="25"/>
  <c r="Q76" i="25"/>
  <c r="W76" i="25"/>
  <c r="AB76" i="25" s="1"/>
  <c r="AK76" i="25"/>
  <c r="E77" i="25"/>
  <c r="F77" i="25"/>
  <c r="L77" i="25"/>
  <c r="AB77" i="25" s="1"/>
  <c r="P77" i="25"/>
  <c r="Q77" i="25"/>
  <c r="W77" i="25"/>
  <c r="AK77" i="25"/>
  <c r="E78" i="25"/>
  <c r="F78" i="25"/>
  <c r="L78" i="25"/>
  <c r="P78" i="25"/>
  <c r="Q78" i="25"/>
  <c r="W78" i="25"/>
  <c r="AK78" i="25"/>
  <c r="E79" i="25"/>
  <c r="F79" i="25"/>
  <c r="L79" i="25"/>
  <c r="AB79" i="25" s="1"/>
  <c r="P79" i="25"/>
  <c r="Q79" i="25"/>
  <c r="W79" i="25"/>
  <c r="AK79" i="25"/>
  <c r="E80" i="25"/>
  <c r="F80" i="25"/>
  <c r="L80" i="25"/>
  <c r="P80" i="25"/>
  <c r="Q80" i="25"/>
  <c r="W80" i="25"/>
  <c r="AK80" i="25"/>
  <c r="E81" i="25"/>
  <c r="F81" i="25"/>
  <c r="L81" i="25"/>
  <c r="AB81" i="25"/>
  <c r="P81" i="25"/>
  <c r="Q81" i="25"/>
  <c r="W81" i="25"/>
  <c r="AK81" i="25"/>
  <c r="E82" i="25"/>
  <c r="F82" i="25"/>
  <c r="L82" i="25"/>
  <c r="AB82" i="25" s="1"/>
  <c r="AC82" i="25" s="1"/>
  <c r="P82" i="25"/>
  <c r="Q82" i="25"/>
  <c r="W82" i="25"/>
  <c r="AK82" i="25"/>
  <c r="E83" i="25"/>
  <c r="F83" i="25"/>
  <c r="L83" i="25"/>
  <c r="P83" i="25"/>
  <c r="Q83" i="25"/>
  <c r="W83" i="25"/>
  <c r="AB83" i="25" s="1"/>
  <c r="AK83" i="25"/>
  <c r="E84" i="25"/>
  <c r="F84" i="25"/>
  <c r="L84" i="25"/>
  <c r="AB84" i="25" s="1"/>
  <c r="AC84" i="25" s="1"/>
  <c r="P84" i="25"/>
  <c r="Q84" i="25"/>
  <c r="W84" i="25"/>
  <c r="AK84" i="25"/>
  <c r="E85" i="25"/>
  <c r="F85" i="25"/>
  <c r="L85" i="25"/>
  <c r="AB85" i="25"/>
  <c r="AC86" i="25" s="1"/>
  <c r="P85" i="25"/>
  <c r="Q85" i="25"/>
  <c r="W85" i="25"/>
  <c r="AK85" i="25"/>
  <c r="E86" i="25"/>
  <c r="F86" i="25"/>
  <c r="L86" i="25"/>
  <c r="P86" i="25"/>
  <c r="Q86" i="25"/>
  <c r="W86" i="25"/>
  <c r="AB86" i="25"/>
  <c r="AK86" i="25"/>
  <c r="E87" i="25"/>
  <c r="F87" i="25"/>
  <c r="L87" i="25"/>
  <c r="P87" i="25"/>
  <c r="Q87" i="25"/>
  <c r="W87" i="25"/>
  <c r="AB87" i="25" s="1"/>
  <c r="AC87" i="25" s="1"/>
  <c r="AK87" i="25"/>
  <c r="E88" i="25"/>
  <c r="F88" i="25"/>
  <c r="L88" i="25"/>
  <c r="P88" i="25"/>
  <c r="Q88" i="25"/>
  <c r="W88" i="25"/>
  <c r="AK88" i="25"/>
  <c r="E89" i="25"/>
  <c r="F89" i="25"/>
  <c r="L89" i="25"/>
  <c r="P89" i="25"/>
  <c r="Q89" i="25"/>
  <c r="W89" i="25"/>
  <c r="AK89" i="25"/>
  <c r="E90" i="25"/>
  <c r="F90" i="25"/>
  <c r="L90" i="25"/>
  <c r="P90" i="25"/>
  <c r="Q90" i="25"/>
  <c r="W90" i="25"/>
  <c r="AB90" i="25" s="1"/>
  <c r="AK90" i="25"/>
  <c r="E91" i="25"/>
  <c r="F91" i="25"/>
  <c r="L91" i="25"/>
  <c r="P91" i="25"/>
  <c r="Q91" i="25"/>
  <c r="W91" i="25"/>
  <c r="AK91" i="25"/>
  <c r="E92" i="25"/>
  <c r="F92" i="25"/>
  <c r="L92" i="25"/>
  <c r="P92" i="25"/>
  <c r="Q92" i="25"/>
  <c r="W92" i="25"/>
  <c r="AK92" i="25"/>
  <c r="E93" i="25"/>
  <c r="F93" i="25"/>
  <c r="L93" i="25"/>
  <c r="P93" i="25"/>
  <c r="Q93" i="25"/>
  <c r="W93" i="25"/>
  <c r="AB93" i="25" s="1"/>
  <c r="AC93" i="25" s="1"/>
  <c r="AK93" i="25"/>
  <c r="E94" i="25"/>
  <c r="F94" i="25"/>
  <c r="L94" i="25"/>
  <c r="P94" i="25"/>
  <c r="Q94" i="25"/>
  <c r="W94" i="25"/>
  <c r="AK94" i="25"/>
  <c r="E95" i="25"/>
  <c r="F95" i="25"/>
  <c r="L95" i="25"/>
  <c r="AB95" i="25" s="1"/>
  <c r="AC95" i="25" s="1"/>
  <c r="P95" i="25"/>
  <c r="Q95" i="25"/>
  <c r="W95" i="25"/>
  <c r="AK95" i="25"/>
  <c r="E96" i="25"/>
  <c r="F96" i="25"/>
  <c r="L96" i="25"/>
  <c r="P96" i="25"/>
  <c r="Q96" i="25"/>
  <c r="W96" i="25"/>
  <c r="AB96" i="25"/>
  <c r="AK96" i="25"/>
  <c r="E97" i="25"/>
  <c r="F97" i="25"/>
  <c r="L97" i="25"/>
  <c r="P97" i="25"/>
  <c r="Q97" i="25"/>
  <c r="W97" i="25"/>
  <c r="AB97" i="25" s="1"/>
  <c r="AK97" i="25"/>
  <c r="E98" i="25"/>
  <c r="F98" i="25"/>
  <c r="L98" i="25"/>
  <c r="P98" i="25"/>
  <c r="Q98" i="25"/>
  <c r="W98" i="25"/>
  <c r="AB98" i="25" s="1"/>
  <c r="AC98" i="25" s="1"/>
  <c r="AK98" i="25"/>
  <c r="E99" i="25"/>
  <c r="F99" i="25"/>
  <c r="L99" i="25"/>
  <c r="P99" i="25"/>
  <c r="Q99" i="25"/>
  <c r="W99" i="25"/>
  <c r="AB99" i="25"/>
  <c r="AC99" i="25" s="1"/>
  <c r="AK99" i="25"/>
  <c r="E100" i="25"/>
  <c r="F100" i="25"/>
  <c r="L100" i="25"/>
  <c r="P100" i="25"/>
  <c r="Q100" i="25"/>
  <c r="W100" i="25"/>
  <c r="AB100" i="25" s="1"/>
  <c r="AK100" i="25"/>
  <c r="E101" i="25"/>
  <c r="F101" i="25"/>
  <c r="L101" i="25"/>
  <c r="AB101" i="25"/>
  <c r="P101" i="25"/>
  <c r="Q101" i="25"/>
  <c r="W101" i="25"/>
  <c r="AK101" i="25"/>
  <c r="E102" i="25"/>
  <c r="F102" i="25"/>
  <c r="L102" i="25"/>
  <c r="P102" i="25"/>
  <c r="Q102" i="25"/>
  <c r="W102" i="25"/>
  <c r="AK102" i="25"/>
  <c r="E103" i="25"/>
  <c r="F103" i="25"/>
  <c r="L103" i="25"/>
  <c r="AB103" i="25"/>
  <c r="P103" i="25"/>
  <c r="Q103" i="25"/>
  <c r="W103" i="25"/>
  <c r="AK103" i="25"/>
  <c r="E104" i="25"/>
  <c r="F104" i="25"/>
  <c r="L104" i="25"/>
  <c r="AB104" i="25" s="1"/>
  <c r="AC104" i="25" s="1"/>
  <c r="P104" i="25"/>
  <c r="Q104" i="25"/>
  <c r="W104" i="25"/>
  <c r="AK104" i="25"/>
  <c r="E105" i="25"/>
  <c r="F105" i="25"/>
  <c r="L105" i="25"/>
  <c r="P105" i="25"/>
  <c r="Q105" i="25"/>
  <c r="W105" i="25"/>
  <c r="AK105" i="25"/>
  <c r="E106" i="25"/>
  <c r="F106" i="25"/>
  <c r="L106" i="25"/>
  <c r="AB106" i="25"/>
  <c r="P106" i="25"/>
  <c r="Q106" i="25"/>
  <c r="W106" i="25"/>
  <c r="AK106" i="25"/>
  <c r="E107" i="25"/>
  <c r="F107" i="25"/>
  <c r="L107" i="25"/>
  <c r="P107" i="25"/>
  <c r="Q107" i="25"/>
  <c r="W107" i="25"/>
  <c r="AK107" i="25"/>
  <c r="E108" i="25"/>
  <c r="F108" i="25"/>
  <c r="L108" i="25"/>
  <c r="AB108" i="25" s="1"/>
  <c r="P108" i="25"/>
  <c r="Q108" i="25"/>
  <c r="W108" i="25"/>
  <c r="AK108" i="25"/>
  <c r="E109" i="25"/>
  <c r="F109" i="25"/>
  <c r="L109" i="25"/>
  <c r="AB109" i="25" s="1"/>
  <c r="P109" i="25"/>
  <c r="Q109" i="25"/>
  <c r="W109" i="25"/>
  <c r="AK109" i="25"/>
  <c r="E110" i="25"/>
  <c r="F110" i="25"/>
  <c r="L110" i="25"/>
  <c r="P110" i="25"/>
  <c r="Q110" i="25"/>
  <c r="W110" i="25"/>
  <c r="AB110" i="25" s="1"/>
  <c r="AC110" i="25" s="1"/>
  <c r="AK110" i="25"/>
  <c r="E111" i="25"/>
  <c r="F111" i="25"/>
  <c r="L111" i="25"/>
  <c r="P111" i="25"/>
  <c r="Q111" i="25"/>
  <c r="W111" i="25"/>
  <c r="AK111" i="25"/>
  <c r="E112" i="25"/>
  <c r="F112" i="25"/>
  <c r="L112" i="25"/>
  <c r="AB112" i="25"/>
  <c r="P112" i="25"/>
  <c r="Q112" i="25"/>
  <c r="W112" i="25"/>
  <c r="AK112" i="25"/>
  <c r="E113" i="25"/>
  <c r="F113" i="25"/>
  <c r="L113" i="25"/>
  <c r="P113" i="25"/>
  <c r="Q113" i="25"/>
  <c r="W113" i="25"/>
  <c r="AB113" i="25" s="1"/>
  <c r="AC113" i="25" s="1"/>
  <c r="AK113" i="25"/>
  <c r="E114" i="25"/>
  <c r="F114" i="25"/>
  <c r="L114" i="25"/>
  <c r="P114" i="25"/>
  <c r="Q114" i="25"/>
  <c r="W114" i="25"/>
  <c r="AB114" i="25"/>
  <c r="AK114" i="25"/>
  <c r="E115" i="25"/>
  <c r="F115" i="25"/>
  <c r="L115" i="25"/>
  <c r="AB115" i="25"/>
  <c r="P115" i="25"/>
  <c r="Q115" i="25"/>
  <c r="W115" i="25"/>
  <c r="AK115" i="25"/>
  <c r="E116" i="25"/>
  <c r="F116" i="25"/>
  <c r="L116" i="25"/>
  <c r="AB116" i="25" s="1"/>
  <c r="AC116" i="25" s="1"/>
  <c r="P116" i="25"/>
  <c r="Q116" i="25"/>
  <c r="W116" i="25"/>
  <c r="AK116" i="25"/>
  <c r="E117" i="25"/>
  <c r="F117" i="25"/>
  <c r="L117" i="25"/>
  <c r="P117" i="25"/>
  <c r="Q117" i="25"/>
  <c r="W117" i="25"/>
  <c r="AB117" i="25" s="1"/>
  <c r="AK117" i="25"/>
  <c r="E118" i="25"/>
  <c r="F118" i="25"/>
  <c r="L118" i="25"/>
  <c r="AB118" i="25" s="1"/>
  <c r="P118" i="25"/>
  <c r="Q118" i="25"/>
  <c r="W118" i="25"/>
  <c r="AK118" i="25"/>
  <c r="E119" i="25"/>
  <c r="F119" i="25"/>
  <c r="L119" i="25"/>
  <c r="P119" i="25"/>
  <c r="Q119" i="25"/>
  <c r="W119" i="25"/>
  <c r="AK119" i="25"/>
  <c r="E120" i="25"/>
  <c r="F120" i="25"/>
  <c r="L120" i="25"/>
  <c r="AB120" i="25"/>
  <c r="P120" i="25"/>
  <c r="Q120" i="25"/>
  <c r="W120" i="25"/>
  <c r="AK120" i="25"/>
  <c r="E121" i="25"/>
  <c r="F121" i="25"/>
  <c r="L121" i="25"/>
  <c r="P121" i="25"/>
  <c r="Q121" i="25"/>
  <c r="W121" i="25"/>
  <c r="AB121" i="25"/>
  <c r="AK121" i="25"/>
  <c r="E122" i="25"/>
  <c r="F122" i="25"/>
  <c r="L122" i="25"/>
  <c r="AB122" i="25" s="1"/>
  <c r="P122" i="25"/>
  <c r="Q122" i="25"/>
  <c r="W122" i="25"/>
  <c r="AK122" i="25"/>
  <c r="E123" i="25"/>
  <c r="F123" i="25"/>
  <c r="L123" i="25"/>
  <c r="AB123" i="25"/>
  <c r="AC123" i="25" s="1"/>
  <c r="P123" i="25"/>
  <c r="Q123" i="25"/>
  <c r="W123" i="25"/>
  <c r="AK123" i="25"/>
  <c r="E124" i="25"/>
  <c r="F124" i="25"/>
  <c r="L124" i="25"/>
  <c r="P124" i="25"/>
  <c r="Q124" i="25"/>
  <c r="W124" i="25"/>
  <c r="AK124" i="25"/>
  <c r="E125" i="25"/>
  <c r="F125" i="25"/>
  <c r="L125" i="25"/>
  <c r="AB125" i="25" s="1"/>
  <c r="P125" i="25"/>
  <c r="Q125" i="25"/>
  <c r="W125" i="25"/>
  <c r="AK125" i="25"/>
  <c r="E126" i="25"/>
  <c r="F126" i="25"/>
  <c r="L126" i="25"/>
  <c r="AB126" i="25" s="1"/>
  <c r="P126" i="25"/>
  <c r="Q126" i="25"/>
  <c r="W126" i="25"/>
  <c r="AK126" i="25"/>
  <c r="E127" i="25"/>
  <c r="F127" i="25"/>
  <c r="L127" i="25"/>
  <c r="P127" i="25"/>
  <c r="Q127" i="25"/>
  <c r="W127" i="25"/>
  <c r="AB127" i="25" s="1"/>
  <c r="AK127" i="25"/>
  <c r="E128" i="25"/>
  <c r="F128" i="25"/>
  <c r="L128" i="25"/>
  <c r="AB128" i="25" s="1"/>
  <c r="P128" i="25"/>
  <c r="Q128" i="25"/>
  <c r="W128" i="25"/>
  <c r="AK128" i="25"/>
  <c r="E129" i="25"/>
  <c r="F129" i="25"/>
  <c r="L129" i="25"/>
  <c r="P129" i="25"/>
  <c r="Q129" i="25"/>
  <c r="W129" i="25"/>
  <c r="AK129" i="25"/>
  <c r="E130" i="25"/>
  <c r="F130" i="25"/>
  <c r="L130" i="25"/>
  <c r="P130" i="25"/>
  <c r="Q130" i="25"/>
  <c r="W130" i="25"/>
  <c r="AB130" i="25"/>
  <c r="AK130" i="25"/>
  <c r="E131" i="25"/>
  <c r="F131" i="25"/>
  <c r="L131" i="25"/>
  <c r="P131" i="25"/>
  <c r="Q131" i="25"/>
  <c r="W131" i="25"/>
  <c r="AB131" i="25"/>
  <c r="AK131" i="25"/>
  <c r="E132" i="25"/>
  <c r="F132" i="25"/>
  <c r="L132" i="25"/>
  <c r="AB132" i="25"/>
  <c r="P132" i="25"/>
  <c r="Q132" i="25"/>
  <c r="W132" i="25"/>
  <c r="AK132" i="25"/>
  <c r="E133" i="25"/>
  <c r="F133" i="25"/>
  <c r="L133" i="25"/>
  <c r="P133" i="25"/>
  <c r="Q133" i="25"/>
  <c r="W133" i="25"/>
  <c r="AB133" i="25" s="1"/>
  <c r="AK133" i="25"/>
  <c r="E134" i="25"/>
  <c r="F134" i="25"/>
  <c r="L134" i="25"/>
  <c r="P134" i="25"/>
  <c r="Q134" i="25"/>
  <c r="W134" i="25"/>
  <c r="AB134" i="25"/>
  <c r="AK134" i="25"/>
  <c r="E135" i="25"/>
  <c r="F135" i="25"/>
  <c r="L135" i="25"/>
  <c r="AB135" i="25" s="1"/>
  <c r="P135" i="25"/>
  <c r="Q135" i="25"/>
  <c r="W135" i="25"/>
  <c r="AK135" i="25"/>
  <c r="E136" i="25"/>
  <c r="F136" i="25"/>
  <c r="L136" i="25"/>
  <c r="P136" i="25"/>
  <c r="Q136" i="25"/>
  <c r="W136" i="25"/>
  <c r="AB136" i="25"/>
  <c r="AK136" i="25"/>
  <c r="E137" i="25"/>
  <c r="F137" i="25"/>
  <c r="L137" i="25"/>
  <c r="P137" i="25"/>
  <c r="Q137" i="25"/>
  <c r="W137" i="25"/>
  <c r="AB137" i="25" s="1"/>
  <c r="AC137" i="25" s="1"/>
  <c r="AK137" i="25"/>
  <c r="E138" i="25"/>
  <c r="F138" i="25"/>
  <c r="L138" i="25"/>
  <c r="AB138" i="25" s="1"/>
  <c r="P138" i="25"/>
  <c r="Q138" i="25"/>
  <c r="W138" i="25"/>
  <c r="AK138" i="25"/>
  <c r="E139" i="25"/>
  <c r="F139" i="25"/>
  <c r="L139" i="25"/>
  <c r="P139" i="25"/>
  <c r="Q139" i="25"/>
  <c r="W139" i="25"/>
  <c r="AK139" i="25"/>
  <c r="E140" i="25"/>
  <c r="F140" i="25"/>
  <c r="L140" i="25"/>
  <c r="P140" i="25"/>
  <c r="Q140" i="25"/>
  <c r="W140" i="25"/>
  <c r="AB140" i="25"/>
  <c r="AK140" i="25"/>
  <c r="E141" i="25"/>
  <c r="F141" i="25"/>
  <c r="L141" i="25"/>
  <c r="AB141" i="25"/>
  <c r="P141" i="25"/>
  <c r="Q141" i="25"/>
  <c r="W141" i="25"/>
  <c r="AK141" i="25"/>
  <c r="E142" i="25"/>
  <c r="F142" i="25"/>
  <c r="L142" i="25"/>
  <c r="AB142" i="25" s="1"/>
  <c r="P142" i="25"/>
  <c r="Q142" i="25"/>
  <c r="W142" i="25"/>
  <c r="AK142" i="25"/>
  <c r="E143" i="25"/>
  <c r="F143" i="25"/>
  <c r="L143" i="25"/>
  <c r="P143" i="25"/>
  <c r="Q143" i="25"/>
  <c r="W143" i="25"/>
  <c r="AK143" i="25"/>
  <c r="E144" i="25"/>
  <c r="F144" i="25"/>
  <c r="L144" i="25"/>
  <c r="P144" i="25"/>
  <c r="Q144" i="25"/>
  <c r="W144" i="25"/>
  <c r="AB144" i="25"/>
  <c r="AK144" i="25"/>
  <c r="E145" i="25"/>
  <c r="F145" i="25"/>
  <c r="L145" i="25"/>
  <c r="P145" i="25"/>
  <c r="Q145" i="25"/>
  <c r="W145" i="25"/>
  <c r="AK145" i="25"/>
  <c r="E146" i="25"/>
  <c r="F146" i="25"/>
  <c r="L146" i="25"/>
  <c r="AB146" i="25" s="1"/>
  <c r="P146" i="25"/>
  <c r="Q146" i="25"/>
  <c r="W146" i="25"/>
  <c r="AK146" i="25"/>
  <c r="E147" i="25"/>
  <c r="F147" i="25"/>
  <c r="L147" i="25"/>
  <c r="P147" i="25"/>
  <c r="Q147" i="25"/>
  <c r="W147" i="25"/>
  <c r="AB147" i="25"/>
  <c r="AK147" i="25"/>
  <c r="E148" i="25"/>
  <c r="F148" i="25"/>
  <c r="L148" i="25"/>
  <c r="AB148" i="25" s="1"/>
  <c r="AC148" i="25" s="1"/>
  <c r="P148" i="25"/>
  <c r="Q148" i="25"/>
  <c r="W148" i="25"/>
  <c r="AK148" i="25"/>
  <c r="E149" i="25"/>
  <c r="F149" i="25"/>
  <c r="L149" i="25"/>
  <c r="AB149" i="25"/>
  <c r="P149" i="25"/>
  <c r="Q149" i="25"/>
  <c r="W149" i="25"/>
  <c r="AK149" i="25"/>
  <c r="E150" i="25"/>
  <c r="F150" i="25"/>
  <c r="L150" i="25"/>
  <c r="AB150" i="25" s="1"/>
  <c r="AC151" i="25" s="1"/>
  <c r="P150" i="25"/>
  <c r="Q150" i="25"/>
  <c r="W150" i="25"/>
  <c r="AK150" i="25"/>
  <c r="E151" i="25"/>
  <c r="F151" i="25"/>
  <c r="L151" i="25"/>
  <c r="P151" i="25"/>
  <c r="Q151" i="25"/>
  <c r="W151" i="25"/>
  <c r="AB151" i="25" s="1"/>
  <c r="AK151" i="25"/>
  <c r="E152" i="25"/>
  <c r="F152" i="25"/>
  <c r="L152" i="25"/>
  <c r="AC152" i="25"/>
  <c r="P152" i="25"/>
  <c r="Q152" i="25"/>
  <c r="W152" i="25"/>
  <c r="AB152" i="25" s="1"/>
  <c r="AK152" i="25"/>
  <c r="E153" i="25"/>
  <c r="F153" i="25"/>
  <c r="L153" i="25"/>
  <c r="P153" i="25"/>
  <c r="Q153" i="25"/>
  <c r="W153" i="25"/>
  <c r="AB153" i="25" s="1"/>
  <c r="AC153" i="25" s="1"/>
  <c r="AK153" i="25"/>
  <c r="E154" i="25"/>
  <c r="F154" i="25"/>
  <c r="L154" i="25"/>
  <c r="P154" i="25"/>
  <c r="Q154" i="25"/>
  <c r="W154" i="25"/>
  <c r="AB154" i="25"/>
  <c r="AK154" i="25"/>
  <c r="E155" i="25"/>
  <c r="F155" i="25"/>
  <c r="L155" i="25"/>
  <c r="AB155" i="25"/>
  <c r="AC155" i="25" s="1"/>
  <c r="P155" i="25"/>
  <c r="Q155" i="25"/>
  <c r="W155" i="25"/>
  <c r="AK155" i="25"/>
  <c r="E156" i="25"/>
  <c r="F156" i="25"/>
  <c r="L156" i="25"/>
  <c r="P156" i="25"/>
  <c r="Q156" i="25"/>
  <c r="W156" i="25"/>
  <c r="AK156" i="25"/>
  <c r="E157" i="25"/>
  <c r="F157" i="25"/>
  <c r="L157" i="25"/>
  <c r="AB157" i="25"/>
  <c r="P157" i="25"/>
  <c r="Q157" i="25"/>
  <c r="W157" i="25"/>
  <c r="AK157" i="25"/>
  <c r="E158" i="25"/>
  <c r="F158" i="25"/>
  <c r="L158" i="25"/>
  <c r="AB158" i="25" s="1"/>
  <c r="P158" i="25"/>
  <c r="Q158" i="25"/>
  <c r="W158" i="25"/>
  <c r="AK158" i="25"/>
  <c r="E159" i="25"/>
  <c r="F159" i="25"/>
  <c r="L159" i="25"/>
  <c r="P159" i="25"/>
  <c r="Q159" i="25"/>
  <c r="W159" i="25"/>
  <c r="AK159" i="25"/>
  <c r="E160" i="25"/>
  <c r="F160" i="25"/>
  <c r="L160" i="25"/>
  <c r="AB160" i="25" s="1"/>
  <c r="P160" i="25"/>
  <c r="Q160" i="25"/>
  <c r="W160" i="25"/>
  <c r="AK160" i="25"/>
  <c r="E161" i="25"/>
  <c r="F161" i="25"/>
  <c r="L161" i="25"/>
  <c r="P161" i="25"/>
  <c r="Q161" i="25"/>
  <c r="W161" i="25"/>
  <c r="AK161" i="25"/>
  <c r="E162" i="25"/>
  <c r="F162" i="25"/>
  <c r="L162" i="25"/>
  <c r="P162" i="25"/>
  <c r="Q162" i="25"/>
  <c r="W162" i="25"/>
  <c r="AK162" i="25"/>
  <c r="E163" i="25"/>
  <c r="F163" i="25"/>
  <c r="L163" i="25"/>
  <c r="AB163" i="25"/>
  <c r="P163" i="25"/>
  <c r="Q163" i="25"/>
  <c r="W163" i="25"/>
  <c r="AK163" i="25"/>
  <c r="E164" i="25"/>
  <c r="F164" i="25"/>
  <c r="L164" i="25"/>
  <c r="P164" i="25"/>
  <c r="Q164" i="25"/>
  <c r="W164" i="25"/>
  <c r="AK164" i="25"/>
  <c r="E165" i="25"/>
  <c r="F165" i="25"/>
  <c r="L165" i="25"/>
  <c r="P165" i="25"/>
  <c r="Q165" i="25"/>
  <c r="W165" i="25"/>
  <c r="AK165" i="25"/>
  <c r="E166" i="25"/>
  <c r="F166" i="25"/>
  <c r="L166" i="25"/>
  <c r="P166" i="25"/>
  <c r="Q166" i="25"/>
  <c r="W166" i="25"/>
  <c r="AK166" i="25"/>
  <c r="E167" i="25"/>
  <c r="F167" i="25"/>
  <c r="L167" i="25"/>
  <c r="AB167" i="25" s="1"/>
  <c r="P167" i="25"/>
  <c r="Q167" i="25"/>
  <c r="W167" i="25"/>
  <c r="AK167" i="25"/>
  <c r="E168" i="25"/>
  <c r="F168" i="25"/>
  <c r="L168" i="25"/>
  <c r="AB168" i="25" s="1"/>
  <c r="P168" i="25"/>
  <c r="Q168" i="25"/>
  <c r="W168" i="25"/>
  <c r="AK168" i="25"/>
  <c r="E169" i="25"/>
  <c r="F169" i="25"/>
  <c r="L169" i="25"/>
  <c r="P169" i="25"/>
  <c r="Q169" i="25"/>
  <c r="W169" i="25"/>
  <c r="AK169" i="25"/>
  <c r="E170" i="25"/>
  <c r="F170" i="25"/>
  <c r="L170" i="25"/>
  <c r="P170" i="25"/>
  <c r="Q170" i="25"/>
  <c r="W170" i="25"/>
  <c r="AK170" i="25"/>
  <c r="E171" i="25"/>
  <c r="F171" i="25"/>
  <c r="L171" i="25"/>
  <c r="AB171" i="25" s="1"/>
  <c r="AC171" i="25" s="1"/>
  <c r="P171" i="25"/>
  <c r="Q171" i="25"/>
  <c r="W171" i="25"/>
  <c r="AK171" i="25"/>
  <c r="E172" i="25"/>
  <c r="F172" i="25"/>
  <c r="L172" i="25"/>
  <c r="AB172" i="25"/>
  <c r="P172" i="25"/>
  <c r="Q172" i="25"/>
  <c r="W172" i="25"/>
  <c r="AK172" i="25"/>
  <c r="E173" i="25"/>
  <c r="F173" i="25"/>
  <c r="L173" i="25"/>
  <c r="AB173" i="25" s="1"/>
  <c r="P173" i="25"/>
  <c r="Q173" i="25"/>
  <c r="W173" i="25"/>
  <c r="AK173" i="25"/>
  <c r="E174" i="25"/>
  <c r="F174" i="25"/>
  <c r="L174" i="25"/>
  <c r="P174" i="25"/>
  <c r="Q174" i="25"/>
  <c r="W174" i="25"/>
  <c r="AB174" i="25" s="1"/>
  <c r="AK174" i="25"/>
  <c r="E175" i="25"/>
  <c r="F175" i="25"/>
  <c r="L175" i="25"/>
  <c r="AB175" i="25"/>
  <c r="AC175" i="25" s="1"/>
  <c r="P175" i="25"/>
  <c r="Q175" i="25"/>
  <c r="W175" i="25"/>
  <c r="AK175" i="25"/>
  <c r="E176" i="25"/>
  <c r="F176" i="25"/>
  <c r="L176" i="25"/>
  <c r="P176" i="25"/>
  <c r="Q176" i="25"/>
  <c r="W176" i="25"/>
  <c r="AK176" i="25"/>
  <c r="E177" i="25"/>
  <c r="F177" i="25"/>
  <c r="L177" i="25"/>
  <c r="AB177" i="25" s="1"/>
  <c r="AC177" i="25" s="1"/>
  <c r="P177" i="25"/>
  <c r="Q177" i="25"/>
  <c r="W177" i="25"/>
  <c r="AK177" i="25"/>
  <c r="E178" i="25"/>
  <c r="F178" i="25"/>
  <c r="L178" i="25"/>
  <c r="AB178" i="25"/>
  <c r="P178" i="25"/>
  <c r="Q178" i="25"/>
  <c r="W178" i="25"/>
  <c r="AK178" i="25"/>
  <c r="E179" i="25"/>
  <c r="F179" i="25"/>
  <c r="L179" i="25"/>
  <c r="P179" i="25"/>
  <c r="Q179" i="25"/>
  <c r="W179" i="25"/>
  <c r="AB179" i="25" s="1"/>
  <c r="AK179" i="25"/>
  <c r="E180" i="25"/>
  <c r="F180" i="25"/>
  <c r="L180" i="25"/>
  <c r="AB180" i="25" s="1"/>
  <c r="P180" i="25"/>
  <c r="Q180" i="25"/>
  <c r="W180" i="25"/>
  <c r="AK180" i="25"/>
  <c r="E181" i="25"/>
  <c r="F181" i="25"/>
  <c r="L181" i="25"/>
  <c r="AB181" i="25"/>
  <c r="P181" i="25"/>
  <c r="Q181" i="25"/>
  <c r="W181" i="25"/>
  <c r="AK181" i="25"/>
  <c r="E182" i="25"/>
  <c r="F182" i="25"/>
  <c r="L182" i="25"/>
  <c r="AB182" i="25" s="1"/>
  <c r="P182" i="25"/>
  <c r="Q182" i="25"/>
  <c r="W182" i="25"/>
  <c r="AK182" i="25"/>
  <c r="E183" i="25"/>
  <c r="F183" i="25"/>
  <c r="L183" i="25"/>
  <c r="P183" i="25"/>
  <c r="Q183" i="25"/>
  <c r="W183" i="25"/>
  <c r="AB183" i="25"/>
  <c r="AC183" i="25" s="1"/>
  <c r="AK183" i="25"/>
  <c r="E184" i="25"/>
  <c r="F184" i="25"/>
  <c r="L184" i="25"/>
  <c r="AB184" i="25"/>
  <c r="AC184" i="25" s="1"/>
  <c r="P184" i="25"/>
  <c r="Q184" i="25"/>
  <c r="W184" i="25"/>
  <c r="AK184" i="25"/>
  <c r="E185" i="25"/>
  <c r="F185" i="25"/>
  <c r="L185" i="25"/>
  <c r="P185" i="25"/>
  <c r="Q185" i="25"/>
  <c r="W185" i="25"/>
  <c r="AB185" i="25"/>
  <c r="AC185" i="25" s="1"/>
  <c r="AK185" i="25"/>
  <c r="E186" i="25"/>
  <c r="F186" i="25"/>
  <c r="L186" i="25"/>
  <c r="P186" i="25"/>
  <c r="Q186" i="25"/>
  <c r="W186" i="25"/>
  <c r="AB186" i="25"/>
  <c r="AK186" i="25"/>
  <c r="E187" i="25"/>
  <c r="F187" i="25"/>
  <c r="L187" i="25"/>
  <c r="P187" i="25"/>
  <c r="Q187" i="25"/>
  <c r="W187" i="25"/>
  <c r="AB187" i="25" s="1"/>
  <c r="AK187" i="25"/>
  <c r="E188" i="25"/>
  <c r="F188" i="25"/>
  <c r="L188" i="25"/>
  <c r="AB188" i="25" s="1"/>
  <c r="P188" i="25"/>
  <c r="Q188" i="25"/>
  <c r="W188" i="25"/>
  <c r="AK188" i="25"/>
  <c r="E189" i="25"/>
  <c r="F189" i="25"/>
  <c r="L189" i="25"/>
  <c r="P189" i="25"/>
  <c r="Q189" i="25"/>
  <c r="W189" i="25"/>
  <c r="AK189" i="25"/>
  <c r="E190" i="25"/>
  <c r="F190" i="25"/>
  <c r="L190" i="25"/>
  <c r="AB190" i="25"/>
  <c r="P190" i="25"/>
  <c r="Q190" i="25"/>
  <c r="W190" i="25"/>
  <c r="AK190" i="25"/>
  <c r="E191" i="25"/>
  <c r="F191" i="25"/>
  <c r="L191" i="25"/>
  <c r="AB191" i="25"/>
  <c r="AC191" i="25" s="1"/>
  <c r="P191" i="25"/>
  <c r="Q191" i="25"/>
  <c r="W191" i="25"/>
  <c r="AK191" i="25"/>
  <c r="E192" i="25"/>
  <c r="F192" i="25"/>
  <c r="L192" i="25"/>
  <c r="P192" i="25"/>
  <c r="Q192" i="25"/>
  <c r="W192" i="25"/>
  <c r="AB192" i="25" s="1"/>
  <c r="AK192" i="25"/>
  <c r="E193" i="25"/>
  <c r="F193" i="25"/>
  <c r="L193" i="25"/>
  <c r="AB193" i="25" s="1"/>
  <c r="P193" i="25"/>
  <c r="Q193" i="25"/>
  <c r="W193" i="25"/>
  <c r="AK193" i="25"/>
  <c r="E194" i="25"/>
  <c r="F194" i="25"/>
  <c r="L194" i="25"/>
  <c r="AB194" i="25"/>
  <c r="AC194" i="25" s="1"/>
  <c r="P194" i="25"/>
  <c r="Q194" i="25"/>
  <c r="W194" i="25"/>
  <c r="AK194" i="25"/>
  <c r="E195" i="25"/>
  <c r="F195" i="25"/>
  <c r="L195" i="25"/>
  <c r="P195" i="25"/>
  <c r="Q195" i="25"/>
  <c r="W195" i="25"/>
  <c r="AB195" i="25"/>
  <c r="AK195" i="25"/>
  <c r="E196" i="25"/>
  <c r="F196" i="25"/>
  <c r="L196" i="25"/>
  <c r="P196" i="25"/>
  <c r="Q196" i="25"/>
  <c r="W196" i="25"/>
  <c r="AB196" i="25"/>
  <c r="AK196" i="25"/>
  <c r="E197" i="25"/>
  <c r="F197" i="25"/>
  <c r="L197" i="25"/>
  <c r="AB197" i="25" s="1"/>
  <c r="AC197" i="25" s="1"/>
  <c r="P197" i="25"/>
  <c r="Q197" i="25"/>
  <c r="W197" i="25"/>
  <c r="AK197" i="25"/>
  <c r="E198" i="25"/>
  <c r="F198" i="25"/>
  <c r="L198" i="25"/>
  <c r="P198" i="25"/>
  <c r="Q198" i="25"/>
  <c r="W198" i="25"/>
  <c r="AB198" i="25" s="1"/>
  <c r="AK198" i="25"/>
  <c r="E199" i="25"/>
  <c r="F199" i="25"/>
  <c r="L199" i="25"/>
  <c r="AB199" i="25" s="1"/>
  <c r="AC199" i="25" s="1"/>
  <c r="P199" i="25"/>
  <c r="Q199" i="25"/>
  <c r="W199" i="25"/>
  <c r="AK199" i="25"/>
  <c r="E200" i="25"/>
  <c r="F200" i="25"/>
  <c r="L200" i="25"/>
  <c r="P200" i="25"/>
  <c r="Q200" i="25"/>
  <c r="W200" i="25"/>
  <c r="AB200" i="25" s="1"/>
  <c r="AK200" i="25"/>
  <c r="E201" i="25"/>
  <c r="F201" i="25"/>
  <c r="L201" i="25"/>
  <c r="P201" i="25"/>
  <c r="Q201" i="25"/>
  <c r="W201" i="25"/>
  <c r="AB201" i="25" s="1"/>
  <c r="AC201" i="25" s="1"/>
  <c r="AK201" i="25"/>
  <c r="E202" i="25"/>
  <c r="F202" i="25"/>
  <c r="L202" i="25"/>
  <c r="P202" i="25"/>
  <c r="Q202" i="25"/>
  <c r="W202" i="25"/>
  <c r="AK202" i="25"/>
  <c r="E203" i="25"/>
  <c r="F203" i="25"/>
  <c r="L203" i="25"/>
  <c r="P203" i="25"/>
  <c r="Q203" i="25"/>
  <c r="W203" i="25"/>
  <c r="AB203" i="25"/>
  <c r="AK203" i="25"/>
  <c r="E204" i="25"/>
  <c r="F204" i="25"/>
  <c r="L204" i="25"/>
  <c r="AB204" i="25" s="1"/>
  <c r="AC204" i="25" s="1"/>
  <c r="P204" i="25"/>
  <c r="Q204" i="25"/>
  <c r="W204" i="25"/>
  <c r="AK204" i="25"/>
  <c r="E205" i="25"/>
  <c r="F205" i="25"/>
  <c r="L205" i="25"/>
  <c r="P205" i="25"/>
  <c r="Q205" i="25"/>
  <c r="W205" i="25"/>
  <c r="AK205" i="25"/>
  <c r="E206" i="25"/>
  <c r="F206" i="25"/>
  <c r="L206" i="25"/>
  <c r="P206" i="25"/>
  <c r="Q206" i="25"/>
  <c r="W206" i="25"/>
  <c r="AK206" i="25"/>
  <c r="E207" i="25"/>
  <c r="F207" i="25"/>
  <c r="L207" i="25"/>
  <c r="AB207" i="25" s="1"/>
  <c r="P207" i="25"/>
  <c r="Q207" i="25"/>
  <c r="W207" i="25"/>
  <c r="AK207" i="25"/>
  <c r="E208" i="25"/>
  <c r="F208" i="25"/>
  <c r="L208" i="25"/>
  <c r="AB208" i="25" s="1"/>
  <c r="P208" i="25"/>
  <c r="Q208" i="25"/>
  <c r="W208" i="25"/>
  <c r="AK208" i="25"/>
  <c r="E209" i="25"/>
  <c r="F209" i="25"/>
  <c r="L209" i="25"/>
  <c r="AB209" i="25" s="1"/>
  <c r="AC209" i="25" s="1"/>
  <c r="P209" i="25"/>
  <c r="Q209" i="25"/>
  <c r="W209" i="25"/>
  <c r="AK209" i="25"/>
  <c r="E210" i="25"/>
  <c r="F210" i="25"/>
  <c r="L210" i="25"/>
  <c r="P210" i="25"/>
  <c r="Q210" i="25"/>
  <c r="W210" i="25"/>
  <c r="AB210" i="25"/>
  <c r="AC210" i="25" s="1"/>
  <c r="AK210" i="25"/>
  <c r="E211" i="25"/>
  <c r="F211" i="25"/>
  <c r="L211" i="25"/>
  <c r="P211" i="25"/>
  <c r="Q211" i="25"/>
  <c r="W211" i="25"/>
  <c r="AK211" i="25"/>
  <c r="E212" i="25"/>
  <c r="F212" i="25"/>
  <c r="L212" i="25"/>
  <c r="P212" i="25"/>
  <c r="Q212" i="25"/>
  <c r="W212" i="25"/>
  <c r="AK212" i="25"/>
  <c r="E213" i="25"/>
  <c r="F213" i="25"/>
  <c r="L213" i="25"/>
  <c r="AB213" i="25" s="1"/>
  <c r="P213" i="25"/>
  <c r="Q213" i="25"/>
  <c r="W213" i="25"/>
  <c r="AK213" i="25"/>
  <c r="E214" i="25"/>
  <c r="F214" i="25"/>
  <c r="L214" i="25"/>
  <c r="P214" i="25"/>
  <c r="Q214" i="25"/>
  <c r="W214" i="25"/>
  <c r="AB214" i="25" s="1"/>
  <c r="AK214" i="25"/>
  <c r="E215" i="25"/>
  <c r="F215" i="25"/>
  <c r="L215" i="25"/>
  <c r="AB215" i="25" s="1"/>
  <c r="P215" i="25"/>
  <c r="Q215" i="25"/>
  <c r="W215" i="25"/>
  <c r="AK215" i="25"/>
  <c r="E216" i="25"/>
  <c r="F216" i="25"/>
  <c r="L216" i="25"/>
  <c r="P216" i="25"/>
  <c r="Q216" i="25"/>
  <c r="W216" i="25"/>
  <c r="AK216" i="25"/>
  <c r="E217" i="25"/>
  <c r="F217" i="25"/>
  <c r="L217" i="25"/>
  <c r="AB217" i="25"/>
  <c r="AC218" i="25" s="1"/>
  <c r="P217" i="25"/>
  <c r="Q217" i="25"/>
  <c r="W217" i="25"/>
  <c r="AK217" i="25"/>
  <c r="E218" i="25"/>
  <c r="F218" i="25"/>
  <c r="L218" i="25"/>
  <c r="P218" i="25"/>
  <c r="Q218" i="25"/>
  <c r="W218" i="25"/>
  <c r="AB218" i="25"/>
  <c r="AK218" i="25"/>
  <c r="E219" i="25"/>
  <c r="F219" i="25"/>
  <c r="L219" i="25"/>
  <c r="P219" i="25"/>
  <c r="Q219" i="25"/>
  <c r="W219" i="25"/>
  <c r="AB219" i="25" s="1"/>
  <c r="AC219" i="25" s="1"/>
  <c r="AK219" i="25"/>
  <c r="E220" i="25"/>
  <c r="F220" i="25"/>
  <c r="L220" i="25"/>
  <c r="AB220" i="25" s="1"/>
  <c r="P220" i="25"/>
  <c r="Q220" i="25"/>
  <c r="W220" i="25"/>
  <c r="AK220" i="25"/>
  <c r="E221" i="25"/>
  <c r="F221" i="25"/>
  <c r="L221" i="25"/>
  <c r="P221" i="25"/>
  <c r="Q221" i="25"/>
  <c r="W221" i="25"/>
  <c r="AB221" i="25"/>
  <c r="AK221" i="25"/>
  <c r="E222" i="25"/>
  <c r="F222" i="25"/>
  <c r="L222" i="25"/>
  <c r="AB222" i="25"/>
  <c r="P222" i="25"/>
  <c r="Q222" i="25"/>
  <c r="W222" i="25"/>
  <c r="AK222" i="25"/>
  <c r="E223" i="25"/>
  <c r="F223" i="25"/>
  <c r="L223" i="25"/>
  <c r="P223" i="25"/>
  <c r="Q223" i="25"/>
  <c r="W223" i="25"/>
  <c r="AB223" i="25"/>
  <c r="AK223" i="25"/>
  <c r="E224" i="25"/>
  <c r="F224" i="25"/>
  <c r="L224" i="25"/>
  <c r="AB224" i="25" s="1"/>
  <c r="AC224" i="25" s="1"/>
  <c r="P224" i="25"/>
  <c r="Q224" i="25"/>
  <c r="W224" i="25"/>
  <c r="AK224" i="25"/>
  <c r="E225" i="25"/>
  <c r="F225" i="25"/>
  <c r="L225" i="25"/>
  <c r="P225" i="25"/>
  <c r="Q225" i="25"/>
  <c r="W225" i="25"/>
  <c r="AK225" i="25"/>
  <c r="E226" i="25"/>
  <c r="F226" i="25"/>
  <c r="L226" i="25"/>
  <c r="P226" i="25"/>
  <c r="Q226" i="25"/>
  <c r="W226" i="25"/>
  <c r="AK226" i="25"/>
  <c r="E227" i="25"/>
  <c r="F227" i="25"/>
  <c r="L227" i="25"/>
  <c r="AB227" i="25" s="1"/>
  <c r="P227" i="25"/>
  <c r="Q227" i="25"/>
  <c r="W227" i="25"/>
  <c r="AK227" i="25"/>
  <c r="E228" i="25"/>
  <c r="F228" i="25"/>
  <c r="L228" i="25"/>
  <c r="P228" i="25"/>
  <c r="Q228" i="25"/>
  <c r="W228" i="25"/>
  <c r="AB228" i="25" s="1"/>
  <c r="AK228" i="25"/>
  <c r="E229" i="25"/>
  <c r="F229" i="25"/>
  <c r="L229" i="25"/>
  <c r="P229" i="25"/>
  <c r="Q229" i="25"/>
  <c r="W229" i="25"/>
  <c r="AB229" i="25"/>
  <c r="AK229" i="25"/>
  <c r="E230" i="25"/>
  <c r="F230" i="25"/>
  <c r="L230" i="25"/>
  <c r="AB230" i="25" s="1"/>
  <c r="P230" i="25"/>
  <c r="Q230" i="25"/>
  <c r="W230" i="25"/>
  <c r="AK230" i="25"/>
  <c r="E231" i="25"/>
  <c r="F231" i="25"/>
  <c r="L231" i="25"/>
  <c r="P231" i="25"/>
  <c r="Q231" i="25"/>
  <c r="W231" i="25"/>
  <c r="AB231" i="25" s="1"/>
  <c r="AK231" i="25"/>
  <c r="E232" i="25"/>
  <c r="F232" i="25"/>
  <c r="L232" i="25"/>
  <c r="P232" i="25"/>
  <c r="Q232" i="25"/>
  <c r="W232" i="25"/>
  <c r="AB232" i="25"/>
  <c r="AK232" i="25"/>
  <c r="E233" i="25"/>
  <c r="F233" i="25"/>
  <c r="L233" i="25"/>
  <c r="P233" i="25"/>
  <c r="Q233" i="25"/>
  <c r="W233" i="25"/>
  <c r="AK233" i="25"/>
  <c r="E234" i="25"/>
  <c r="F234" i="25"/>
  <c r="L234" i="25"/>
  <c r="AB234" i="25"/>
  <c r="AC234" i="25"/>
  <c r="P234" i="25"/>
  <c r="Q234" i="25"/>
  <c r="W234" i="25"/>
  <c r="AK234" i="25"/>
  <c r="E235" i="25"/>
  <c r="F235" i="25"/>
  <c r="L235" i="25"/>
  <c r="AB235" i="25" s="1"/>
  <c r="P235" i="25"/>
  <c r="Q235" i="25"/>
  <c r="W235" i="25"/>
  <c r="AK235" i="25"/>
  <c r="E236" i="25"/>
  <c r="F236" i="25"/>
  <c r="L236" i="25"/>
  <c r="P236" i="25"/>
  <c r="Q236" i="25"/>
  <c r="W236" i="25"/>
  <c r="AK236" i="25"/>
  <c r="E237" i="25"/>
  <c r="F237" i="25"/>
  <c r="L237" i="25"/>
  <c r="AB237" i="25"/>
  <c r="P237" i="25"/>
  <c r="Q237" i="25"/>
  <c r="W237" i="25"/>
  <c r="AK237" i="25"/>
  <c r="E238" i="25"/>
  <c r="F238" i="25"/>
  <c r="L238" i="25"/>
  <c r="P238" i="25"/>
  <c r="Q238" i="25"/>
  <c r="W238" i="25"/>
  <c r="AB238" i="25" s="1"/>
  <c r="AK238" i="25"/>
  <c r="E239" i="25"/>
  <c r="F239" i="25"/>
  <c r="L239" i="25"/>
  <c r="P239" i="25"/>
  <c r="Q239" i="25"/>
  <c r="W239" i="25"/>
  <c r="AB239" i="25" s="1"/>
  <c r="AK239" i="25"/>
  <c r="E240" i="25"/>
  <c r="F240" i="25"/>
  <c r="L240" i="25"/>
  <c r="P240" i="25"/>
  <c r="Q240" i="25"/>
  <c r="W240" i="25"/>
  <c r="AK240" i="25"/>
  <c r="E241" i="25"/>
  <c r="F241" i="25"/>
  <c r="L241" i="25"/>
  <c r="AB241" i="25"/>
  <c r="P241" i="25"/>
  <c r="Q241" i="25"/>
  <c r="W241" i="25"/>
  <c r="AK241" i="25"/>
  <c r="E242" i="25"/>
  <c r="F242" i="25"/>
  <c r="L242" i="25"/>
  <c r="P242" i="25"/>
  <c r="Q242" i="25"/>
  <c r="W242" i="25"/>
  <c r="AB242" i="25" s="1"/>
  <c r="AC242" i="25" s="1"/>
  <c r="AK242" i="25"/>
  <c r="E243" i="25"/>
  <c r="F243" i="25"/>
  <c r="L243" i="25"/>
  <c r="AB243" i="25" s="1"/>
  <c r="P243" i="25"/>
  <c r="Q243" i="25"/>
  <c r="W243" i="25"/>
  <c r="AK243" i="25"/>
  <c r="E244" i="25"/>
  <c r="F244" i="25"/>
  <c r="L244" i="25"/>
  <c r="P244" i="25"/>
  <c r="Q244" i="25"/>
  <c r="W244" i="25"/>
  <c r="AK244" i="25"/>
  <c r="E245" i="25"/>
  <c r="F245" i="25"/>
  <c r="L245" i="25"/>
  <c r="P245" i="25"/>
  <c r="Q245" i="25"/>
  <c r="W245" i="25"/>
  <c r="AB245" i="25" s="1"/>
  <c r="AC245" i="25" s="1"/>
  <c r="AK245" i="25"/>
  <c r="E246" i="25"/>
  <c r="F246" i="25"/>
  <c r="L246" i="25"/>
  <c r="P246" i="25"/>
  <c r="Q246" i="25"/>
  <c r="W246" i="25"/>
  <c r="AK246" i="25"/>
  <c r="E247" i="25"/>
  <c r="F247" i="25"/>
  <c r="L247" i="25"/>
  <c r="AB247" i="25" s="1"/>
  <c r="P247" i="25"/>
  <c r="Q247" i="25"/>
  <c r="W247" i="25"/>
  <c r="AK247" i="25"/>
  <c r="E248" i="25"/>
  <c r="F248" i="25"/>
  <c r="L248" i="25"/>
  <c r="P248" i="25"/>
  <c r="Q248" i="25"/>
  <c r="W248" i="25"/>
  <c r="AK248" i="25"/>
  <c r="E249" i="25"/>
  <c r="F249" i="25"/>
  <c r="L249" i="25"/>
  <c r="P249" i="25"/>
  <c r="Q249" i="25"/>
  <c r="W249" i="25"/>
  <c r="AK249" i="25"/>
  <c r="E250" i="25"/>
  <c r="F250" i="25"/>
  <c r="P250" i="25"/>
  <c r="Q250" i="25"/>
  <c r="W250" i="25"/>
  <c r="AK250" i="25"/>
  <c r="E251" i="25"/>
  <c r="F251" i="25"/>
  <c r="L251" i="25"/>
  <c r="P251" i="25"/>
  <c r="Q251" i="25"/>
  <c r="W251" i="25"/>
  <c r="AK251" i="25"/>
  <c r="E252" i="25"/>
  <c r="F252" i="25"/>
  <c r="L252" i="25"/>
  <c r="P252" i="25"/>
  <c r="Q252" i="25"/>
  <c r="W252" i="25"/>
  <c r="AK252" i="25"/>
  <c r="E253" i="25"/>
  <c r="F253" i="25"/>
  <c r="L253" i="25"/>
  <c r="P253" i="25"/>
  <c r="Q253" i="25"/>
  <c r="W253" i="25"/>
  <c r="E254" i="25"/>
  <c r="F254" i="25"/>
  <c r="L254" i="25"/>
  <c r="P254" i="25"/>
  <c r="Q254" i="25"/>
  <c r="W254" i="25"/>
  <c r="E255" i="25"/>
  <c r="F255" i="25"/>
  <c r="L255" i="25"/>
  <c r="P255" i="25"/>
  <c r="Q255" i="25"/>
  <c r="W255" i="25"/>
  <c r="AB255" i="25" s="1"/>
  <c r="E256" i="25"/>
  <c r="F256" i="25"/>
  <c r="L256" i="25"/>
  <c r="P256" i="25"/>
  <c r="Q256" i="25"/>
  <c r="W256" i="25"/>
  <c r="E257" i="25"/>
  <c r="F257" i="25"/>
  <c r="L257" i="25"/>
  <c r="P257" i="25"/>
  <c r="Q257" i="25"/>
  <c r="W257" i="25"/>
  <c r="E258" i="25"/>
  <c r="F258" i="25"/>
  <c r="L258" i="25"/>
  <c r="P258" i="25"/>
  <c r="Q258" i="25"/>
  <c r="W258" i="25"/>
  <c r="F259" i="25"/>
  <c r="Q259" i="25"/>
  <c r="F260" i="25"/>
  <c r="Q260" i="25"/>
  <c r="F261" i="25"/>
  <c r="Q261" i="25"/>
  <c r="F262" i="25"/>
  <c r="Q262" i="25"/>
  <c r="F263" i="25"/>
  <c r="Q263" i="25"/>
  <c r="F264" i="25"/>
  <c r="Q264" i="25"/>
  <c r="E13" i="1"/>
  <c r="H13" i="1"/>
  <c r="L13" i="1"/>
  <c r="K13" i="1"/>
  <c r="D14" i="1"/>
  <c r="K14" i="1"/>
  <c r="D15" i="1"/>
  <c r="E15" i="1"/>
  <c r="K15" i="1"/>
  <c r="D16" i="1"/>
  <c r="E16" i="1"/>
  <c r="K16" i="1"/>
  <c r="D17" i="1"/>
  <c r="E17" i="1"/>
  <c r="K17" i="1"/>
  <c r="D18" i="1"/>
  <c r="E18" i="1"/>
  <c r="K18" i="1"/>
  <c r="D19" i="1"/>
  <c r="E19" i="1"/>
  <c r="K19" i="1"/>
  <c r="D20" i="1"/>
  <c r="E20" i="1"/>
  <c r="K20" i="1"/>
  <c r="D21" i="1"/>
  <c r="K21" i="1"/>
  <c r="D22" i="1"/>
  <c r="K22" i="1"/>
  <c r="D23" i="1"/>
  <c r="K23" i="1"/>
  <c r="D24" i="1"/>
  <c r="K24" i="1"/>
  <c r="D25" i="1"/>
  <c r="E25" i="1"/>
  <c r="K25" i="1"/>
  <c r="D26" i="1"/>
  <c r="K26" i="1"/>
  <c r="D27" i="1"/>
  <c r="E27" i="1"/>
  <c r="K27" i="1"/>
  <c r="D28" i="1"/>
  <c r="E28" i="1"/>
  <c r="K28" i="1"/>
  <c r="D29" i="1"/>
  <c r="E29" i="1"/>
  <c r="K29" i="1"/>
  <c r="D30" i="1"/>
  <c r="E30" i="1"/>
  <c r="K30" i="1"/>
  <c r="D31" i="1"/>
  <c r="E31" i="1"/>
  <c r="K31" i="1"/>
  <c r="D32" i="1"/>
  <c r="E32" i="1"/>
  <c r="K32" i="1"/>
  <c r="D33" i="1"/>
  <c r="K33" i="1"/>
  <c r="D34" i="1"/>
  <c r="K34" i="1"/>
  <c r="D35" i="1"/>
  <c r="K35" i="1"/>
  <c r="D36" i="1"/>
  <c r="K36" i="1"/>
  <c r="D37" i="1"/>
  <c r="E37" i="1"/>
  <c r="K37" i="1"/>
  <c r="D38" i="1"/>
  <c r="K38" i="1"/>
  <c r="D39" i="1"/>
  <c r="E39" i="1"/>
  <c r="K39" i="1"/>
  <c r="D40" i="1"/>
  <c r="E40" i="1"/>
  <c r="K40" i="1"/>
  <c r="D41" i="1"/>
  <c r="E41" i="1"/>
  <c r="K41" i="1"/>
  <c r="D42" i="1"/>
  <c r="E42" i="1"/>
  <c r="K42" i="1"/>
  <c r="D43" i="1"/>
  <c r="E43" i="1"/>
  <c r="K43" i="1"/>
  <c r="D44" i="1"/>
  <c r="E44" i="1"/>
  <c r="K44" i="1"/>
  <c r="D45" i="1"/>
  <c r="K45" i="1"/>
  <c r="D46" i="1"/>
  <c r="E46" i="1"/>
  <c r="K46" i="1"/>
  <c r="D47" i="1"/>
  <c r="K47" i="1"/>
  <c r="D48" i="1"/>
  <c r="K48" i="1"/>
  <c r="D49" i="1"/>
  <c r="E49" i="1"/>
  <c r="K49" i="1"/>
  <c r="D50" i="1"/>
  <c r="K50" i="1"/>
  <c r="D51" i="1"/>
  <c r="E51" i="1"/>
  <c r="K51" i="1"/>
  <c r="D52" i="1"/>
  <c r="E52" i="1"/>
  <c r="K52" i="1"/>
  <c r="D53" i="1"/>
  <c r="E53" i="1"/>
  <c r="K53" i="1"/>
  <c r="D54" i="1"/>
  <c r="E54" i="1"/>
  <c r="K54" i="1"/>
  <c r="D55" i="1"/>
  <c r="E55" i="1"/>
  <c r="K55" i="1"/>
  <c r="D56" i="1"/>
  <c r="E56" i="1"/>
  <c r="K56" i="1"/>
  <c r="D57" i="1"/>
  <c r="K57" i="1"/>
  <c r="D58" i="1"/>
  <c r="E58" i="1"/>
  <c r="K58" i="1"/>
  <c r="D59" i="1"/>
  <c r="K59" i="1"/>
  <c r="D60" i="1"/>
  <c r="E60" i="1"/>
  <c r="K60" i="1"/>
  <c r="D61" i="1"/>
  <c r="E61" i="1"/>
  <c r="K61" i="1"/>
  <c r="D62" i="1"/>
  <c r="E62" i="1"/>
  <c r="K62" i="1"/>
  <c r="D63" i="1"/>
  <c r="E63" i="1"/>
  <c r="K63" i="1"/>
  <c r="D64" i="1"/>
  <c r="E64" i="1"/>
  <c r="K64" i="1"/>
  <c r="D65" i="1"/>
  <c r="E65" i="1"/>
  <c r="K65" i="1"/>
  <c r="D66" i="1"/>
  <c r="E66" i="1"/>
  <c r="K66" i="1"/>
  <c r="D67" i="1"/>
  <c r="E67" i="1"/>
  <c r="K67" i="1"/>
  <c r="D68" i="1"/>
  <c r="E68" i="1"/>
  <c r="K68" i="1"/>
  <c r="D69" i="1"/>
  <c r="K69" i="1"/>
  <c r="D70" i="1"/>
  <c r="E70" i="1"/>
  <c r="K70" i="1"/>
  <c r="D71" i="1"/>
  <c r="K71" i="1"/>
  <c r="D72" i="1"/>
  <c r="E72" i="1"/>
  <c r="K72" i="1"/>
  <c r="E73" i="1"/>
  <c r="E74" i="1"/>
  <c r="E75" i="1"/>
  <c r="K75" i="1"/>
  <c r="D76" i="1"/>
  <c r="E76" i="1"/>
  <c r="K76" i="1"/>
  <c r="D77" i="1"/>
  <c r="E77" i="1"/>
  <c r="K77" i="1"/>
  <c r="D78" i="1"/>
  <c r="E78" i="1"/>
  <c r="K78" i="1"/>
  <c r="D79" i="1"/>
  <c r="E79" i="1"/>
  <c r="K79" i="1"/>
  <c r="D80" i="1"/>
  <c r="E80" i="1"/>
  <c r="K80" i="1"/>
  <c r="D81" i="1"/>
  <c r="K81" i="1"/>
  <c r="D82" i="1"/>
  <c r="E82" i="1"/>
  <c r="K82" i="1"/>
  <c r="D83" i="1"/>
  <c r="K83" i="1"/>
  <c r="D84" i="1"/>
  <c r="E84" i="1"/>
  <c r="K84" i="1"/>
  <c r="D85" i="1"/>
  <c r="E85" i="1"/>
  <c r="K85" i="1"/>
  <c r="D86" i="1"/>
  <c r="E86" i="1"/>
  <c r="K86" i="1"/>
  <c r="D87" i="1"/>
  <c r="E87" i="1"/>
  <c r="K87" i="1"/>
  <c r="D88" i="1"/>
  <c r="E88" i="1"/>
  <c r="K88" i="1"/>
  <c r="D89" i="1"/>
  <c r="E89" i="1"/>
  <c r="K89" i="1"/>
  <c r="D90" i="1"/>
  <c r="E90" i="1"/>
  <c r="K90" i="1"/>
  <c r="D91" i="1"/>
  <c r="E91" i="1"/>
  <c r="K91" i="1"/>
  <c r="D92" i="1"/>
  <c r="E92" i="1"/>
  <c r="K92" i="1"/>
  <c r="D93" i="1"/>
  <c r="K93" i="1"/>
  <c r="D94" i="1"/>
  <c r="E94" i="1"/>
  <c r="K94" i="1"/>
  <c r="D95" i="1"/>
  <c r="K95" i="1"/>
  <c r="D96" i="1"/>
  <c r="E96" i="1"/>
  <c r="K96" i="1"/>
  <c r="D97" i="1"/>
  <c r="E97" i="1"/>
  <c r="K97" i="1"/>
  <c r="D98" i="1"/>
  <c r="E98" i="1"/>
  <c r="K98" i="1"/>
  <c r="D99" i="1"/>
  <c r="E99" i="1"/>
  <c r="K99" i="1"/>
  <c r="D100" i="1"/>
  <c r="E100" i="1"/>
  <c r="K100" i="1"/>
  <c r="D101" i="1"/>
  <c r="E101" i="1"/>
  <c r="K101" i="1"/>
  <c r="D102" i="1"/>
  <c r="E102" i="1"/>
  <c r="K102" i="1"/>
  <c r="D103" i="1"/>
  <c r="E103" i="1"/>
  <c r="K103" i="1"/>
  <c r="D104" i="1"/>
  <c r="E104" i="1"/>
  <c r="K104" i="1"/>
  <c r="D105" i="1"/>
  <c r="K105" i="1"/>
  <c r="D106" i="1"/>
  <c r="E106" i="1"/>
  <c r="K106" i="1"/>
  <c r="D107" i="1"/>
  <c r="K107" i="1"/>
  <c r="D108" i="1"/>
  <c r="E108" i="1"/>
  <c r="K108" i="1"/>
  <c r="D109" i="1"/>
  <c r="E109" i="1"/>
  <c r="K109" i="1"/>
  <c r="D110" i="1"/>
  <c r="E110" i="1"/>
  <c r="K110" i="1"/>
  <c r="D111" i="1"/>
  <c r="E111" i="1"/>
  <c r="K111" i="1"/>
  <c r="D112" i="1"/>
  <c r="E112" i="1"/>
  <c r="K112" i="1"/>
  <c r="D113" i="1"/>
  <c r="E113" i="1"/>
  <c r="K113" i="1"/>
  <c r="D114" i="1"/>
  <c r="E114" i="1"/>
  <c r="K114" i="1"/>
  <c r="D115" i="1"/>
  <c r="E115" i="1"/>
  <c r="K115" i="1"/>
  <c r="D116" i="1"/>
  <c r="E116" i="1"/>
  <c r="K116" i="1"/>
  <c r="D117" i="1"/>
  <c r="K117" i="1"/>
  <c r="D118" i="1"/>
  <c r="E118" i="1"/>
  <c r="K118" i="1"/>
  <c r="D119" i="1"/>
  <c r="K119" i="1"/>
  <c r="D120" i="1"/>
  <c r="E120" i="1"/>
  <c r="K120" i="1"/>
  <c r="D121" i="1"/>
  <c r="E121" i="1"/>
  <c r="K121" i="1"/>
  <c r="D122" i="1"/>
  <c r="E122" i="1"/>
  <c r="K122" i="1"/>
  <c r="D123" i="1"/>
  <c r="E123" i="1"/>
  <c r="K123" i="1"/>
  <c r="D124" i="1"/>
  <c r="E124" i="1"/>
  <c r="K124" i="1"/>
  <c r="D125" i="1"/>
  <c r="E125" i="1"/>
  <c r="K125" i="1"/>
  <c r="D126" i="1"/>
  <c r="E126" i="1"/>
  <c r="K126" i="1"/>
  <c r="D127" i="1"/>
  <c r="E127" i="1"/>
  <c r="K127" i="1"/>
  <c r="D128" i="1"/>
  <c r="E128" i="1"/>
  <c r="K128" i="1"/>
  <c r="D129" i="1"/>
  <c r="K129" i="1"/>
  <c r="D130" i="1"/>
  <c r="E130" i="1"/>
  <c r="K130" i="1"/>
  <c r="D131" i="1"/>
  <c r="K131" i="1"/>
  <c r="D132" i="1"/>
  <c r="E132" i="1"/>
  <c r="K132" i="1"/>
  <c r="D133" i="1"/>
  <c r="E133" i="1"/>
  <c r="K133" i="1"/>
  <c r="D134" i="1"/>
  <c r="E134" i="1"/>
  <c r="K134" i="1"/>
  <c r="D135" i="1"/>
  <c r="E135" i="1"/>
  <c r="K135" i="1"/>
  <c r="D136" i="1"/>
  <c r="E136" i="1"/>
  <c r="K136" i="1"/>
  <c r="D137" i="1"/>
  <c r="E137" i="1"/>
  <c r="K137" i="1"/>
  <c r="D138" i="1"/>
  <c r="E138" i="1"/>
  <c r="K138" i="1"/>
  <c r="D139" i="1"/>
  <c r="E139" i="1"/>
  <c r="K139" i="1"/>
  <c r="D140" i="1"/>
  <c r="E140" i="1"/>
  <c r="K140" i="1"/>
  <c r="D141" i="1"/>
  <c r="K141" i="1"/>
  <c r="D142" i="1"/>
  <c r="E142" i="1"/>
  <c r="K142" i="1"/>
  <c r="D143" i="1"/>
  <c r="K143" i="1"/>
  <c r="D144" i="1"/>
  <c r="E144" i="1"/>
  <c r="K144" i="1"/>
  <c r="D145" i="1"/>
  <c r="E145" i="1"/>
  <c r="K145" i="1"/>
  <c r="D146" i="1"/>
  <c r="E146" i="1"/>
  <c r="K146" i="1"/>
  <c r="D147" i="1"/>
  <c r="E147" i="1"/>
  <c r="K147" i="1"/>
  <c r="D148" i="1"/>
  <c r="E148" i="1"/>
  <c r="K148" i="1"/>
  <c r="D149" i="1"/>
  <c r="E149" i="1"/>
  <c r="K149" i="1"/>
  <c r="D150" i="1"/>
  <c r="E150" i="1"/>
  <c r="K150" i="1"/>
  <c r="D151" i="1"/>
  <c r="E151" i="1"/>
  <c r="K151" i="1"/>
  <c r="D152" i="1"/>
  <c r="E152" i="1"/>
  <c r="K152" i="1"/>
  <c r="D153" i="1"/>
  <c r="E153" i="1"/>
  <c r="K153" i="1"/>
  <c r="D154" i="1"/>
  <c r="E154" i="1"/>
  <c r="K154" i="1"/>
  <c r="D155" i="1"/>
  <c r="K155" i="1"/>
  <c r="D156" i="1"/>
  <c r="E156" i="1"/>
  <c r="K156" i="1"/>
  <c r="D157" i="1"/>
  <c r="E157" i="1"/>
  <c r="K157" i="1"/>
  <c r="D158" i="1"/>
  <c r="E158" i="1"/>
  <c r="K158" i="1"/>
  <c r="D159" i="1"/>
  <c r="E159" i="1"/>
  <c r="K159" i="1"/>
  <c r="D160" i="1"/>
  <c r="E160" i="1"/>
  <c r="K160" i="1"/>
  <c r="D161" i="1"/>
  <c r="E161" i="1"/>
  <c r="K161" i="1"/>
  <c r="D162" i="1"/>
  <c r="E162" i="1"/>
  <c r="K162" i="1"/>
  <c r="D163" i="1"/>
  <c r="E163" i="1"/>
  <c r="K163" i="1"/>
  <c r="D164" i="1"/>
  <c r="E164" i="1"/>
  <c r="K164" i="1"/>
  <c r="D165" i="1"/>
  <c r="E165" i="1"/>
  <c r="K165" i="1"/>
  <c r="D166" i="1"/>
  <c r="E166" i="1"/>
  <c r="K166" i="1"/>
  <c r="D167" i="1"/>
  <c r="K167" i="1"/>
  <c r="D168" i="1"/>
  <c r="E168" i="1"/>
  <c r="K168" i="1"/>
  <c r="D169" i="1"/>
  <c r="E169" i="1"/>
  <c r="K169" i="1"/>
  <c r="D170" i="1"/>
  <c r="E170" i="1"/>
  <c r="K170" i="1"/>
  <c r="D171" i="1"/>
  <c r="E171" i="1"/>
  <c r="K171" i="1"/>
  <c r="D172" i="1"/>
  <c r="E172" i="1"/>
  <c r="K172" i="1"/>
  <c r="D173" i="1"/>
  <c r="E173" i="1"/>
  <c r="K173" i="1"/>
  <c r="D174" i="1"/>
  <c r="E174" i="1"/>
  <c r="K174" i="1"/>
  <c r="D175" i="1"/>
  <c r="E175" i="1"/>
  <c r="K175" i="1"/>
  <c r="D176" i="1"/>
  <c r="E176" i="1"/>
  <c r="K176" i="1"/>
  <c r="D177" i="1"/>
  <c r="E177" i="1"/>
  <c r="K177" i="1"/>
  <c r="D178" i="1"/>
  <c r="E178" i="1"/>
  <c r="K178" i="1"/>
  <c r="D179" i="1"/>
  <c r="K179" i="1"/>
  <c r="D180" i="1"/>
  <c r="E180" i="1"/>
  <c r="K180" i="1"/>
  <c r="D181" i="1"/>
  <c r="E181" i="1"/>
  <c r="K181" i="1"/>
  <c r="D182" i="1"/>
  <c r="E182" i="1"/>
  <c r="K182" i="1"/>
  <c r="D183" i="1"/>
  <c r="E183" i="1"/>
  <c r="K183" i="1"/>
  <c r="D184" i="1"/>
  <c r="E184" i="1"/>
  <c r="K184" i="1"/>
  <c r="D185" i="1"/>
  <c r="E185" i="1"/>
  <c r="K185" i="1"/>
  <c r="D186" i="1"/>
  <c r="E186" i="1"/>
  <c r="K186" i="1"/>
  <c r="D187" i="1"/>
  <c r="E187" i="1"/>
  <c r="K187" i="1"/>
  <c r="D188" i="1"/>
  <c r="E188" i="1"/>
  <c r="K188" i="1"/>
  <c r="D189" i="1"/>
  <c r="E189" i="1"/>
  <c r="K189" i="1"/>
  <c r="D190" i="1"/>
  <c r="E190" i="1"/>
  <c r="K190" i="1"/>
  <c r="D191" i="1"/>
  <c r="E191" i="1"/>
  <c r="K191" i="1"/>
  <c r="D192" i="1"/>
  <c r="E192" i="1"/>
  <c r="K192" i="1"/>
  <c r="D193" i="1"/>
  <c r="E193" i="1"/>
  <c r="K193" i="1"/>
  <c r="D194" i="1"/>
  <c r="E194" i="1"/>
  <c r="K194" i="1"/>
  <c r="D195" i="1"/>
  <c r="E195" i="1"/>
  <c r="K195" i="1"/>
  <c r="D196" i="1"/>
  <c r="E196" i="1"/>
  <c r="K196" i="1"/>
  <c r="D197" i="1"/>
  <c r="E197" i="1"/>
  <c r="K197" i="1"/>
  <c r="D198" i="1"/>
  <c r="E198" i="1"/>
  <c r="K198" i="1"/>
  <c r="D199" i="1"/>
  <c r="E199" i="1"/>
  <c r="K199" i="1"/>
  <c r="D200" i="1"/>
  <c r="E200" i="1"/>
  <c r="K200" i="1"/>
  <c r="D201" i="1"/>
  <c r="E201" i="1"/>
  <c r="K201" i="1"/>
  <c r="D202" i="1"/>
  <c r="E202" i="1"/>
  <c r="K202" i="1"/>
  <c r="D203" i="1"/>
  <c r="E203" i="1"/>
  <c r="K203" i="1"/>
  <c r="D204" i="1"/>
  <c r="E204" i="1"/>
  <c r="K204" i="1"/>
  <c r="D205" i="1"/>
  <c r="E205" i="1"/>
  <c r="K205" i="1"/>
  <c r="D206" i="1"/>
  <c r="E206" i="1"/>
  <c r="K206" i="1"/>
  <c r="D207" i="1"/>
  <c r="E207" i="1"/>
  <c r="K207" i="1"/>
  <c r="D208" i="1"/>
  <c r="E208" i="1"/>
  <c r="K208" i="1"/>
  <c r="D209" i="1"/>
  <c r="E209" i="1"/>
  <c r="K209" i="1"/>
  <c r="D210" i="1"/>
  <c r="E210" i="1"/>
  <c r="K210" i="1"/>
  <c r="D211" i="1"/>
  <c r="E211" i="1"/>
  <c r="K211" i="1"/>
  <c r="D212" i="1"/>
  <c r="E212" i="1"/>
  <c r="K212" i="1"/>
  <c r="D213" i="1"/>
  <c r="E213" i="1"/>
  <c r="K213" i="1"/>
  <c r="D214" i="1"/>
  <c r="E214" i="1"/>
  <c r="K214" i="1"/>
  <c r="D215" i="1"/>
  <c r="E215" i="1"/>
  <c r="K215" i="1"/>
  <c r="D216" i="1"/>
  <c r="E216" i="1"/>
  <c r="K216" i="1"/>
  <c r="D217" i="1"/>
  <c r="E217" i="1"/>
  <c r="K217" i="1"/>
  <c r="D218" i="1"/>
  <c r="E218" i="1"/>
  <c r="K218" i="1"/>
  <c r="D219" i="1"/>
  <c r="E219" i="1"/>
  <c r="K219" i="1"/>
  <c r="D220" i="1"/>
  <c r="E220" i="1"/>
  <c r="K220" i="1"/>
  <c r="D221" i="1"/>
  <c r="E221" i="1"/>
  <c r="K221" i="1"/>
  <c r="D222" i="1"/>
  <c r="E222" i="1"/>
  <c r="K222" i="1"/>
  <c r="D223" i="1"/>
  <c r="E223" i="1"/>
  <c r="K223" i="1"/>
  <c r="D224" i="1"/>
  <c r="E224" i="1"/>
  <c r="K224" i="1"/>
  <c r="D225" i="1"/>
  <c r="E225" i="1"/>
  <c r="K225" i="1"/>
  <c r="D226" i="1"/>
  <c r="E226" i="1"/>
  <c r="K226" i="1"/>
  <c r="D227" i="1"/>
  <c r="E227" i="1"/>
  <c r="K227" i="1"/>
  <c r="D228" i="1"/>
  <c r="E228" i="1"/>
  <c r="K228" i="1"/>
  <c r="D229" i="1"/>
  <c r="E229" i="1"/>
  <c r="K229" i="1"/>
  <c r="D230" i="1"/>
  <c r="E230" i="1"/>
  <c r="K230" i="1"/>
  <c r="D231" i="1"/>
  <c r="E231" i="1"/>
  <c r="K231" i="1"/>
  <c r="D232" i="1"/>
  <c r="E232" i="1"/>
  <c r="K232" i="1"/>
  <c r="D233" i="1"/>
  <c r="E233" i="1"/>
  <c r="K233" i="1"/>
  <c r="D234" i="1"/>
  <c r="E234" i="1"/>
  <c r="K234" i="1"/>
  <c r="D235" i="1"/>
  <c r="E235" i="1"/>
  <c r="K235" i="1"/>
  <c r="D236" i="1"/>
  <c r="E236" i="1"/>
  <c r="K236" i="1"/>
  <c r="D237" i="1"/>
  <c r="E237" i="1"/>
  <c r="K237" i="1"/>
  <c r="D238" i="1"/>
  <c r="E238" i="1"/>
  <c r="K238" i="1"/>
  <c r="D239" i="1"/>
  <c r="E239" i="1"/>
  <c r="K239" i="1"/>
  <c r="D240" i="1"/>
  <c r="E240" i="1"/>
  <c r="K240" i="1"/>
  <c r="D241" i="1"/>
  <c r="E241" i="1"/>
  <c r="K241" i="1"/>
  <c r="D242" i="1"/>
  <c r="E242" i="1"/>
  <c r="K242" i="1"/>
  <c r="D243" i="1"/>
  <c r="E243" i="1"/>
  <c r="K243" i="1"/>
  <c r="D244" i="1"/>
  <c r="E244" i="1"/>
  <c r="K244" i="1"/>
  <c r="D245" i="1"/>
  <c r="E245" i="1"/>
  <c r="K245" i="1"/>
  <c r="D246" i="1"/>
  <c r="E246" i="1"/>
  <c r="K246" i="1"/>
  <c r="D247" i="1"/>
  <c r="E247" i="1"/>
  <c r="K247" i="1"/>
  <c r="D248" i="1"/>
  <c r="E248" i="1"/>
  <c r="K248" i="1"/>
  <c r="D249" i="1"/>
  <c r="E249" i="1"/>
  <c r="K249" i="1"/>
  <c r="D250" i="1"/>
  <c r="E250" i="1"/>
  <c r="K250" i="1"/>
  <c r="D251" i="1"/>
  <c r="E251" i="1"/>
  <c r="K251" i="1"/>
  <c r="D252" i="1"/>
  <c r="E252" i="1"/>
  <c r="K252" i="1"/>
  <c r="D253" i="1"/>
  <c r="E253" i="1"/>
  <c r="K253" i="1"/>
  <c r="D254" i="1"/>
  <c r="E254" i="1"/>
  <c r="K254" i="1"/>
  <c r="D255" i="1"/>
  <c r="E255" i="1"/>
  <c r="K255" i="1"/>
  <c r="D256" i="1"/>
  <c r="E256" i="1"/>
  <c r="K256" i="1"/>
  <c r="D257" i="1"/>
  <c r="E257" i="1"/>
  <c r="K257" i="1"/>
  <c r="D258" i="1"/>
  <c r="E258" i="1"/>
  <c r="K258" i="1"/>
  <c r="B91" i="18" s="1"/>
  <c r="E259" i="1"/>
  <c r="E260" i="1"/>
  <c r="E261" i="1"/>
  <c r="E262" i="1"/>
  <c r="E263" i="1"/>
  <c r="E264" i="1"/>
  <c r="AX268" i="31"/>
  <c r="BI269" i="32"/>
  <c r="BJ269" i="32" s="1"/>
  <c r="BI267" i="32"/>
  <c r="BI265" i="32"/>
  <c r="BI270" i="32"/>
  <c r="BI268" i="32"/>
  <c r="BJ268" i="32"/>
  <c r="BI266" i="32"/>
  <c r="BT265" i="33"/>
  <c r="BU265" i="33"/>
  <c r="AM268" i="30"/>
  <c r="AM262" i="30"/>
  <c r="AM250" i="30"/>
  <c r="AN250" i="30" s="1"/>
  <c r="AM227" i="30"/>
  <c r="AN227" i="30" s="1"/>
  <c r="AM95" i="30"/>
  <c r="AM97" i="30"/>
  <c r="AM25" i="30"/>
  <c r="E276" i="1"/>
  <c r="E269" i="1"/>
  <c r="E265" i="1"/>
  <c r="E266" i="1"/>
  <c r="E270" i="1"/>
  <c r="E271" i="1"/>
  <c r="E267" i="1"/>
  <c r="E272" i="1"/>
  <c r="E273" i="1"/>
  <c r="E274" i="1"/>
  <c r="E268" i="1"/>
  <c r="E34" i="1"/>
  <c r="E22" i="1"/>
  <c r="E48" i="1"/>
  <c r="E36" i="1"/>
  <c r="E24" i="1"/>
  <c r="E50" i="1"/>
  <c r="E38" i="1"/>
  <c r="E26" i="1"/>
  <c r="E14" i="1"/>
  <c r="E141" i="1"/>
  <c r="E129" i="1"/>
  <c r="E117" i="1"/>
  <c r="E105" i="1"/>
  <c r="E93" i="1"/>
  <c r="E81" i="1"/>
  <c r="E69" i="1"/>
  <c r="E57" i="1"/>
  <c r="E45" i="1"/>
  <c r="E33" i="1"/>
  <c r="E21" i="1"/>
  <c r="E179" i="1"/>
  <c r="E167" i="1"/>
  <c r="E155" i="1"/>
  <c r="E143" i="1"/>
  <c r="E131" i="1"/>
  <c r="E119" i="1"/>
  <c r="E107" i="1"/>
  <c r="E95" i="1"/>
  <c r="E83" i="1"/>
  <c r="E71" i="1"/>
  <c r="E59" i="1"/>
  <c r="E47" i="1"/>
  <c r="E35" i="1"/>
  <c r="E23" i="1"/>
  <c r="Q271" i="25"/>
  <c r="Q267" i="25"/>
  <c r="Q269" i="25"/>
  <c r="Q272" i="25"/>
  <c r="Q266" i="25"/>
  <c r="Q273" i="25"/>
  <c r="Q274" i="25"/>
  <c r="Q265" i="25"/>
  <c r="Q268" i="25"/>
  <c r="Q275" i="25"/>
  <c r="Q270" i="25"/>
  <c r="Q276" i="25"/>
  <c r="F269" i="25"/>
  <c r="F271" i="25"/>
  <c r="F266" i="25"/>
  <c r="F272" i="25"/>
  <c r="F273" i="25"/>
  <c r="F265" i="25"/>
  <c r="F268" i="25"/>
  <c r="F270" i="25"/>
  <c r="F274" i="25"/>
  <c r="F275" i="25"/>
  <c r="F267" i="25"/>
  <c r="F276" i="25"/>
  <c r="F21" i="30"/>
  <c r="F18" i="30"/>
  <c r="AB268" i="30"/>
  <c r="AB271" i="30"/>
  <c r="AB275" i="30"/>
  <c r="AB265" i="30"/>
  <c r="AB266" i="30"/>
  <c r="AB267" i="30"/>
  <c r="AB272" i="30"/>
  <c r="AB276" i="30"/>
  <c r="AB273" i="30"/>
  <c r="AB270" i="30"/>
  <c r="AB274" i="30"/>
  <c r="AB269" i="30"/>
  <c r="AX254" i="31"/>
  <c r="Q272" i="30"/>
  <c r="Q276" i="30"/>
  <c r="Q270" i="30"/>
  <c r="Q273" i="30"/>
  <c r="Q269" i="30"/>
  <c r="Q265" i="30"/>
  <c r="Q268" i="30"/>
  <c r="Q274" i="30"/>
  <c r="Q267" i="30"/>
  <c r="Q271" i="30"/>
  <c r="Q275" i="30"/>
  <c r="Q266" i="30"/>
  <c r="F270" i="30"/>
  <c r="F272" i="30"/>
  <c r="F276" i="30"/>
  <c r="F265" i="30"/>
  <c r="F269" i="30"/>
  <c r="F273" i="30"/>
  <c r="F268" i="30"/>
  <c r="F266" i="30"/>
  <c r="F267" i="30"/>
  <c r="F274" i="30"/>
  <c r="F271" i="30"/>
  <c r="F275" i="30"/>
  <c r="Q22" i="31"/>
  <c r="Q21" i="31"/>
  <c r="Q19" i="31"/>
  <c r="Q18" i="31"/>
  <c r="Q17" i="31"/>
  <c r="AB273" i="31"/>
  <c r="AB276" i="31"/>
  <c r="AB271" i="31"/>
  <c r="AB274" i="31"/>
  <c r="AB265" i="31"/>
  <c r="AB266" i="31"/>
  <c r="AB267" i="31"/>
  <c r="AB268" i="31"/>
  <c r="AB269" i="31"/>
  <c r="AB272" i="31"/>
  <c r="AB275" i="31"/>
  <c r="AB270" i="31"/>
  <c r="AB22" i="31"/>
  <c r="Q30" i="31"/>
  <c r="Q24" i="31"/>
  <c r="Q23" i="31"/>
  <c r="AB13" i="31"/>
  <c r="Q265" i="31"/>
  <c r="Q273" i="31"/>
  <c r="Q276" i="31"/>
  <c r="Q266" i="31"/>
  <c r="Q271" i="31"/>
  <c r="Q274" i="31"/>
  <c r="Q267" i="31"/>
  <c r="Q268" i="31"/>
  <c r="Q269" i="31"/>
  <c r="Q270" i="31"/>
  <c r="Q272" i="31"/>
  <c r="Q275" i="31"/>
  <c r="Q15" i="31"/>
  <c r="Q27" i="31"/>
  <c r="F273" i="31"/>
  <c r="F276" i="31"/>
  <c r="F266" i="31"/>
  <c r="F267" i="31"/>
  <c r="F268" i="31"/>
  <c r="F269" i="31"/>
  <c r="F270" i="31"/>
  <c r="F271" i="31"/>
  <c r="F274" i="31"/>
  <c r="F272" i="31"/>
  <c r="F275" i="31"/>
  <c r="F265" i="31"/>
  <c r="F20" i="31"/>
  <c r="BI214" i="32"/>
  <c r="F24" i="31"/>
  <c r="F23" i="31"/>
  <c r="AB16" i="31"/>
  <c r="AB14" i="31"/>
  <c r="BI202" i="32"/>
  <c r="BJ202" i="32" s="1"/>
  <c r="BI188" i="32"/>
  <c r="AM267" i="31"/>
  <c r="AM268" i="31"/>
  <c r="AM269" i="31"/>
  <c r="AM270" i="31"/>
  <c r="AM273" i="31"/>
  <c r="AM276" i="31"/>
  <c r="AM271" i="31"/>
  <c r="AM274" i="31"/>
  <c r="AM266" i="31"/>
  <c r="AM272" i="31"/>
  <c r="AM265" i="31"/>
  <c r="AM275" i="31"/>
  <c r="AB37" i="32"/>
  <c r="AB29" i="32"/>
  <c r="D109" i="18"/>
  <c r="BT258" i="33"/>
  <c r="BU258" i="33" s="1"/>
  <c r="AB265" i="32"/>
  <c r="AB268" i="32"/>
  <c r="AB275" i="32"/>
  <c r="AB273" i="32"/>
  <c r="AB269" i="32"/>
  <c r="AB271" i="32"/>
  <c r="AB276" i="32"/>
  <c r="AB266" i="32"/>
  <c r="AB270" i="32"/>
  <c r="AB274" i="32"/>
  <c r="AB267" i="32"/>
  <c r="AB272" i="32"/>
  <c r="AB13" i="32"/>
  <c r="AB14" i="32"/>
  <c r="AB16" i="32"/>
  <c r="AB18" i="32"/>
  <c r="AB20" i="32"/>
  <c r="AB22" i="32"/>
  <c r="AB24" i="32"/>
  <c r="AB26" i="32"/>
  <c r="AB28" i="32"/>
  <c r="AB30" i="32"/>
  <c r="AB32" i="32"/>
  <c r="AB34" i="32"/>
  <c r="AB36" i="32"/>
  <c r="AB38" i="32"/>
  <c r="AB40" i="32"/>
  <c r="AB42" i="32"/>
  <c r="AB44" i="32"/>
  <c r="AB46" i="32"/>
  <c r="AB17" i="32"/>
  <c r="AB43" i="32"/>
  <c r="AB52" i="32"/>
  <c r="AB55" i="32"/>
  <c r="AB58" i="32"/>
  <c r="AB61" i="32"/>
  <c r="AB64" i="32"/>
  <c r="AB67" i="32"/>
  <c r="AB70" i="32"/>
  <c r="AB73" i="32"/>
  <c r="AB76" i="32"/>
  <c r="AB79" i="32"/>
  <c r="AB15" i="32"/>
  <c r="AB49" i="32"/>
  <c r="AB39" i="32"/>
  <c r="AB50" i="32"/>
  <c r="AB53" i="32"/>
  <c r="AB56" i="32"/>
  <c r="AB59" i="32"/>
  <c r="AB62" i="32"/>
  <c r="AB65" i="32"/>
  <c r="AB68" i="32"/>
  <c r="AB71" i="32"/>
  <c r="AB74" i="32"/>
  <c r="AB77" i="32"/>
  <c r="AB80" i="32"/>
  <c r="AB41" i="32"/>
  <c r="AB45" i="32"/>
  <c r="AB47" i="32"/>
  <c r="AB51" i="32"/>
  <c r="AB54" i="32"/>
  <c r="AB57" i="32"/>
  <c r="AB60" i="32"/>
  <c r="AB63" i="32"/>
  <c r="AB66" i="32"/>
  <c r="AB69" i="32"/>
  <c r="AB72" i="32"/>
  <c r="AB75" i="32"/>
  <c r="AB78" i="32"/>
  <c r="BT257" i="33"/>
  <c r="F266" i="32"/>
  <c r="F270" i="32"/>
  <c r="F273" i="32"/>
  <c r="F271" i="32"/>
  <c r="F267" i="32"/>
  <c r="F276" i="32"/>
  <c r="F274" i="32"/>
  <c r="F265" i="32"/>
  <c r="F268" i="32"/>
  <c r="F272" i="32"/>
  <c r="F269" i="32"/>
  <c r="F275" i="32"/>
  <c r="F15" i="32"/>
  <c r="F17" i="32"/>
  <c r="F19" i="32"/>
  <c r="F21" i="32"/>
  <c r="F23" i="32"/>
  <c r="F25" i="32"/>
  <c r="F27" i="32"/>
  <c r="F29" i="32"/>
  <c r="F31" i="32"/>
  <c r="F33" i="32"/>
  <c r="F35" i="32"/>
  <c r="F37" i="32"/>
  <c r="F39" i="32"/>
  <c r="F41" i="32"/>
  <c r="F43" i="32"/>
  <c r="F45" i="32"/>
  <c r="F47" i="32"/>
  <c r="F49" i="32"/>
  <c r="F51" i="32"/>
  <c r="F53" i="32"/>
  <c r="F55" i="32"/>
  <c r="F57" i="32"/>
  <c r="F59" i="32"/>
  <c r="F61" i="32"/>
  <c r="F63" i="32"/>
  <c r="F65" i="32"/>
  <c r="F67" i="32"/>
  <c r="F69" i="32"/>
  <c r="F71" i="32"/>
  <c r="F73" i="32"/>
  <c r="F75" i="32"/>
  <c r="F77" i="32"/>
  <c r="F79" i="32"/>
  <c r="F14" i="32"/>
  <c r="F16" i="32"/>
  <c r="F18" i="32"/>
  <c r="F20" i="32"/>
  <c r="F22" i="32"/>
  <c r="F24" i="32"/>
  <c r="F26" i="32"/>
  <c r="F28" i="32"/>
  <c r="F30" i="32"/>
  <c r="F32" i="32"/>
  <c r="F34" i="32"/>
  <c r="F36" i="32"/>
  <c r="F38" i="32"/>
  <c r="F40" i="32"/>
  <c r="F42" i="32"/>
  <c r="F44" i="32"/>
  <c r="F13" i="32"/>
  <c r="F48" i="32"/>
  <c r="BT251" i="33"/>
  <c r="AX19" i="32"/>
  <c r="AX17" i="32"/>
  <c r="AX266" i="32"/>
  <c r="AX270" i="32"/>
  <c r="AX275" i="32"/>
  <c r="AX267" i="32"/>
  <c r="AX273" i="32"/>
  <c r="AX268" i="32"/>
  <c r="AX271" i="32"/>
  <c r="AX276" i="32"/>
  <c r="AX265" i="32"/>
  <c r="AX269" i="32"/>
  <c r="AX274" i="32"/>
  <c r="AX272" i="32"/>
  <c r="AM267" i="32"/>
  <c r="AM275" i="32"/>
  <c r="AM265" i="32"/>
  <c r="AM268" i="32"/>
  <c r="AM273" i="32"/>
  <c r="AM271" i="32"/>
  <c r="AM269" i="32"/>
  <c r="AM276" i="32"/>
  <c r="AM274" i="32"/>
  <c r="AM266" i="32"/>
  <c r="AM270" i="32"/>
  <c r="AM272" i="32"/>
  <c r="BT215" i="33"/>
  <c r="BU215" i="33" s="1"/>
  <c r="BT214" i="33"/>
  <c r="Q269" i="32"/>
  <c r="Q273" i="32"/>
  <c r="Q266" i="32"/>
  <c r="Q270" i="32"/>
  <c r="Q271" i="32"/>
  <c r="Q276" i="32"/>
  <c r="Q267" i="32"/>
  <c r="Q274" i="32"/>
  <c r="Q265" i="32"/>
  <c r="Q272" i="32"/>
  <c r="Q268" i="32"/>
  <c r="Q275" i="32"/>
  <c r="BT213" i="33"/>
  <c r="BT106" i="33"/>
  <c r="F266" i="33"/>
  <c r="F269" i="33"/>
  <c r="F271" i="33"/>
  <c r="F273" i="33"/>
  <c r="F275" i="33"/>
  <c r="F265" i="33"/>
  <c r="F268" i="33"/>
  <c r="F270" i="33"/>
  <c r="F272" i="33"/>
  <c r="F274" i="33"/>
  <c r="F276" i="33"/>
  <c r="F15" i="33"/>
  <c r="F27" i="33"/>
  <c r="F39" i="33"/>
  <c r="F51" i="33"/>
  <c r="F14" i="33"/>
  <c r="F26" i="33"/>
  <c r="F38" i="33"/>
  <c r="F25" i="33"/>
  <c r="F37" i="33"/>
  <c r="F24" i="33"/>
  <c r="F36" i="33"/>
  <c r="F23" i="33"/>
  <c r="F35" i="33"/>
  <c r="F22" i="33"/>
  <c r="F34" i="33"/>
  <c r="F46" i="33"/>
  <c r="F21" i="33"/>
  <c r="F33" i="33"/>
  <c r="F45" i="33"/>
  <c r="F20" i="33"/>
  <c r="F267" i="33"/>
  <c r="F18" i="33"/>
  <c r="F60" i="33"/>
  <c r="F72" i="33"/>
  <c r="F59" i="33"/>
  <c r="F71" i="33"/>
  <c r="F83" i="33"/>
  <c r="F58" i="33"/>
  <c r="F70" i="33"/>
  <c r="F82" i="33"/>
  <c r="F50" i="33"/>
  <c r="F57" i="33"/>
  <c r="F69" i="33"/>
  <c r="F31" i="33"/>
  <c r="F32" i="33"/>
  <c r="F49" i="33"/>
  <c r="F56" i="33"/>
  <c r="F68" i="33"/>
  <c r="F80" i="33"/>
  <c r="F30" i="33"/>
  <c r="F55" i="33"/>
  <c r="F67" i="33"/>
  <c r="F79" i="33"/>
  <c r="F29" i="33"/>
  <c r="F48" i="33"/>
  <c r="F54" i="33"/>
  <c r="F66" i="33"/>
  <c r="F78" i="33"/>
  <c r="F13" i="33"/>
  <c r="F17" i="33"/>
  <c r="F28" i="33"/>
  <c r="F53" i="33"/>
  <c r="F65" i="33"/>
  <c r="F77" i="33"/>
  <c r="F16" i="33"/>
  <c r="F44" i="33"/>
  <c r="F52" i="33"/>
  <c r="F62" i="33"/>
  <c r="F74" i="33"/>
  <c r="AT13" i="33"/>
  <c r="AP14" i="33"/>
  <c r="AP15" i="33"/>
  <c r="AP16" i="33" s="1"/>
  <c r="AT16" i="33" s="1"/>
  <c r="J25" i="27"/>
  <c r="I26" i="27"/>
  <c r="BT31" i="33"/>
  <c r="BT268" i="33"/>
  <c r="BI270" i="33"/>
  <c r="BI272" i="33"/>
  <c r="BI274" i="33"/>
  <c r="BI276" i="33"/>
  <c r="BI267" i="33"/>
  <c r="BI266" i="33"/>
  <c r="BI269" i="33"/>
  <c r="BI265" i="33"/>
  <c r="BI271" i="33"/>
  <c r="BI273" i="33"/>
  <c r="BI275" i="33"/>
  <c r="BI268" i="33"/>
  <c r="BT264" i="33"/>
  <c r="AX267" i="33"/>
  <c r="AX272" i="33"/>
  <c r="AX274" i="33"/>
  <c r="AX276" i="33"/>
  <c r="AX266" i="33"/>
  <c r="AX269" i="33"/>
  <c r="AX265" i="33"/>
  <c r="AX271" i="33"/>
  <c r="AX273" i="33"/>
  <c r="AX275" i="33"/>
  <c r="AX268" i="33"/>
  <c r="AX270" i="33"/>
  <c r="AX267" i="31"/>
  <c r="BI34" i="33"/>
  <c r="AX29" i="33"/>
  <c r="BI22" i="33"/>
  <c r="AX17" i="33"/>
  <c r="BI13" i="33"/>
  <c r="AM276" i="33"/>
  <c r="BI35" i="33"/>
  <c r="AX30" i="33"/>
  <c r="BI23" i="33"/>
  <c r="AX18" i="33"/>
  <c r="AM265" i="33"/>
  <c r="AM268" i="33"/>
  <c r="AM271" i="33"/>
  <c r="AM273" i="33"/>
  <c r="AM275" i="33"/>
  <c r="AM270" i="33"/>
  <c r="AM267" i="33"/>
  <c r="AB262" i="25"/>
  <c r="BI36" i="33"/>
  <c r="AX31" i="33"/>
  <c r="BI24" i="33"/>
  <c r="AX19" i="33"/>
  <c r="AM14" i="33"/>
  <c r="AM274" i="33"/>
  <c r="BI37" i="33"/>
  <c r="AX32" i="33"/>
  <c r="BI25" i="33"/>
  <c r="AX20" i="33"/>
  <c r="AM15" i="33"/>
  <c r="AB265" i="33"/>
  <c r="AB268" i="33"/>
  <c r="AB270" i="33"/>
  <c r="AB271" i="33"/>
  <c r="AB273" i="33"/>
  <c r="AB275" i="33"/>
  <c r="AB267" i="33"/>
  <c r="AB266" i="33"/>
  <c r="AB269" i="33"/>
  <c r="AB274" i="33"/>
  <c r="AM266" i="30"/>
  <c r="AN266" i="30" s="1"/>
  <c r="BI26" i="33"/>
  <c r="AX21" i="33"/>
  <c r="BI14" i="33"/>
  <c r="AX13" i="33"/>
  <c r="AM272" i="33"/>
  <c r="AM266" i="33"/>
  <c r="AX34" i="33"/>
  <c r="BI27" i="33"/>
  <c r="AX22" i="33"/>
  <c r="AM17" i="33"/>
  <c r="BI15" i="33"/>
  <c r="Q270" i="33"/>
  <c r="Q267" i="33"/>
  <c r="Q271" i="33"/>
  <c r="Q273" i="33"/>
  <c r="Q275" i="33"/>
  <c r="Q266" i="33"/>
  <c r="Q269" i="33"/>
  <c r="Q265" i="33"/>
  <c r="Q272" i="33"/>
  <c r="Q274" i="33"/>
  <c r="Q276" i="33"/>
  <c r="AB272" i="33"/>
  <c r="BI40" i="33"/>
  <c r="AX35" i="33"/>
  <c r="BI28" i="33"/>
  <c r="AX23" i="33"/>
  <c r="AM18" i="33"/>
  <c r="BI16" i="33"/>
  <c r="Q268" i="33"/>
  <c r="AX259" i="31"/>
  <c r="C8" i="19"/>
  <c r="BT259" i="33"/>
  <c r="AM259" i="30"/>
  <c r="BI259" i="32"/>
  <c r="BI260" i="32"/>
  <c r="BT196" i="33"/>
  <c r="BT194" i="33"/>
  <c r="BT193" i="33"/>
  <c r="BT189" i="33"/>
  <c r="BT183" i="33"/>
  <c r="BT174" i="33"/>
  <c r="BU174" i="33" s="1"/>
  <c r="BU151" i="33"/>
  <c r="BL155" i="33"/>
  <c r="BP154" i="33"/>
  <c r="X154" i="33"/>
  <c r="T155" i="33"/>
  <c r="AT154" i="33"/>
  <c r="AP155" i="33"/>
  <c r="AT155" i="33" s="1"/>
  <c r="M154" i="33"/>
  <c r="I155" i="33"/>
  <c r="M155" i="33"/>
  <c r="AE155" i="33"/>
  <c r="AI155" i="33" s="1"/>
  <c r="AI154" i="33"/>
  <c r="BA155" i="33"/>
  <c r="BE154" i="33"/>
  <c r="BL174" i="33"/>
  <c r="BL175" i="33" s="1"/>
  <c r="BP175" i="33" s="1"/>
  <c r="BP173" i="33"/>
  <c r="AT173" i="33"/>
  <c r="AT174" i="33"/>
  <c r="AP175" i="33"/>
  <c r="AT175" i="33" s="1"/>
  <c r="AP176" i="33"/>
  <c r="AP177" i="33" s="1"/>
  <c r="AT176" i="33"/>
  <c r="BE173" i="33"/>
  <c r="BA174" i="33"/>
  <c r="BE174" i="33"/>
  <c r="BI109" i="32"/>
  <c r="BI119" i="32"/>
  <c r="BI170" i="32"/>
  <c r="BJ170" i="32" s="1"/>
  <c r="BI145" i="32"/>
  <c r="BI152" i="32"/>
  <c r="BI189" i="32"/>
  <c r="BI183" i="32"/>
  <c r="BI72" i="32"/>
  <c r="BJ72" i="32" s="1"/>
  <c r="BI151" i="32"/>
  <c r="M13" i="32"/>
  <c r="X209" i="32"/>
  <c r="T210" i="32"/>
  <c r="T211" i="32"/>
  <c r="T212" i="32" s="1"/>
  <c r="AM212" i="30"/>
  <c r="AN212" i="30" s="1"/>
  <c r="AM134" i="30"/>
  <c r="AM201" i="30"/>
  <c r="AN201" i="30" s="1"/>
  <c r="BA175" i="33"/>
  <c r="BE175" i="33"/>
  <c r="AM81" i="31"/>
  <c r="AM80" i="31"/>
  <c r="BA14" i="32"/>
  <c r="BE14" i="32"/>
  <c r="BE13" i="32"/>
  <c r="AM13" i="31"/>
  <c r="AM18" i="31"/>
  <c r="AM34" i="31"/>
  <c r="AM39" i="31"/>
  <c r="AM19" i="31"/>
  <c r="AM28" i="31"/>
  <c r="AM40" i="31"/>
  <c r="AM49" i="31"/>
  <c r="AM20" i="31"/>
  <c r="AM35" i="31"/>
  <c r="AM45" i="31"/>
  <c r="AM55" i="31"/>
  <c r="AM41" i="31"/>
  <c r="AM46" i="31"/>
  <c r="AM56" i="31"/>
  <c r="AM61" i="31"/>
  <c r="AM67" i="31"/>
  <c r="AM73" i="31"/>
  <c r="AM24" i="31"/>
  <c r="AM37" i="31"/>
  <c r="AM42" i="31"/>
  <c r="AM51" i="31"/>
  <c r="AM58" i="31"/>
  <c r="AM16" i="31"/>
  <c r="AM23" i="31"/>
  <c r="AM47" i="31"/>
  <c r="AM52" i="31"/>
  <c r="AM14" i="31"/>
  <c r="AM25" i="31"/>
  <c r="AM31" i="31"/>
  <c r="AM38" i="31"/>
  <c r="AM43" i="31"/>
  <c r="AM17" i="31"/>
  <c r="AM33" i="31"/>
  <c r="AM64" i="31"/>
  <c r="AM77" i="31"/>
  <c r="AM15" i="31"/>
  <c r="AM76" i="31"/>
  <c r="AM87" i="31"/>
  <c r="AM106" i="31"/>
  <c r="AM115" i="31"/>
  <c r="AM120" i="31"/>
  <c r="AM143" i="31"/>
  <c r="AM149" i="31"/>
  <c r="AM164" i="31"/>
  <c r="AM169" i="31"/>
  <c r="AM198" i="31"/>
  <c r="AM206" i="31"/>
  <c r="AM211" i="31"/>
  <c r="AM226" i="31"/>
  <c r="AM233" i="31"/>
  <c r="AM253" i="31"/>
  <c r="AM254" i="31"/>
  <c r="AM255" i="31"/>
  <c r="AM57" i="31"/>
  <c r="AM59" i="31"/>
  <c r="AM69" i="31"/>
  <c r="AM82" i="31"/>
  <c r="AM92" i="31"/>
  <c r="AM97" i="31"/>
  <c r="AM111" i="31"/>
  <c r="AM125" i="31"/>
  <c r="AM134" i="31"/>
  <c r="AM144" i="31"/>
  <c r="AM150" i="31"/>
  <c r="AM165" i="31"/>
  <c r="AM179" i="31"/>
  <c r="AM184" i="31"/>
  <c r="AM189" i="31"/>
  <c r="AM194" i="31"/>
  <c r="AM199" i="31"/>
  <c r="AM216" i="31"/>
  <c r="AM220" i="31"/>
  <c r="AM241" i="31"/>
  <c r="AM248" i="31"/>
  <c r="AM256" i="31"/>
  <c r="AM257" i="31"/>
  <c r="AM258" i="31"/>
  <c r="AM78" i="31"/>
  <c r="AM88" i="31"/>
  <c r="AM93" i="31"/>
  <c r="AM107" i="31"/>
  <c r="AM121" i="31"/>
  <c r="AM126" i="31"/>
  <c r="AM139" i="31"/>
  <c r="AM154" i="31"/>
  <c r="AM160" i="31"/>
  <c r="AM170" i="31"/>
  <c r="AM200" i="31"/>
  <c r="AM227" i="31"/>
  <c r="AM234" i="31"/>
  <c r="AM60" i="31"/>
  <c r="AM70" i="31"/>
  <c r="AM83" i="31"/>
  <c r="AM98" i="31"/>
  <c r="AM116" i="31"/>
  <c r="AM130" i="31"/>
  <c r="AM135" i="31"/>
  <c r="AM145" i="31"/>
  <c r="AM175" i="31"/>
  <c r="AM185" i="31"/>
  <c r="AM195" i="31"/>
  <c r="AM235" i="31"/>
  <c r="AM242" i="31"/>
  <c r="AM261" i="31"/>
  <c r="AM264" i="31"/>
  <c r="AM26" i="31"/>
  <c r="AM27" i="31"/>
  <c r="AM44" i="31"/>
  <c r="AM79" i="31"/>
  <c r="AM89" i="31"/>
  <c r="AM108" i="31"/>
  <c r="AM122" i="31"/>
  <c r="AM131" i="31"/>
  <c r="AM140" i="31"/>
  <c r="AM146" i="31"/>
  <c r="AM156" i="31"/>
  <c r="AM162" i="31"/>
  <c r="AM166" i="31"/>
  <c r="AM171" i="31"/>
  <c r="AM176" i="31"/>
  <c r="AM202" i="31"/>
  <c r="AM212" i="31"/>
  <c r="AM222" i="31"/>
  <c r="AM236" i="31"/>
  <c r="AM250" i="31"/>
  <c r="AM32" i="31"/>
  <c r="AM36" i="31"/>
  <c r="AM72" i="31"/>
  <c r="AM84" i="31"/>
  <c r="AM90" i="31"/>
  <c r="AM94" i="31"/>
  <c r="AM99" i="31"/>
  <c r="AM104" i="31"/>
  <c r="AM118" i="31"/>
  <c r="AM136" i="31"/>
  <c r="AM141" i="31"/>
  <c r="AM151" i="31"/>
  <c r="AM177" i="31"/>
  <c r="AM181" i="31"/>
  <c r="AM196" i="31"/>
  <c r="AM208" i="31"/>
  <c r="AM213" i="31"/>
  <c r="AM228" i="31"/>
  <c r="AM244" i="31"/>
  <c r="AM65" i="31"/>
  <c r="AM74" i="31"/>
  <c r="AM128" i="31"/>
  <c r="AM137" i="31"/>
  <c r="AM153" i="31"/>
  <c r="AM158" i="31"/>
  <c r="AM163" i="31"/>
  <c r="AM173" i="31"/>
  <c r="AM187" i="31"/>
  <c r="AM197" i="31"/>
  <c r="AM205" i="31"/>
  <c r="AM210" i="31"/>
  <c r="AM223" i="31"/>
  <c r="AM231" i="31"/>
  <c r="AM252" i="31"/>
  <c r="AM22" i="31"/>
  <c r="AM50" i="31"/>
  <c r="AM53" i="31"/>
  <c r="AM66" i="31"/>
  <c r="AM86" i="31"/>
  <c r="AM91" i="31"/>
  <c r="AM101" i="31"/>
  <c r="AM129" i="31"/>
  <c r="AM138" i="31"/>
  <c r="AM142" i="31"/>
  <c r="AM148" i="31"/>
  <c r="AM168" i="31"/>
  <c r="AM174" i="31"/>
  <c r="AM183" i="31"/>
  <c r="AM193" i="31"/>
  <c r="AM224" i="31"/>
  <c r="AM239" i="31"/>
  <c r="AM246" i="31"/>
  <c r="AM63" i="31"/>
  <c r="AM109" i="31"/>
  <c r="AM110" i="31"/>
  <c r="AM180" i="31"/>
  <c r="AM21" i="31"/>
  <c r="AM54" i="31"/>
  <c r="AM182" i="31"/>
  <c r="AM186" i="31"/>
  <c r="AM188" i="31"/>
  <c r="AM112" i="31"/>
  <c r="AM190" i="31"/>
  <c r="AM29" i="31"/>
  <c r="AM30" i="31"/>
  <c r="AM48" i="31"/>
  <c r="AM191" i="31"/>
  <c r="AM192" i="31"/>
  <c r="AM262" i="31"/>
  <c r="AM123" i="31"/>
  <c r="AM124" i="31"/>
  <c r="AM201" i="31"/>
  <c r="AM203" i="31"/>
  <c r="AM204" i="31"/>
  <c r="AM214" i="31"/>
  <c r="AM215" i="31"/>
  <c r="AM263" i="31"/>
  <c r="AM68" i="31"/>
  <c r="AM71" i="31"/>
  <c r="AM85" i="31"/>
  <c r="AM95" i="31"/>
  <c r="AM96" i="31"/>
  <c r="AM105" i="31"/>
  <c r="AM152" i="31"/>
  <c r="AM159" i="31"/>
  <c r="AM161" i="31"/>
  <c r="AM218" i="31"/>
  <c r="AM219" i="31"/>
  <c r="AM237" i="31"/>
  <c r="AM238" i="31"/>
  <c r="AM240" i="31"/>
  <c r="AM243" i="31"/>
  <c r="AM249" i="31"/>
  <c r="AM62" i="31"/>
  <c r="AM103" i="31"/>
  <c r="AM147" i="31"/>
  <c r="AM155" i="31"/>
  <c r="AM157" i="31"/>
  <c r="AM167" i="31"/>
  <c r="AM229" i="31"/>
  <c r="AM230" i="31"/>
  <c r="AM232" i="31"/>
  <c r="AM251" i="31"/>
  <c r="AM260" i="31"/>
  <c r="AM133" i="31"/>
  <c r="AM132" i="31"/>
  <c r="AM102" i="31"/>
  <c r="AM100" i="31"/>
  <c r="AB91" i="25"/>
  <c r="AM207" i="31"/>
  <c r="AM114" i="31"/>
  <c r="AM113" i="31"/>
  <c r="AM75" i="31"/>
  <c r="Q47" i="31"/>
  <c r="Q52" i="31"/>
  <c r="Q63" i="31"/>
  <c r="Q16" i="31"/>
  <c r="Q25" i="31"/>
  <c r="Q31" i="31"/>
  <c r="Q38" i="31"/>
  <c r="Q43" i="31"/>
  <c r="Q26" i="31"/>
  <c r="Q32" i="31"/>
  <c r="Q53" i="31"/>
  <c r="Q59" i="31"/>
  <c r="Q76" i="31"/>
  <c r="Q20" i="31"/>
  <c r="Q34" i="31"/>
  <c r="Q39" i="31"/>
  <c r="Q45" i="31"/>
  <c r="Q40" i="31"/>
  <c r="Q55" i="31"/>
  <c r="Q61" i="31"/>
  <c r="Q35" i="31"/>
  <c r="Q66" i="31"/>
  <c r="Q14" i="31"/>
  <c r="Q37" i="31"/>
  <c r="Q68" i="31"/>
  <c r="Q74" i="31"/>
  <c r="Q28" i="31"/>
  <c r="Q36" i="31"/>
  <c r="Q41" i="31"/>
  <c r="Q42" i="31"/>
  <c r="Q72" i="31"/>
  <c r="Q84" i="31"/>
  <c r="Q90" i="31"/>
  <c r="Q99" i="31"/>
  <c r="Q104" i="31"/>
  <c r="Q109" i="31"/>
  <c r="Q118" i="31"/>
  <c r="Q132" i="31"/>
  <c r="Q141" i="31"/>
  <c r="Q151" i="31"/>
  <c r="Q157" i="31"/>
  <c r="Q172" i="31"/>
  <c r="Q177" i="31"/>
  <c r="Q203" i="31"/>
  <c r="Q208" i="31"/>
  <c r="Q213" i="31"/>
  <c r="Q228" i="31"/>
  <c r="Q244" i="31"/>
  <c r="Q29" i="31"/>
  <c r="Q33" i="31"/>
  <c r="Q46" i="31"/>
  <c r="Q80" i="31"/>
  <c r="Q85" i="31"/>
  <c r="Q100" i="31"/>
  <c r="Q105" i="31"/>
  <c r="Q127" i="31"/>
  <c r="Q137" i="31"/>
  <c r="Q167" i="31"/>
  <c r="Q191" i="31"/>
  <c r="Q197" i="31"/>
  <c r="Q209" i="31"/>
  <c r="Q214" i="31"/>
  <c r="Q229" i="31"/>
  <c r="Q237" i="31"/>
  <c r="Q245" i="31"/>
  <c r="Q261" i="31"/>
  <c r="Q264" i="31"/>
  <c r="Q48" i="31"/>
  <c r="Q64" i="31"/>
  <c r="Q81" i="31"/>
  <c r="Q95" i="31"/>
  <c r="Q114" i="31"/>
  <c r="Q123" i="31"/>
  <c r="Q142" i="31"/>
  <c r="Q147" i="31"/>
  <c r="Q152" i="31"/>
  <c r="Q168" i="31"/>
  <c r="Q173" i="31"/>
  <c r="Q182" i="31"/>
  <c r="Q192" i="31"/>
  <c r="Q204" i="31"/>
  <c r="Q219" i="31"/>
  <c r="Q230" i="31"/>
  <c r="Q238" i="31"/>
  <c r="Q251" i="31"/>
  <c r="Q13" i="31"/>
  <c r="Q49" i="31"/>
  <c r="Q65" i="31"/>
  <c r="Q73" i="31"/>
  <c r="Q101" i="31"/>
  <c r="Q124" i="31"/>
  <c r="Q128" i="31"/>
  <c r="Q133" i="31"/>
  <c r="Q148" i="31"/>
  <c r="Q153" i="31"/>
  <c r="Q158" i="31"/>
  <c r="Q163" i="31"/>
  <c r="Q178" i="31"/>
  <c r="Q187" i="31"/>
  <c r="Q193" i="31"/>
  <c r="Q205" i="31"/>
  <c r="Q210" i="31"/>
  <c r="Q223" i="31"/>
  <c r="Q231" i="31"/>
  <c r="Q252" i="31"/>
  <c r="Q54" i="31"/>
  <c r="Q67" i="31"/>
  <c r="Q82" i="31"/>
  <c r="Q96" i="31"/>
  <c r="Q102" i="31"/>
  <c r="Q110" i="31"/>
  <c r="Q119" i="31"/>
  <c r="Q149" i="31"/>
  <c r="Q159" i="31"/>
  <c r="Q169" i="31"/>
  <c r="Q184" i="31"/>
  <c r="Q188" i="31"/>
  <c r="Q215" i="31"/>
  <c r="Q220" i="31"/>
  <c r="Q225" i="31"/>
  <c r="Q232" i="31"/>
  <c r="Q240" i="31"/>
  <c r="Q247" i="31"/>
  <c r="Q259" i="31"/>
  <c r="Q262" i="31"/>
  <c r="Q51" i="31"/>
  <c r="Q56" i="31"/>
  <c r="Q57" i="31"/>
  <c r="Q69" i="31"/>
  <c r="Q87" i="31"/>
  <c r="Q97" i="31"/>
  <c r="Q115" i="31"/>
  <c r="Q120" i="31"/>
  <c r="Q125" i="31"/>
  <c r="Q143" i="31"/>
  <c r="Q154" i="31"/>
  <c r="Q164" i="31"/>
  <c r="Q206" i="31"/>
  <c r="Q211" i="31"/>
  <c r="Q226" i="31"/>
  <c r="Q233" i="31"/>
  <c r="Q253" i="31"/>
  <c r="Q254" i="31"/>
  <c r="Q255" i="31"/>
  <c r="Q83" i="31"/>
  <c r="Q89" i="31"/>
  <c r="Q98" i="31"/>
  <c r="Q116" i="31"/>
  <c r="Q135" i="31"/>
  <c r="Q161" i="31"/>
  <c r="Q166" i="31"/>
  <c r="Q175" i="31"/>
  <c r="Q195" i="31"/>
  <c r="Q235" i="31"/>
  <c r="Q242" i="31"/>
  <c r="Q260" i="31"/>
  <c r="Q263" i="31"/>
  <c r="Q62" i="31"/>
  <c r="Q71" i="31"/>
  <c r="Q94" i="31"/>
  <c r="Q103" i="31"/>
  <c r="Q112" i="31"/>
  <c r="Q117" i="31"/>
  <c r="Q136" i="31"/>
  <c r="Q155" i="31"/>
  <c r="Q186" i="31"/>
  <c r="Q190" i="31"/>
  <c r="Q196" i="31"/>
  <c r="Q201" i="31"/>
  <c r="Q207" i="31"/>
  <c r="Q243" i="31"/>
  <c r="Q249" i="31"/>
  <c r="Q199" i="31"/>
  <c r="Q200" i="31"/>
  <c r="Q256" i="31"/>
  <c r="Q75" i="31"/>
  <c r="Q77" i="31"/>
  <c r="Q78" i="31"/>
  <c r="Q126" i="31"/>
  <c r="Q202" i="31"/>
  <c r="Q216" i="31"/>
  <c r="Q217" i="31"/>
  <c r="Q79" i="31"/>
  <c r="Q129" i="31"/>
  <c r="Q130" i="31"/>
  <c r="Q131" i="31"/>
  <c r="Q212" i="31"/>
  <c r="Q218" i="31"/>
  <c r="Q91" i="31"/>
  <c r="Q134" i="31"/>
  <c r="Q138" i="31"/>
  <c r="Q139" i="31"/>
  <c r="Q236" i="31"/>
  <c r="Q246" i="31"/>
  <c r="Q248" i="31"/>
  <c r="Q156" i="31"/>
  <c r="Q170" i="31"/>
  <c r="Q221" i="31"/>
  <c r="Q227" i="31"/>
  <c r="Q60" i="31"/>
  <c r="Q107" i="31"/>
  <c r="Q171" i="31"/>
  <c r="Q174" i="31"/>
  <c r="Q176" i="31"/>
  <c r="Q179" i="31"/>
  <c r="Q180" i="31"/>
  <c r="Q222" i="31"/>
  <c r="Q224" i="31"/>
  <c r="Q113" i="31"/>
  <c r="Q50" i="31"/>
  <c r="Q121" i="31"/>
  <c r="Q258" i="31"/>
  <c r="AX256" i="31"/>
  <c r="AM46" i="30"/>
  <c r="T14" i="33"/>
  <c r="AX70" i="31"/>
  <c r="BT211" i="33"/>
  <c r="J7" i="27"/>
  <c r="I8" i="27"/>
  <c r="BI147" i="32"/>
  <c r="BI204" i="32"/>
  <c r="AX163" i="32"/>
  <c r="AX132" i="32"/>
  <c r="AX121" i="32"/>
  <c r="AX116" i="32"/>
  <c r="AX95" i="32"/>
  <c r="AX73" i="32"/>
  <c r="Q68" i="32"/>
  <c r="AX65" i="32"/>
  <c r="Q59" i="32"/>
  <c r="AX49" i="32"/>
  <c r="Q39" i="32"/>
  <c r="AX35" i="32"/>
  <c r="Q34" i="32"/>
  <c r="AB33" i="32"/>
  <c r="AX31" i="32"/>
  <c r="Q30" i="32"/>
  <c r="AM28" i="32"/>
  <c r="AM20" i="32"/>
  <c r="BI162" i="33"/>
  <c r="BI157" i="33"/>
  <c r="BI149" i="33"/>
  <c r="BI144" i="33"/>
  <c r="BI141" i="33"/>
  <c r="BI135" i="33"/>
  <c r="BI98" i="33"/>
  <c r="BI80" i="33"/>
  <c r="BI75" i="33"/>
  <c r="BI67" i="33"/>
  <c r="BI59" i="33"/>
  <c r="BI54" i="33"/>
  <c r="BI49" i="33"/>
  <c r="BI44" i="33"/>
  <c r="BI39" i="33"/>
  <c r="BI31" i="33"/>
  <c r="BI19" i="33"/>
  <c r="J6" i="27"/>
  <c r="AX77" i="32"/>
  <c r="AX69" i="32"/>
  <c r="AX60" i="32"/>
  <c r="AX56" i="32"/>
  <c r="AX53" i="32"/>
  <c r="AX45" i="32"/>
  <c r="AX40" i="32"/>
  <c r="AX22" i="32"/>
  <c r="AX18" i="32"/>
  <c r="BI83" i="33"/>
  <c r="BI72" i="33"/>
  <c r="BI70" i="33"/>
  <c r="BI57" i="33"/>
  <c r="BI17" i="33"/>
  <c r="AX178" i="32"/>
  <c r="AX147" i="32"/>
  <c r="AX142" i="32"/>
  <c r="AX134" i="32"/>
  <c r="Q91" i="32"/>
  <c r="Q88" i="32"/>
  <c r="Q85" i="32"/>
  <c r="Q82" i="32"/>
  <c r="AX80" i="32"/>
  <c r="Q79" i="32"/>
  <c r="AX76" i="32"/>
  <c r="Q75" i="32"/>
  <c r="AX72" i="32"/>
  <c r="Q67" i="32"/>
  <c r="Q58" i="32"/>
  <c r="AX52" i="32"/>
  <c r="Q47" i="32"/>
  <c r="AX44" i="32"/>
  <c r="Q33" i="32"/>
  <c r="AM31" i="32"/>
  <c r="AX30" i="32"/>
  <c r="Q29" i="32"/>
  <c r="Q15" i="32"/>
  <c r="AX13" i="32"/>
  <c r="BI160" i="33"/>
  <c r="BI152" i="33"/>
  <c r="BI142" i="33"/>
  <c r="BI136" i="33"/>
  <c r="BI123" i="33"/>
  <c r="BI113" i="33"/>
  <c r="BI110" i="33"/>
  <c r="BI102" i="33"/>
  <c r="BI99" i="33"/>
  <c r="BI89" i="33"/>
  <c r="BI86" i="33"/>
  <c r="BI73" i="33"/>
  <c r="BI52" i="33"/>
  <c r="AX160" i="32"/>
  <c r="AX155" i="32"/>
  <c r="AX123" i="32"/>
  <c r="AX107" i="32"/>
  <c r="AX102" i="32"/>
  <c r="AX94" i="32"/>
  <c r="AX68" i="32"/>
  <c r="Q62" i="32"/>
  <c r="AX59" i="32"/>
  <c r="Q42" i="32"/>
  <c r="AX39" i="32"/>
  <c r="Q37" i="32"/>
  <c r="AM35" i="32"/>
  <c r="AX34" i="32"/>
  <c r="Q24" i="32"/>
  <c r="AB23" i="32"/>
  <c r="AM22" i="32"/>
  <c r="AX21" i="32"/>
  <c r="AB19" i="32"/>
  <c r="AM18" i="32"/>
  <c r="BI145" i="33"/>
  <c r="BI139" i="33"/>
  <c r="BI126" i="33"/>
  <c r="BI120" i="33"/>
  <c r="BI105" i="33"/>
  <c r="BI93" i="33"/>
  <c r="BI81" i="33"/>
  <c r="BI76" i="33"/>
  <c r="BI55" i="33"/>
  <c r="BI45" i="33"/>
  <c r="BI42" i="33"/>
  <c r="J24" i="27"/>
  <c r="AX139" i="32"/>
  <c r="AX131" i="32"/>
  <c r="AX128" i="32"/>
  <c r="AX120" i="32"/>
  <c r="AX115" i="32"/>
  <c r="AX104" i="32"/>
  <c r="Q74" i="32"/>
  <c r="Q66" i="32"/>
  <c r="AX55" i="32"/>
  <c r="Q50" i="32"/>
  <c r="AX47" i="32"/>
  <c r="Q46" i="32"/>
  <c r="Q28" i="32"/>
  <c r="AB27" i="32"/>
  <c r="AX25" i="32"/>
  <c r="Q20" i="32"/>
  <c r="AX16" i="32"/>
  <c r="BI158" i="33"/>
  <c r="BI150" i="33"/>
  <c r="BI133" i="33"/>
  <c r="BI130" i="33"/>
  <c r="BI111" i="33"/>
  <c r="BI96" i="33"/>
  <c r="BI84" i="33"/>
  <c r="BI63" i="33"/>
  <c r="BI60" i="33"/>
  <c r="BI50" i="33"/>
  <c r="BI30" i="33"/>
  <c r="AX174" i="32"/>
  <c r="AX166" i="32"/>
  <c r="AX154" i="32"/>
  <c r="AX133" i="32"/>
  <c r="AX122" i="32"/>
  <c r="AX117" i="32"/>
  <c r="AX106" i="32"/>
  <c r="Q73" i="32"/>
  <c r="AX70" i="32"/>
  <c r="Q65" i="32"/>
  <c r="AX62" i="32"/>
  <c r="AX54" i="32"/>
  <c r="Q49" i="32"/>
  <c r="AX42" i="32"/>
  <c r="AX37" i="32"/>
  <c r="Q27" i="32"/>
  <c r="AX24" i="32"/>
  <c r="AX20" i="32"/>
  <c r="BI134" i="33"/>
  <c r="BI124" i="33"/>
  <c r="BI121" i="33"/>
  <c r="BI103" i="33"/>
  <c r="BI100" i="33"/>
  <c r="BI79" i="33"/>
  <c r="BI77" i="33"/>
  <c r="BI61" i="33"/>
  <c r="BI48" i="33"/>
  <c r="AX159" i="32"/>
  <c r="AX146" i="32"/>
  <c r="AX130" i="32"/>
  <c r="AX119" i="32"/>
  <c r="AX114" i="32"/>
  <c r="AX101" i="32"/>
  <c r="AX78" i="32"/>
  <c r="AX74" i="32"/>
  <c r="AX66" i="32"/>
  <c r="Q60" i="32"/>
  <c r="Q56" i="32"/>
  <c r="Q53" i="32"/>
  <c r="AX50" i="32"/>
  <c r="AX46" i="32"/>
  <c r="Q45" i="32"/>
  <c r="AX32" i="32"/>
  <c r="Q31" i="32"/>
  <c r="AX28" i="32"/>
  <c r="Q22" i="32"/>
  <c r="Q18" i="32"/>
  <c r="BI106" i="33"/>
  <c r="BI97" i="33"/>
  <c r="BI94" i="33"/>
  <c r="BI74" i="33"/>
  <c r="BI69" i="33"/>
  <c r="BI56" i="33"/>
  <c r="BI51" i="33"/>
  <c r="BI46" i="33"/>
  <c r="AX168" i="32"/>
  <c r="AX151" i="32"/>
  <c r="AX138" i="32"/>
  <c r="AX135" i="32"/>
  <c r="AX127" i="32"/>
  <c r="AX111" i="32"/>
  <c r="AX98" i="32"/>
  <c r="AX93" i="32"/>
  <c r="AX90" i="32"/>
  <c r="AX87" i="32"/>
  <c r="AX84" i="32"/>
  <c r="AX57" i="32"/>
  <c r="Q40" i="32"/>
  <c r="AX36" i="32"/>
  <c r="Q35" i="32"/>
  <c r="AX23" i="32"/>
  <c r="AX14" i="32"/>
  <c r="BI112" i="33"/>
  <c r="BI91" i="33"/>
  <c r="BI85" i="33"/>
  <c r="BI82" i="33"/>
  <c r="BI64" i="33"/>
  <c r="BI29" i="33"/>
  <c r="AX124" i="32"/>
  <c r="AX108" i="32"/>
  <c r="AX103" i="32"/>
  <c r="AX81" i="32"/>
  <c r="AX61" i="32"/>
  <c r="AX41" i="32"/>
  <c r="BI88" i="33"/>
  <c r="BI41" i="33"/>
  <c r="BI33" i="33"/>
  <c r="BA176" i="33"/>
  <c r="BT162" i="33"/>
  <c r="AP156" i="33"/>
  <c r="AP157" i="33" s="1"/>
  <c r="AP158" i="33" s="1"/>
  <c r="AX232" i="31"/>
  <c r="AX235" i="31"/>
  <c r="AE15" i="31"/>
  <c r="AI15" i="31" s="1"/>
  <c r="AI13" i="31"/>
  <c r="AX37" i="31"/>
  <c r="AY37" i="31" s="1"/>
  <c r="AX179" i="31"/>
  <c r="AX161" i="31"/>
  <c r="AX121" i="31"/>
  <c r="X193" i="31"/>
  <c r="T194" i="31"/>
  <c r="T195" i="31"/>
  <c r="X195" i="31" s="1"/>
  <c r="AI193" i="31"/>
  <c r="AE194" i="31"/>
  <c r="X225" i="31"/>
  <c r="Y225" i="31" s="1"/>
  <c r="T226" i="31"/>
  <c r="T227" i="31"/>
  <c r="AX236" i="31"/>
  <c r="AM258" i="30"/>
  <c r="AM223" i="30"/>
  <c r="AN223" i="30" s="1"/>
  <c r="AM214" i="30"/>
  <c r="AM151" i="30"/>
  <c r="AM121" i="30"/>
  <c r="AM169" i="30"/>
  <c r="AM164" i="30"/>
  <c r="AN164" i="30"/>
  <c r="AM138" i="30"/>
  <c r="AN138" i="30" s="1"/>
  <c r="AN132" i="30"/>
  <c r="AM129" i="30"/>
  <c r="AN129" i="30" s="1"/>
  <c r="AM125" i="30"/>
  <c r="AM115" i="30"/>
  <c r="AM114" i="30"/>
  <c r="AN114" i="30" s="1"/>
  <c r="AM113" i="30"/>
  <c r="AM110" i="30"/>
  <c r="AM239" i="30"/>
  <c r="AM222" i="30"/>
  <c r="AM219" i="30"/>
  <c r="AM217" i="30"/>
  <c r="AN217" i="30" s="1"/>
  <c r="AM215" i="30"/>
  <c r="AM167" i="30"/>
  <c r="AN167" i="30"/>
  <c r="AM162" i="30"/>
  <c r="AN176" i="30"/>
  <c r="AB272" i="25"/>
  <c r="AN209" i="30"/>
  <c r="AN252" i="30"/>
  <c r="BE13" i="33"/>
  <c r="AE14" i="33"/>
  <c r="AI14" i="33" s="1"/>
  <c r="AT14" i="33"/>
  <c r="I14" i="33"/>
  <c r="I15" i="33" s="1"/>
  <c r="AT15" i="33"/>
  <c r="BA15" i="32"/>
  <c r="BA16" i="32" s="1"/>
  <c r="M14" i="32"/>
  <c r="I16" i="32"/>
  <c r="M16" i="32" s="1"/>
  <c r="BI34" i="32"/>
  <c r="AT13" i="31"/>
  <c r="M13" i="31"/>
  <c r="AN22" i="30"/>
  <c r="BI229" i="32"/>
  <c r="BI239" i="32"/>
  <c r="BI230" i="32"/>
  <c r="BI248" i="32"/>
  <c r="BI243" i="32"/>
  <c r="BJ231" i="32"/>
  <c r="BI241" i="32"/>
  <c r="BJ241" i="32" s="1"/>
  <c r="BI232" i="32"/>
  <c r="BJ232" i="32"/>
  <c r="BI215" i="32"/>
  <c r="BJ216" i="32"/>
  <c r="X211" i="32"/>
  <c r="X210" i="32"/>
  <c r="BI242" i="32"/>
  <c r="BJ103" i="32"/>
  <c r="BI137" i="32"/>
  <c r="BJ183" i="32"/>
  <c r="BJ190" i="32"/>
  <c r="BJ192" i="32"/>
  <c r="AE15" i="33"/>
  <c r="I17" i="32"/>
  <c r="BJ230" i="32"/>
  <c r="AB268" i="25"/>
  <c r="AB267" i="25"/>
  <c r="AB270" i="25"/>
  <c r="AB250" i="25"/>
  <c r="AB105" i="25"/>
  <c r="AB92" i="25"/>
  <c r="AC92" i="25"/>
  <c r="AB233" i="25"/>
  <c r="AB75" i="25"/>
  <c r="AC75" i="25" s="1"/>
  <c r="AB60" i="25"/>
  <c r="AC61" i="25"/>
  <c r="AB17" i="25"/>
  <c r="AB202" i="25"/>
  <c r="AC202" i="25" s="1"/>
  <c r="AB88" i="25"/>
  <c r="AB164" i="25"/>
  <c r="AC164" i="25" s="1"/>
  <c r="AB156" i="25"/>
  <c r="AB143" i="25"/>
  <c r="AB94" i="25"/>
  <c r="AB205" i="25"/>
  <c r="AC205" i="25" s="1"/>
  <c r="AB206" i="25"/>
  <c r="AC206" i="25" s="1"/>
  <c r="AM254" i="30"/>
  <c r="AN115" i="30"/>
  <c r="M13" i="30"/>
  <c r="I14" i="30"/>
  <c r="T213" i="32"/>
  <c r="X212" i="32"/>
  <c r="AM199" i="30"/>
  <c r="AN199" i="30" s="1"/>
  <c r="AY236" i="31"/>
  <c r="AB246" i="25"/>
  <c r="AB240" i="25"/>
  <c r="AB176" i="25"/>
  <c r="AB129" i="25"/>
  <c r="AC129" i="25" s="1"/>
  <c r="BE176" i="33"/>
  <c r="BA177" i="33"/>
  <c r="AB162" i="25"/>
  <c r="AC162" i="25" s="1"/>
  <c r="AB23" i="25"/>
  <c r="AN89" i="30"/>
  <c r="AN81" i="30"/>
  <c r="AB249" i="25"/>
  <c r="AB145" i="25"/>
  <c r="AM196" i="30"/>
  <c r="AB47" i="25"/>
  <c r="AM190" i="30"/>
  <c r="AM72" i="30"/>
  <c r="AM64" i="30"/>
  <c r="AM51" i="30"/>
  <c r="AC134" i="25"/>
  <c r="AM58" i="30"/>
  <c r="AM13" i="30"/>
  <c r="AB165" i="25"/>
  <c r="AM32" i="30"/>
  <c r="AX258" i="31"/>
  <c r="AB170" i="25"/>
  <c r="AM195" i="30"/>
  <c r="AN195" i="30"/>
  <c r="AM41" i="30"/>
  <c r="AN41" i="30" s="1"/>
  <c r="AX138" i="31"/>
  <c r="BU214" i="33"/>
  <c r="BI86" i="32"/>
  <c r="BI160" i="32"/>
  <c r="BI201" i="32"/>
  <c r="BJ201" i="32" s="1"/>
  <c r="AC208" i="25"/>
  <c r="AM180" i="30"/>
  <c r="BI159" i="32"/>
  <c r="BJ159" i="32" s="1"/>
  <c r="BI144" i="32"/>
  <c r="AM63" i="30"/>
  <c r="BT143" i="33"/>
  <c r="BU266" i="33"/>
  <c r="BI22" i="32"/>
  <c r="BI18" i="32"/>
  <c r="BI110" i="32"/>
  <c r="BI116" i="32"/>
  <c r="BJ116" i="32" s="1"/>
  <c r="AB50" i="25"/>
  <c r="AC51" i="25" s="1"/>
  <c r="BI56" i="32"/>
  <c r="BU173" i="33"/>
  <c r="BT135" i="33"/>
  <c r="BI157" i="32"/>
  <c r="BI44" i="32"/>
  <c r="BT98" i="33"/>
  <c r="BI254" i="32"/>
  <c r="BI79" i="32"/>
  <c r="BJ79" i="32" s="1"/>
  <c r="BI68" i="32"/>
  <c r="BT22" i="33"/>
  <c r="AB271" i="25"/>
  <c r="AB15" i="33"/>
  <c r="BL14" i="33"/>
  <c r="BP14" i="33" s="1"/>
  <c r="BJ110" i="32"/>
  <c r="I15" i="30"/>
  <c r="I16" i="30" s="1"/>
  <c r="M14" i="30"/>
  <c r="BE177" i="33"/>
  <c r="BA178" i="33"/>
  <c r="BE178" i="33" s="1"/>
  <c r="AY258" i="31"/>
  <c r="BJ145" i="32"/>
  <c r="AN58" i="30"/>
  <c r="BL15" i="33"/>
  <c r="AN51" i="30"/>
  <c r="AN197" i="30"/>
  <c r="M15" i="30"/>
  <c r="I252" i="25"/>
  <c r="M250" i="25"/>
  <c r="T252" i="25"/>
  <c r="X250" i="25"/>
  <c r="X251" i="25"/>
  <c r="Y251" i="25"/>
  <c r="AB266" i="25"/>
  <c r="AC265" i="25"/>
  <c r="AB263" i="25"/>
  <c r="AB257" i="25"/>
  <c r="AB254" i="25"/>
  <c r="M251" i="25"/>
  <c r="AB269" i="25"/>
  <c r="AC269" i="25" s="1"/>
  <c r="AB259" i="25"/>
  <c r="T14" i="25"/>
  <c r="AC28" i="25"/>
  <c r="AC38" i="25"/>
  <c r="AC41" i="25"/>
  <c r="AC58" i="25"/>
  <c r="AC59" i="25"/>
  <c r="AC60" i="25"/>
  <c r="AC63" i="25"/>
  <c r="AC85" i="25"/>
  <c r="AC94" i="25"/>
  <c r="AC97" i="25"/>
  <c r="AC101" i="25"/>
  <c r="AC105" i="25"/>
  <c r="AC106" i="25"/>
  <c r="AC114" i="25"/>
  <c r="AC118" i="25"/>
  <c r="AC121" i="25"/>
  <c r="AC122" i="25"/>
  <c r="AC127" i="25"/>
  <c r="AC131" i="25"/>
  <c r="AC138" i="25"/>
  <c r="AC147" i="25"/>
  <c r="AC163" i="25"/>
  <c r="AC165" i="25"/>
  <c r="AC174" i="25"/>
  <c r="AC182" i="25"/>
  <c r="AC215" i="25"/>
  <c r="AC220" i="25"/>
  <c r="AC221" i="25"/>
  <c r="AC222" i="25"/>
  <c r="AC223" i="25"/>
  <c r="AC230" i="25"/>
  <c r="AC233" i="25"/>
  <c r="AC239" i="25"/>
  <c r="AX241" i="31"/>
  <c r="AX72" i="31"/>
  <c r="T238" i="31"/>
  <c r="X237" i="31"/>
  <c r="Y237" i="31"/>
  <c r="AI237" i="31"/>
  <c r="AJ237" i="31"/>
  <c r="AE239" i="31"/>
  <c r="AE240" i="31"/>
  <c r="AI238" i="31"/>
  <c r="AJ238" i="31" s="1"/>
  <c r="AP239" i="31"/>
  <c r="AT237" i="31"/>
  <c r="AU237" i="31" s="1"/>
  <c r="M237" i="31"/>
  <c r="N237" i="31" s="1"/>
  <c r="I239" i="31"/>
  <c r="I240" i="31" s="1"/>
  <c r="M240" i="31" s="1"/>
  <c r="M239" i="31"/>
  <c r="N239" i="31" s="1"/>
  <c r="M238" i="31"/>
  <c r="T14" i="31"/>
  <c r="AZ13" i="31"/>
  <c r="AE16" i="31"/>
  <c r="M14" i="31"/>
  <c r="I16" i="31"/>
  <c r="M16" i="31"/>
  <c r="I17" i="31"/>
  <c r="M17" i="31" s="1"/>
  <c r="AX59" i="31"/>
  <c r="AY59" i="31" s="1"/>
  <c r="AY66" i="31"/>
  <c r="AY68" i="31"/>
  <c r="AY88" i="31"/>
  <c r="AY98" i="31"/>
  <c r="AY99" i="31"/>
  <c r="AY110" i="31"/>
  <c r="AY109" i="31"/>
  <c r="AY117" i="31"/>
  <c r="AY135" i="31"/>
  <c r="AY142" i="31"/>
  <c r="AY158" i="31"/>
  <c r="AY162" i="31"/>
  <c r="AY170" i="31"/>
  <c r="X194" i="31"/>
  <c r="T196" i="31"/>
  <c r="AY196" i="31"/>
  <c r="X226" i="31"/>
  <c r="X227" i="31"/>
  <c r="Y227" i="31"/>
  <c r="T228" i="31"/>
  <c r="AX226" i="31"/>
  <c r="AT238" i="31"/>
  <c r="AU238" i="31"/>
  <c r="AX239" i="31"/>
  <c r="AY239" i="31" s="1"/>
  <c r="AI239" i="31"/>
  <c r="AX247" i="31"/>
  <c r="AX238" i="31"/>
  <c r="AX237" i="31"/>
  <c r="I241" i="31"/>
  <c r="N238" i="31"/>
  <c r="T15" i="31"/>
  <c r="X14" i="31"/>
  <c r="AI16" i="31"/>
  <c r="AE17" i="31"/>
  <c r="AI17" i="31" s="1"/>
  <c r="AC25" i="25"/>
  <c r="I15" i="25"/>
  <c r="M15" i="25" s="1"/>
  <c r="I16" i="25"/>
  <c r="H14" i="1"/>
  <c r="H15" i="1" s="1"/>
  <c r="AY238" i="31"/>
  <c r="I242" i="31"/>
  <c r="M241" i="31"/>
  <c r="N241" i="31" s="1"/>
  <c r="AY237" i="31"/>
  <c r="X252" i="25"/>
  <c r="Y252" i="25" s="1"/>
  <c r="T253" i="25"/>
  <c r="I18" i="31"/>
  <c r="I19" i="31" s="1"/>
  <c r="Y250" i="25"/>
  <c r="AC136" i="25"/>
  <c r="AC135" i="25"/>
  <c r="AN16" i="30"/>
  <c r="AT156" i="33"/>
  <c r="BJ244" i="32"/>
  <c r="AN166" i="30"/>
  <c r="AN165" i="30"/>
  <c r="BJ242" i="32"/>
  <c r="BE15" i="32"/>
  <c r="BU217" i="33"/>
  <c r="AN102" i="30"/>
  <c r="AN101" i="30"/>
  <c r="AI194" i="31"/>
  <c r="AE195" i="31"/>
  <c r="AN249" i="30"/>
  <c r="BJ176" i="32"/>
  <c r="AB244" i="25"/>
  <c r="BJ218" i="32"/>
  <c r="X155" i="33"/>
  <c r="T156" i="33"/>
  <c r="BJ270" i="32"/>
  <c r="AB161" i="25"/>
  <c r="AC198" i="25"/>
  <c r="AN154" i="30"/>
  <c r="AB159" i="25"/>
  <c r="AY73" i="31"/>
  <c r="BT147" i="33"/>
  <c r="BU148" i="33" s="1"/>
  <c r="BU147" i="33"/>
  <c r="AC214" i="25"/>
  <c r="AC157" i="25"/>
  <c r="AP17" i="33"/>
  <c r="AY235" i="31"/>
  <c r="BJ189" i="32"/>
  <c r="AN95" i="30"/>
  <c r="I27" i="27"/>
  <c r="J26" i="27"/>
  <c r="AC142" i="25"/>
  <c r="BT182" i="33"/>
  <c r="BU216" i="33"/>
  <c r="AM221" i="30"/>
  <c r="AX17" i="31"/>
  <c r="BI158" i="32"/>
  <c r="BJ158" i="32" s="1"/>
  <c r="BT109" i="33"/>
  <c r="BU109" i="33" s="1"/>
  <c r="BT100" i="33"/>
  <c r="AX265" i="31"/>
  <c r="BI164" i="32"/>
  <c r="I156" i="33"/>
  <c r="I157" i="33" s="1"/>
  <c r="M157" i="33" s="1"/>
  <c r="AX13" i="31"/>
  <c r="AB258" i="25"/>
  <c r="AX243" i="31"/>
  <c r="AY243" i="31" s="1"/>
  <c r="BI150" i="32"/>
  <c r="BI77" i="32"/>
  <c r="AM18" i="30"/>
  <c r="AX123" i="31"/>
  <c r="AX100" i="31"/>
  <c r="AX92" i="31"/>
  <c r="AX58" i="31"/>
  <c r="AX34" i="31"/>
  <c r="BI112" i="32"/>
  <c r="BI16" i="32"/>
  <c r="BT212" i="33"/>
  <c r="BU213" i="33" s="1"/>
  <c r="AX270" i="31"/>
  <c r="AX101" i="31"/>
  <c r="BI29" i="32"/>
  <c r="BT13" i="33"/>
  <c r="BT271" i="33"/>
  <c r="AB89" i="25"/>
  <c r="AC26" i="25"/>
  <c r="AX81" i="31"/>
  <c r="BI78" i="32"/>
  <c r="AB111" i="25"/>
  <c r="AC112" i="25" s="1"/>
  <c r="AX139" i="31"/>
  <c r="AX16" i="31"/>
  <c r="BT203" i="33"/>
  <c r="BU203" i="33" s="1"/>
  <c r="BT188" i="33"/>
  <c r="BU188" i="33" s="1"/>
  <c r="BT166" i="33"/>
  <c r="BU166" i="33" s="1"/>
  <c r="AX262" i="31"/>
  <c r="BI53" i="33"/>
  <c r="BI43" i="33"/>
  <c r="AX16" i="33"/>
  <c r="AB14" i="33"/>
  <c r="BI38" i="33"/>
  <c r="L14" i="1"/>
  <c r="BJ207" i="32"/>
  <c r="X253" i="25"/>
  <c r="T254" i="25"/>
  <c r="AY34" i="31"/>
  <c r="M18" i="31"/>
  <c r="AC111" i="25"/>
  <c r="AY265" i="31"/>
  <c r="AY92" i="31"/>
  <c r="AT157" i="33"/>
  <c r="AN222" i="30"/>
  <c r="AC160" i="25"/>
  <c r="AC161" i="25"/>
  <c r="AN18" i="30"/>
  <c r="AN19" i="30"/>
  <c r="M156" i="33"/>
  <c r="BU183" i="33"/>
  <c r="BJ144" i="32"/>
  <c r="BA17" i="32"/>
  <c r="BE17" i="32" s="1"/>
  <c r="BE16" i="32"/>
  <c r="AY145" i="31"/>
  <c r="M19" i="31"/>
  <c r="I20" i="31"/>
  <c r="AP159" i="33"/>
  <c r="AT158" i="33"/>
  <c r="BA18" i="32"/>
  <c r="BA19" i="32" s="1"/>
  <c r="Y253" i="25"/>
  <c r="BE18" i="32"/>
  <c r="L191" i="1"/>
  <c r="H192" i="1"/>
  <c r="BU267" i="33" l="1"/>
  <c r="BU36" i="33"/>
  <c r="BU25" i="33"/>
  <c r="AN270" i="30"/>
  <c r="BU64" i="33"/>
  <c r="BT19" i="33"/>
  <c r="BU19" i="33" s="1"/>
  <c r="BU17" i="33"/>
  <c r="AY266" i="31"/>
  <c r="BU104" i="33"/>
  <c r="BU50" i="33"/>
  <c r="BT23" i="33"/>
  <c r="BU23" i="33" s="1"/>
  <c r="A8" i="27"/>
  <c r="C8" i="27" s="1"/>
  <c r="B10" i="27" s="1"/>
  <c r="C11" i="27"/>
  <c r="E8" i="19"/>
  <c r="E9" i="19" s="1"/>
  <c r="E10" i="19" s="1"/>
  <c r="E11" i="19" s="1"/>
  <c r="E12" i="19" s="1"/>
  <c r="E13" i="19" s="1"/>
  <c r="E14" i="19" s="1"/>
  <c r="E15" i="19" s="1"/>
  <c r="E16" i="19" s="1"/>
  <c r="E17" i="19" s="1"/>
  <c r="E18" i="19" s="1"/>
  <c r="E19" i="19" s="1"/>
  <c r="E20" i="19" s="1"/>
  <c r="E21" i="19" s="1"/>
  <c r="E22" i="19" s="1"/>
  <c r="E23" i="19" s="1"/>
  <c r="E24" i="19" s="1"/>
  <c r="E25" i="19" s="1"/>
  <c r="E26" i="19" s="1"/>
  <c r="E27" i="19" s="1"/>
  <c r="E28" i="19" s="1"/>
  <c r="F7" i="19"/>
  <c r="AN267" i="30"/>
  <c r="BU81" i="33"/>
  <c r="BU135" i="33"/>
  <c r="BU136" i="33"/>
  <c r="BU92" i="33"/>
  <c r="BU41" i="33"/>
  <c r="BU28" i="33"/>
  <c r="BU80" i="33"/>
  <c r="BU85" i="33"/>
  <c r="AM243" i="30"/>
  <c r="AM238" i="30"/>
  <c r="AN77" i="30"/>
  <c r="AN78" i="30"/>
  <c r="BU123" i="33"/>
  <c r="BU119" i="33"/>
  <c r="BU46" i="33"/>
  <c r="AT239" i="31"/>
  <c r="AU239" i="31" s="1"/>
  <c r="AP240" i="31"/>
  <c r="AY30" i="31"/>
  <c r="AY31" i="31"/>
  <c r="BU26" i="33"/>
  <c r="BE14" i="33"/>
  <c r="BA15" i="33"/>
  <c r="BU269" i="33"/>
  <c r="AN208" i="30"/>
  <c r="BU153" i="33"/>
  <c r="BJ265" i="32"/>
  <c r="A25" i="27"/>
  <c r="C25" i="27" s="1"/>
  <c r="B27" i="27" s="1"/>
  <c r="C28" i="27" s="1"/>
  <c r="BT253" i="33"/>
  <c r="BT235" i="33"/>
  <c r="BU68" i="33"/>
  <c r="BU65" i="33"/>
  <c r="AY17" i="31"/>
  <c r="AY18" i="31"/>
  <c r="AY32" i="31"/>
  <c r="AY33" i="31"/>
  <c r="AY270" i="31"/>
  <c r="T15" i="25"/>
  <c r="X14" i="25"/>
  <c r="AD14" i="25" s="1"/>
  <c r="AE14" i="25" s="1"/>
  <c r="AN121" i="30"/>
  <c r="BU144" i="33"/>
  <c r="BU145" i="33"/>
  <c r="BU106" i="33"/>
  <c r="BU105" i="33"/>
  <c r="BT72" i="33"/>
  <c r="BU72" i="33" s="1"/>
  <c r="BT234" i="33"/>
  <c r="BU124" i="33"/>
  <c r="BU78" i="33"/>
  <c r="BU71" i="33"/>
  <c r="BT69" i="33"/>
  <c r="BU69" i="33" s="1"/>
  <c r="BT47" i="33"/>
  <c r="BU47" i="33" s="1"/>
  <c r="AY100" i="31"/>
  <c r="AY101" i="31"/>
  <c r="AY143" i="31"/>
  <c r="AY144" i="31"/>
  <c r="BV13" i="33"/>
  <c r="BT232" i="33"/>
  <c r="I18" i="32"/>
  <c r="M17" i="32"/>
  <c r="AY269" i="31"/>
  <c r="AY268" i="31"/>
  <c r="BT233" i="33"/>
  <c r="BU76" i="33"/>
  <c r="BT42" i="33"/>
  <c r="BU42" i="33" s="1"/>
  <c r="BU270" i="33"/>
  <c r="BU251" i="33"/>
  <c r="BT125" i="33"/>
  <c r="BU125" i="33" s="1"/>
  <c r="BT93" i="33"/>
  <c r="BU93" i="33" s="1"/>
  <c r="AC249" i="25"/>
  <c r="BI32" i="32"/>
  <c r="BJ32" i="32" s="1"/>
  <c r="BI30" i="32"/>
  <c r="BJ30" i="32" s="1"/>
  <c r="BJ28" i="32"/>
  <c r="BJ29" i="32"/>
  <c r="BT255" i="33"/>
  <c r="BT240" i="33"/>
  <c r="AY138" i="31"/>
  <c r="AY139" i="31"/>
  <c r="BK13" i="32"/>
  <c r="BJ214" i="32"/>
  <c r="AM255" i="30"/>
  <c r="AY106" i="31"/>
  <c r="BJ59" i="32"/>
  <c r="BJ57" i="32"/>
  <c r="BJ54" i="32"/>
  <c r="BI49" i="32"/>
  <c r="BJ49" i="32" s="1"/>
  <c r="BU142" i="33"/>
  <c r="BU143" i="33"/>
  <c r="BU96" i="33"/>
  <c r="BT89" i="33"/>
  <c r="BU89" i="33" s="1"/>
  <c r="BT52" i="33"/>
  <c r="BU52" i="33" s="1"/>
  <c r="BT48" i="33"/>
  <c r="BT38" i="33"/>
  <c r="BU38" i="33" s="1"/>
  <c r="AC50" i="25"/>
  <c r="AC192" i="25"/>
  <c r="AC193" i="25"/>
  <c r="AC186" i="25"/>
  <c r="AC187" i="25"/>
  <c r="BJ134" i="32"/>
  <c r="BT230" i="33"/>
  <c r="BU230" i="33" s="1"/>
  <c r="BU169" i="33"/>
  <c r="BT131" i="33"/>
  <c r="BU132" i="33" s="1"/>
  <c r="BT127" i="33"/>
  <c r="BT88" i="33"/>
  <c r="BU88" i="33" s="1"/>
  <c r="BT79" i="33"/>
  <c r="BU79" i="33" s="1"/>
  <c r="BT58" i="33"/>
  <c r="BU58" i="33" s="1"/>
  <c r="BT39" i="33"/>
  <c r="AC17" i="25"/>
  <c r="AC18" i="25"/>
  <c r="BU87" i="33"/>
  <c r="BU82" i="33"/>
  <c r="BT61" i="33"/>
  <c r="BU61" i="33" s="1"/>
  <c r="BT53" i="33"/>
  <c r="BU53" i="33" s="1"/>
  <c r="BT43" i="33"/>
  <c r="BU43" i="33" s="1"/>
  <c r="BT24" i="33"/>
  <c r="BU149" i="33"/>
  <c r="BU150" i="33"/>
  <c r="T197" i="31"/>
  <c r="X196" i="31"/>
  <c r="AY90" i="31"/>
  <c r="AY91" i="31"/>
  <c r="AC231" i="25"/>
  <c r="AC232" i="25"/>
  <c r="AD251" i="25"/>
  <c r="AE251" i="25" s="1"/>
  <c r="N251" i="25"/>
  <c r="AY211" i="31"/>
  <c r="AN110" i="30"/>
  <c r="AC228" i="25"/>
  <c r="AC229" i="25"/>
  <c r="AN92" i="30"/>
  <c r="AN93" i="30"/>
  <c r="BU100" i="33"/>
  <c r="X15" i="31"/>
  <c r="T16" i="31"/>
  <c r="BJ150" i="32"/>
  <c r="BJ151" i="32"/>
  <c r="BI117" i="32"/>
  <c r="BJ117" i="32" s="1"/>
  <c r="BI107" i="32"/>
  <c r="BJ107" i="32" s="1"/>
  <c r="BJ91" i="32"/>
  <c r="BJ60" i="32"/>
  <c r="BI21" i="32"/>
  <c r="BJ21" i="32" s="1"/>
  <c r="I243" i="31"/>
  <c r="M242" i="31"/>
  <c r="BU181" i="33"/>
  <c r="BU182" i="33"/>
  <c r="BT73" i="33"/>
  <c r="BU73" i="33" s="1"/>
  <c r="AC180" i="25"/>
  <c r="AC181" i="25"/>
  <c r="BJ173" i="32"/>
  <c r="BJ174" i="32"/>
  <c r="BJ172" i="32"/>
  <c r="BJ102" i="32"/>
  <c r="BJ101" i="32"/>
  <c r="BI35" i="32"/>
  <c r="BJ35" i="32" s="1"/>
  <c r="AT13" i="32"/>
  <c r="AP14" i="32"/>
  <c r="BT245" i="33"/>
  <c r="BT242" i="33"/>
  <c r="T255" i="25"/>
  <c r="X254" i="25"/>
  <c r="Y254" i="25" s="1"/>
  <c r="AN190" i="30"/>
  <c r="AY250" i="31"/>
  <c r="AX248" i="31"/>
  <c r="AX244" i="31"/>
  <c r="AY174" i="31"/>
  <c r="AY163" i="31"/>
  <c r="AY164" i="31"/>
  <c r="AY159" i="31"/>
  <c r="AY160" i="31"/>
  <c r="AY157" i="31"/>
  <c r="AY108" i="31"/>
  <c r="AY107" i="31"/>
  <c r="BJ131" i="32"/>
  <c r="BJ48" i="32"/>
  <c r="BI40" i="32"/>
  <c r="BJ40" i="32" s="1"/>
  <c r="BJ31" i="32"/>
  <c r="BJ18" i="32"/>
  <c r="BJ17" i="32"/>
  <c r="BT256" i="33"/>
  <c r="BU179" i="33"/>
  <c r="BT122" i="33"/>
  <c r="BU122" i="33" s="1"/>
  <c r="BT114" i="33"/>
  <c r="AY54" i="31"/>
  <c r="BI246" i="32"/>
  <c r="BJ211" i="32"/>
  <c r="H193" i="1"/>
  <c r="L192" i="1"/>
  <c r="BU196" i="33"/>
  <c r="BU195" i="33"/>
  <c r="BU159" i="33"/>
  <c r="BJ179" i="32"/>
  <c r="M16" i="25"/>
  <c r="I17" i="25"/>
  <c r="AC246" i="25"/>
  <c r="AC247" i="25"/>
  <c r="AN148" i="30"/>
  <c r="AN149" i="30"/>
  <c r="AN146" i="30"/>
  <c r="AN147" i="30"/>
  <c r="AN124" i="30"/>
  <c r="AN125" i="30"/>
  <c r="AM109" i="30"/>
  <c r="BJ51" i="32"/>
  <c r="BI25" i="32"/>
  <c r="BJ25" i="32" s="1"/>
  <c r="BT226" i="33"/>
  <c r="BU226" i="33" s="1"/>
  <c r="BT66" i="33"/>
  <c r="BU66" i="33" s="1"/>
  <c r="BT62" i="33"/>
  <c r="BT60" i="33"/>
  <c r="AY121" i="31"/>
  <c r="BJ119" i="32"/>
  <c r="BT236" i="33"/>
  <c r="BU209" i="33"/>
  <c r="BT208" i="33"/>
  <c r="BT207" i="33"/>
  <c r="BT206" i="33"/>
  <c r="BT205" i="33"/>
  <c r="BU205" i="33" s="1"/>
  <c r="BU139" i="33"/>
  <c r="AP160" i="33"/>
  <c r="AT159" i="33"/>
  <c r="BJ239" i="32"/>
  <c r="AC88" i="25"/>
  <c r="AC89" i="25"/>
  <c r="AC33" i="25"/>
  <c r="AC34" i="25"/>
  <c r="AN228" i="30"/>
  <c r="AN229" i="30"/>
  <c r="AN130" i="30"/>
  <c r="AN83" i="30"/>
  <c r="BJ169" i="32"/>
  <c r="BJ124" i="32"/>
  <c r="BJ120" i="32"/>
  <c r="BJ114" i="32"/>
  <c r="BJ111" i="32"/>
  <c r="BT197" i="33"/>
  <c r="BU197" i="33" s="1"/>
  <c r="BT186" i="33"/>
  <c r="BU186" i="33" s="1"/>
  <c r="BT175" i="33"/>
  <c r="BU175" i="33" s="1"/>
  <c r="BU165" i="33"/>
  <c r="BT157" i="33"/>
  <c r="BU157" i="33" s="1"/>
  <c r="BU154" i="33"/>
  <c r="BU97" i="33"/>
  <c r="BU98" i="33"/>
  <c r="AN170" i="30"/>
  <c r="AN169" i="30"/>
  <c r="BP155" i="33"/>
  <c r="BL156" i="33"/>
  <c r="AN237" i="30"/>
  <c r="AN151" i="30"/>
  <c r="BU212" i="33"/>
  <c r="BU211" i="33"/>
  <c r="AP178" i="33"/>
  <c r="AT177" i="33"/>
  <c r="BU268" i="33"/>
  <c r="AN39" i="30"/>
  <c r="AN40" i="30"/>
  <c r="AN28" i="30"/>
  <c r="AN29" i="30"/>
  <c r="AY70" i="31"/>
  <c r="AN269" i="30"/>
  <c r="AN268" i="30"/>
  <c r="AN230" i="30"/>
  <c r="AN231" i="30"/>
  <c r="AN60" i="30"/>
  <c r="AN61" i="30"/>
  <c r="AN26" i="30"/>
  <c r="AN27" i="30"/>
  <c r="AX240" i="31"/>
  <c r="N240" i="31"/>
  <c r="AX228" i="31"/>
  <c r="Y228" i="31"/>
  <c r="AC255" i="25"/>
  <c r="AT17" i="33"/>
  <c r="AP18" i="33"/>
  <c r="AZ237" i="31"/>
  <c r="AM56" i="30"/>
  <c r="AY214" i="31"/>
  <c r="AY215" i="31"/>
  <c r="AY212" i="31"/>
  <c r="AN134" i="30"/>
  <c r="BU189" i="33"/>
  <c r="AC159" i="25"/>
  <c r="AC158" i="25"/>
  <c r="BI237" i="32"/>
  <c r="BJ129" i="32"/>
  <c r="AN196" i="30"/>
  <c r="AN75" i="30"/>
  <c r="AN76" i="30"/>
  <c r="AY224" i="31"/>
  <c r="AY97" i="31"/>
  <c r="M20" i="31"/>
  <c r="I21" i="31"/>
  <c r="BJ160" i="32"/>
  <c r="AC146" i="25"/>
  <c r="AC145" i="25"/>
  <c r="AN235" i="30"/>
  <c r="AN234" i="30"/>
  <c r="AN186" i="30"/>
  <c r="AN160" i="30"/>
  <c r="AN116" i="30"/>
  <c r="AE241" i="31"/>
  <c r="AI240" i="31"/>
  <c r="AJ240" i="31" s="1"/>
  <c r="AC53" i="25"/>
  <c r="AC54" i="25"/>
  <c r="AN98" i="30"/>
  <c r="AM54" i="30"/>
  <c r="AN54" i="30" s="1"/>
  <c r="AX210" i="31"/>
  <c r="AY210" i="31" s="1"/>
  <c r="AX165" i="31"/>
  <c r="AY165" i="31" s="1"/>
  <c r="BI252" i="32"/>
  <c r="BJ187" i="32"/>
  <c r="BJ71" i="32"/>
  <c r="BI65" i="32"/>
  <c r="BJ65" i="32" s="1"/>
  <c r="BJ63" i="32"/>
  <c r="BT219" i="33"/>
  <c r="BU219" i="33" s="1"/>
  <c r="BU170" i="33"/>
  <c r="BT158" i="33"/>
  <c r="BU133" i="33"/>
  <c r="AE18" i="31"/>
  <c r="AD250" i="25"/>
  <c r="N250" i="25"/>
  <c r="AM256" i="30"/>
  <c r="AN127" i="30"/>
  <c r="AY257" i="31"/>
  <c r="AY24" i="31"/>
  <c r="BI208" i="32"/>
  <c r="BJ208" i="32" s="1"/>
  <c r="BI165" i="32"/>
  <c r="BJ165" i="32" s="1"/>
  <c r="BI162" i="32"/>
  <c r="BJ162" i="32" s="1"/>
  <c r="AN180" i="30"/>
  <c r="M252" i="25"/>
  <c r="AD252" i="25" s="1"/>
  <c r="AE252" i="25" s="1"/>
  <c r="I253" i="25"/>
  <c r="AI15" i="33"/>
  <c r="AE16" i="33"/>
  <c r="AC37" i="25"/>
  <c r="AC19" i="25"/>
  <c r="AC20" i="25"/>
  <c r="AN240" i="30"/>
  <c r="AN241" i="30"/>
  <c r="AN203" i="30"/>
  <c r="AN84" i="30"/>
  <c r="AN85" i="30"/>
  <c r="AX184" i="31"/>
  <c r="AY184" i="31" s="1"/>
  <c r="AY153" i="31"/>
  <c r="AY154" i="31"/>
  <c r="AX132" i="31"/>
  <c r="AY132" i="31" s="1"/>
  <c r="AX28" i="31"/>
  <c r="BJ167" i="32"/>
  <c r="BJ41" i="32"/>
  <c r="AI195" i="31"/>
  <c r="AE196" i="31"/>
  <c r="BA179" i="33"/>
  <c r="BJ68" i="32"/>
  <c r="AC241" i="25"/>
  <c r="AC240" i="25"/>
  <c r="AC73" i="25"/>
  <c r="AC74" i="25"/>
  <c r="AC71" i="25"/>
  <c r="AC70" i="25"/>
  <c r="AC46" i="25"/>
  <c r="AC47" i="25"/>
  <c r="AC156" i="25"/>
  <c r="AY267" i="31"/>
  <c r="AC64" i="25"/>
  <c r="AC65" i="25"/>
  <c r="AC49" i="25"/>
  <c r="AC23" i="25"/>
  <c r="M14" i="33"/>
  <c r="BV14" i="33" s="1"/>
  <c r="BW14" i="33" s="1"/>
  <c r="BP174" i="33"/>
  <c r="BU194" i="33"/>
  <c r="BU31" i="33"/>
  <c r="AB52" i="25"/>
  <c r="AC52" i="25" s="1"/>
  <c r="AN118" i="30"/>
  <c r="AX204" i="31"/>
  <c r="AY204" i="31" s="1"/>
  <c r="BI249" i="32"/>
  <c r="BI238" i="32"/>
  <c r="BI227" i="32"/>
  <c r="BJ227" i="32" s="1"/>
  <c r="BI195" i="32"/>
  <c r="BI194" i="32"/>
  <c r="BJ194" i="32" s="1"/>
  <c r="M16" i="30"/>
  <c r="I17" i="30"/>
  <c r="I16" i="33"/>
  <c r="M15" i="33"/>
  <c r="AC196" i="25"/>
  <c r="AC195" i="25"/>
  <c r="AC179" i="25"/>
  <c r="AC178" i="25"/>
  <c r="AC172" i="25"/>
  <c r="AC173" i="25"/>
  <c r="AM133" i="30"/>
  <c r="AN133" i="30" s="1"/>
  <c r="AM122" i="30"/>
  <c r="AY42" i="31"/>
  <c r="BI141" i="32"/>
  <c r="BJ141" i="32" s="1"/>
  <c r="BI45" i="32"/>
  <c r="BI33" i="32"/>
  <c r="BJ33" i="32" s="1"/>
  <c r="AI13" i="32"/>
  <c r="AE14" i="32"/>
  <c r="BU249" i="33"/>
  <c r="BT247" i="33"/>
  <c r="BT244" i="33"/>
  <c r="BT243" i="33"/>
  <c r="BT231" i="33"/>
  <c r="BT59" i="33"/>
  <c r="BU59" i="33" s="1"/>
  <c r="BT57" i="33"/>
  <c r="BU15" i="33"/>
  <c r="AC258" i="25"/>
  <c r="T229" i="31"/>
  <c r="X228" i="31"/>
  <c r="AM155" i="30"/>
  <c r="AN155" i="30" s="1"/>
  <c r="AM142" i="30"/>
  <c r="AM62" i="30"/>
  <c r="AN62" i="30" s="1"/>
  <c r="AX178" i="31"/>
  <c r="AY178" i="31" s="1"/>
  <c r="AY176" i="31"/>
  <c r="AY177" i="31"/>
  <c r="AY87" i="31"/>
  <c r="BI253" i="32"/>
  <c r="BI166" i="32"/>
  <c r="BJ166" i="32" s="1"/>
  <c r="BI163" i="32"/>
  <c r="BJ163" i="32" s="1"/>
  <c r="BJ155" i="32"/>
  <c r="BI148" i="32"/>
  <c r="BJ143" i="32"/>
  <c r="BI55" i="32"/>
  <c r="BJ55" i="32" s="1"/>
  <c r="BT167" i="33"/>
  <c r="BU167" i="33" s="1"/>
  <c r="BT164" i="33"/>
  <c r="BU164" i="33" s="1"/>
  <c r="BT107" i="33"/>
  <c r="BT30" i="33"/>
  <c r="BT21" i="33"/>
  <c r="AN214" i="30"/>
  <c r="AN213" i="30"/>
  <c r="BL176" i="33"/>
  <c r="AC56" i="25"/>
  <c r="AN254" i="30"/>
  <c r="AC267" i="25"/>
  <c r="AC268" i="25"/>
  <c r="BU162" i="33"/>
  <c r="BJ204" i="32"/>
  <c r="AY254" i="31"/>
  <c r="AC243" i="25"/>
  <c r="AC244" i="25"/>
  <c r="AN248" i="30"/>
  <c r="AM14" i="30"/>
  <c r="AN14" i="30" s="1"/>
  <c r="AY193" i="31"/>
  <c r="AC90" i="25"/>
  <c r="AC91" i="25"/>
  <c r="I9" i="27"/>
  <c r="J8" i="27"/>
  <c r="AB225" i="25"/>
  <c r="AC225" i="25" s="1"/>
  <c r="AC207" i="25"/>
  <c r="AC96" i="25"/>
  <c r="BA20" i="32"/>
  <c r="BE19" i="32"/>
  <c r="T157" i="33"/>
  <c r="X156" i="33"/>
  <c r="BJ157" i="32"/>
  <c r="T15" i="33"/>
  <c r="X14" i="33"/>
  <c r="AC213" i="25"/>
  <c r="AB189" i="25"/>
  <c r="AC189" i="25" s="1"/>
  <c r="AC39" i="25"/>
  <c r="AC40" i="25"/>
  <c r="AC24" i="25"/>
  <c r="AC15" i="25"/>
  <c r="AN172" i="30"/>
  <c r="AX20" i="31"/>
  <c r="BI256" i="32"/>
  <c r="BJ78" i="32"/>
  <c r="J27" i="27"/>
  <c r="I28" i="27"/>
  <c r="AN64" i="30"/>
  <c r="AN46" i="30"/>
  <c r="F8" i="19"/>
  <c r="C9" i="19"/>
  <c r="AB252" i="25"/>
  <c r="AB216" i="25"/>
  <c r="AC132" i="25"/>
  <c r="AC133" i="25"/>
  <c r="AC81" i="25"/>
  <c r="AN174" i="30"/>
  <c r="AN104" i="30"/>
  <c r="AN99" i="30"/>
  <c r="AN55" i="30"/>
  <c r="AX104" i="31"/>
  <c r="AY104" i="31" s="1"/>
  <c r="AX69" i="31"/>
  <c r="AY69" i="31" s="1"/>
  <c r="AC176" i="25"/>
  <c r="AC270" i="25"/>
  <c r="AM150" i="30"/>
  <c r="AN150" i="30" s="1"/>
  <c r="AM126" i="30"/>
  <c r="AN126" i="30" s="1"/>
  <c r="BJ215" i="32"/>
  <c r="BJ188" i="32"/>
  <c r="AC140" i="25"/>
  <c r="AC141" i="25"/>
  <c r="AN53" i="30"/>
  <c r="AY245" i="31"/>
  <c r="AY246" i="31"/>
  <c r="AY94" i="31"/>
  <c r="AY63" i="31"/>
  <c r="AY36" i="31"/>
  <c r="BI234" i="32"/>
  <c r="BJ234" i="32" s="1"/>
  <c r="BI223" i="32"/>
  <c r="BJ206" i="32"/>
  <c r="BI198" i="32"/>
  <c r="BJ198" i="32" s="1"/>
  <c r="AY247" i="31"/>
  <c r="AC266" i="25"/>
  <c r="AN163" i="30"/>
  <c r="AX183" i="31"/>
  <c r="AY183" i="31" s="1"/>
  <c r="AY131" i="31"/>
  <c r="AY45" i="31"/>
  <c r="BJ112" i="32"/>
  <c r="X238" i="31"/>
  <c r="T239" i="31"/>
  <c r="AN215" i="30"/>
  <c r="AN216" i="30"/>
  <c r="BE155" i="33"/>
  <c r="BV155" i="33" s="1"/>
  <c r="BW155" i="33" s="1"/>
  <c r="BA156" i="33"/>
  <c r="AC29" i="25"/>
  <c r="AN204" i="30"/>
  <c r="AN194" i="30"/>
  <c r="AN193" i="30"/>
  <c r="AY242" i="31"/>
  <c r="X213" i="32"/>
  <c r="T214" i="32"/>
  <c r="AM20" i="30"/>
  <c r="AN20" i="30" s="1"/>
  <c r="X13" i="30"/>
  <c r="AO13" i="30" s="1"/>
  <c r="T14" i="30"/>
  <c r="AY209" i="31"/>
  <c r="AX156" i="31"/>
  <c r="AC76" i="25"/>
  <c r="AX213" i="31"/>
  <c r="AY213" i="31" s="1"/>
  <c r="AY203" i="31"/>
  <c r="AY152" i="31"/>
  <c r="BI250" i="32"/>
  <c r="BJ240" i="32"/>
  <c r="BI228" i="32"/>
  <c r="AC130" i="25"/>
  <c r="AY47" i="31"/>
  <c r="BI257" i="32"/>
  <c r="AC154" i="25"/>
  <c r="AN200" i="30"/>
  <c r="AM34" i="30"/>
  <c r="AN34" i="30" s="1"/>
  <c r="BI247" i="32"/>
  <c r="BI236" i="32"/>
  <c r="BI213" i="32"/>
  <c r="BJ213" i="32" s="1"/>
  <c r="BI125" i="32"/>
  <c r="BI121" i="32"/>
  <c r="BI81" i="32"/>
  <c r="BL16" i="33"/>
  <c r="BP15" i="33"/>
  <c r="AC250" i="25"/>
  <c r="AF250" i="25"/>
  <c r="AH250" i="25" s="1"/>
  <c r="AC128" i="25"/>
  <c r="AB119" i="25"/>
  <c r="AN224" i="30"/>
  <c r="AM47" i="30"/>
  <c r="AN47" i="30" s="1"/>
  <c r="AN42" i="30"/>
  <c r="AX188" i="31"/>
  <c r="AX57" i="31"/>
  <c r="AX55" i="31"/>
  <c r="AY55" i="31" s="1"/>
  <c r="BI105" i="32"/>
  <c r="BI88" i="32"/>
  <c r="BJ88" i="32" s="1"/>
  <c r="BJ69" i="32"/>
  <c r="I158" i="33"/>
  <c r="BJ243" i="32"/>
  <c r="AY161" i="31"/>
  <c r="AB253" i="25"/>
  <c r="AB107" i="25"/>
  <c r="AM185" i="30"/>
  <c r="AN185" i="30" s="1"/>
  <c r="AM152" i="30"/>
  <c r="AN128" i="30"/>
  <c r="AX255" i="31"/>
  <c r="AY256" i="31" s="1"/>
  <c r="AX180" i="31"/>
  <c r="AX171" i="31"/>
  <c r="AY171" i="31" s="1"/>
  <c r="AC170" i="25"/>
  <c r="AC149" i="25"/>
  <c r="AC150" i="25"/>
  <c r="AN175" i="30"/>
  <c r="AI13" i="30"/>
  <c r="AE14" i="30"/>
  <c r="AX191" i="31"/>
  <c r="AY191" i="31" s="1"/>
  <c r="BI199" i="32"/>
  <c r="BI53" i="32"/>
  <c r="BJ53" i="32" s="1"/>
  <c r="H16" i="1"/>
  <c r="L15" i="1"/>
  <c r="AC168" i="25"/>
  <c r="AM156" i="30"/>
  <c r="AX233" i="31"/>
  <c r="AX231" i="31"/>
  <c r="AY231" i="31" s="1"/>
  <c r="AX229" i="31"/>
  <c r="AY229" i="31" s="1"/>
  <c r="AX227" i="31"/>
  <c r="AY227" i="31" s="1"/>
  <c r="AX155" i="31"/>
  <c r="AY155" i="31" s="1"/>
  <c r="AX80" i="31"/>
  <c r="BB237" i="31"/>
  <c r="BD237" i="31" s="1"/>
  <c r="AC143" i="25"/>
  <c r="AC235" i="25"/>
  <c r="AB102" i="25"/>
  <c r="AM236" i="30"/>
  <c r="AM182" i="30"/>
  <c r="AN177" i="30"/>
  <c r="AX199" i="31"/>
  <c r="AY199" i="31" s="1"/>
  <c r="AX140" i="31"/>
  <c r="AX39" i="31"/>
  <c r="AY39" i="31" s="1"/>
  <c r="AX35" i="31"/>
  <c r="AY35" i="31" s="1"/>
  <c r="AN131" i="30"/>
  <c r="AM120" i="30"/>
  <c r="AN120" i="30" s="1"/>
  <c r="AN66" i="30"/>
  <c r="AN65" i="30"/>
  <c r="AM48" i="30"/>
  <c r="AY134" i="31"/>
  <c r="AX51" i="31"/>
  <c r="AY51" i="31" s="1"/>
  <c r="AX49" i="31"/>
  <c r="AP15" i="31"/>
  <c r="AT14" i="31"/>
  <c r="BI118" i="32"/>
  <c r="BT220" i="33"/>
  <c r="BU140" i="33"/>
  <c r="AX189" i="31"/>
  <c r="AX187" i="31"/>
  <c r="AY187" i="31" s="1"/>
  <c r="AX172" i="31"/>
  <c r="AX128" i="31"/>
  <c r="AX122" i="31"/>
  <c r="AX93" i="31"/>
  <c r="AY93" i="31" s="1"/>
  <c r="AX43" i="31"/>
  <c r="AY43" i="31" s="1"/>
  <c r="BI108" i="32"/>
  <c r="BJ108" i="32" s="1"/>
  <c r="BJ99" i="32"/>
  <c r="BI43" i="32"/>
  <c r="T14" i="32"/>
  <c r="X13" i="32"/>
  <c r="D113" i="18"/>
  <c r="BU252" i="33"/>
  <c r="AC238" i="25"/>
  <c r="AC188" i="25"/>
  <c r="AC126" i="25"/>
  <c r="AM161" i="30"/>
  <c r="AN86" i="30"/>
  <c r="AM71" i="30"/>
  <c r="AX126" i="31"/>
  <c r="AX64" i="31"/>
  <c r="AY64" i="31" s="1"/>
  <c r="BI156" i="32"/>
  <c r="BJ156" i="32" s="1"/>
  <c r="BI61" i="32"/>
  <c r="BJ61" i="32" s="1"/>
  <c r="AN111" i="30"/>
  <c r="AM73" i="30"/>
  <c r="AN73" i="30" s="1"/>
  <c r="AN17" i="30"/>
  <c r="AX205" i="31"/>
  <c r="AY205" i="31" s="1"/>
  <c r="AX120" i="31"/>
  <c r="AY120" i="31" s="1"/>
  <c r="AZ14" i="31"/>
  <c r="BA14" i="31" s="1"/>
  <c r="AX251" i="31"/>
  <c r="AX60" i="31"/>
  <c r="AX52" i="31"/>
  <c r="AY52" i="31" s="1"/>
  <c r="AX48" i="31"/>
  <c r="AY48" i="31" s="1"/>
  <c r="AX21" i="31"/>
  <c r="BI210" i="32"/>
  <c r="BJ210" i="32" s="1"/>
  <c r="BI146" i="32"/>
  <c r="BU200" i="33"/>
  <c r="BT191" i="33"/>
  <c r="BU191" i="33" s="1"/>
  <c r="BV154" i="33"/>
  <c r="BJ266" i="32"/>
  <c r="BJ267" i="32"/>
  <c r="AC68" i="25"/>
  <c r="AM246" i="30"/>
  <c r="AM136" i="30"/>
  <c r="AN136" i="30" s="1"/>
  <c r="AX216" i="31"/>
  <c r="AY216" i="31" s="1"/>
  <c r="AX114" i="31"/>
  <c r="AY115" i="31" s="1"/>
  <c r="AX112" i="31"/>
  <c r="AY112" i="31" s="1"/>
  <c r="AX79" i="31"/>
  <c r="AY79" i="31" s="1"/>
  <c r="BI185" i="32"/>
  <c r="BJ185" i="32" s="1"/>
  <c r="AM257" i="30"/>
  <c r="AM192" i="30"/>
  <c r="AN192" i="30" s="1"/>
  <c r="AM112" i="30"/>
  <c r="AN112" i="30" s="1"/>
  <c r="AM91" i="30"/>
  <c r="AN91" i="30" s="1"/>
  <c r="AM44" i="30"/>
  <c r="AN44" i="30" s="1"/>
  <c r="AM35" i="30"/>
  <c r="AM31" i="30"/>
  <c r="AX25" i="31"/>
  <c r="BI50" i="32"/>
  <c r="BI15" i="32"/>
  <c r="BT237" i="33"/>
  <c r="BT229" i="33"/>
  <c r="BU229" i="33" s="1"/>
  <c r="BT113" i="33"/>
  <c r="BU113" i="33" s="1"/>
  <c r="BT67" i="33"/>
  <c r="AE156" i="33"/>
  <c r="AC203" i="25"/>
  <c r="AC200" i="25"/>
  <c r="AN106" i="30"/>
  <c r="Y226" i="31"/>
  <c r="AX146" i="31"/>
  <c r="BI92" i="32"/>
  <c r="BJ92" i="32" s="1"/>
  <c r="BI74" i="32"/>
  <c r="BJ74" i="32" s="1"/>
  <c r="BI66" i="32"/>
  <c r="BT223" i="33"/>
  <c r="BT222" i="33"/>
  <c r="BU222" i="33" s="1"/>
  <c r="BT177" i="33"/>
  <c r="BU177" i="33" s="1"/>
  <c r="BT115" i="33"/>
  <c r="BU115" i="33" s="1"/>
  <c r="BT83" i="33"/>
  <c r="BU83" i="33" s="1"/>
  <c r="AB248" i="25"/>
  <c r="AC144" i="25"/>
  <c r="AM220" i="30"/>
  <c r="AN145" i="30"/>
  <c r="AM119" i="30"/>
  <c r="AN119" i="30" s="1"/>
  <c r="AN21" i="30"/>
  <c r="AX230" i="31"/>
  <c r="AX119" i="31"/>
  <c r="AY119" i="31" s="1"/>
  <c r="AX83" i="31"/>
  <c r="BI178" i="32"/>
  <c r="BJ178" i="32" s="1"/>
  <c r="BT246" i="33"/>
  <c r="BT184" i="33"/>
  <c r="BU184" i="33" s="1"/>
  <c r="AB80" i="25"/>
  <c r="AC80" i="25" s="1"/>
  <c r="AC77" i="25"/>
  <c r="AM244" i="30"/>
  <c r="AM171" i="30"/>
  <c r="AN171" i="30" s="1"/>
  <c r="AX222" i="31"/>
  <c r="AY222" i="31" s="1"/>
  <c r="AX207" i="31"/>
  <c r="AY207" i="31" s="1"/>
  <c r="AX197" i="31"/>
  <c r="BI258" i="32"/>
  <c r="BI96" i="32"/>
  <c r="BI27" i="32"/>
  <c r="BT238" i="33"/>
  <c r="AB251" i="25"/>
  <c r="AB139" i="25"/>
  <c r="AC139" i="25" s="1"/>
  <c r="AC83" i="25"/>
  <c r="AM191" i="30"/>
  <c r="AN191" i="30" s="1"/>
  <c r="AX168" i="31"/>
  <c r="AX136" i="31"/>
  <c r="AY136" i="31" s="1"/>
  <c r="AX75" i="31"/>
  <c r="AY75" i="31" s="1"/>
  <c r="BI153" i="32"/>
  <c r="BJ153" i="32" s="1"/>
  <c r="BI85" i="32"/>
  <c r="BI20" i="32"/>
  <c r="BJ20" i="32" s="1"/>
  <c r="BT126" i="33"/>
  <c r="BT101" i="33"/>
  <c r="BU101" i="33" s="1"/>
  <c r="BT94" i="33"/>
  <c r="BU94" i="33" s="1"/>
  <c r="BT33" i="33"/>
  <c r="AC109" i="25"/>
  <c r="AM225" i="30"/>
  <c r="AN225" i="30" s="1"/>
  <c r="AM218" i="30"/>
  <c r="AM188" i="30"/>
  <c r="AN188" i="30" s="1"/>
  <c r="AM139" i="30"/>
  <c r="AX221" i="31"/>
  <c r="AY221" i="31" s="1"/>
  <c r="AX86" i="31"/>
  <c r="AY86" i="31" s="1"/>
  <c r="AX38" i="31"/>
  <c r="AY38" i="31" s="1"/>
  <c r="BI154" i="32"/>
  <c r="BI100" i="32"/>
  <c r="BJ100" i="32" s="1"/>
  <c r="BI94" i="32"/>
  <c r="BJ152" i="32"/>
  <c r="AC117" i="25"/>
  <c r="AB44" i="25"/>
  <c r="AM242" i="30"/>
  <c r="AM141" i="30"/>
  <c r="AN141" i="30" s="1"/>
  <c r="AM90" i="30"/>
  <c r="AN90" i="30" s="1"/>
  <c r="AX219" i="31"/>
  <c r="AY219" i="31" s="1"/>
  <c r="AX40" i="31"/>
  <c r="AY40" i="31" s="1"/>
  <c r="BI161" i="32"/>
  <c r="BJ161" i="32" s="1"/>
  <c r="BT192" i="33"/>
  <c r="BU192" i="33" s="1"/>
  <c r="BT130" i="33"/>
  <c r="BT129" i="33"/>
  <c r="BT128" i="33"/>
  <c r="BU128" i="33" s="1"/>
  <c r="BT103" i="33"/>
  <c r="BU103" i="33" s="1"/>
  <c r="AB124" i="25"/>
  <c r="AC124" i="25" s="1"/>
  <c r="AB78" i="25"/>
  <c r="AC78" i="25" s="1"/>
  <c r="AM179" i="30"/>
  <c r="AN179" i="30" s="1"/>
  <c r="AM117" i="30"/>
  <c r="AN117" i="30" s="1"/>
  <c r="AM24" i="30"/>
  <c r="AX225" i="31"/>
  <c r="AX96" i="31"/>
  <c r="AY96" i="31" s="1"/>
  <c r="BI184" i="32"/>
  <c r="BJ184" i="32" s="1"/>
  <c r="BI62" i="32"/>
  <c r="BI19" i="32"/>
  <c r="BJ19" i="32" s="1"/>
  <c r="BT95" i="33"/>
  <c r="AB256" i="25"/>
  <c r="AB226" i="25"/>
  <c r="AC226" i="25" s="1"/>
  <c r="AM181" i="30"/>
  <c r="AN181" i="30" s="1"/>
  <c r="AM70" i="30"/>
  <c r="AN70" i="30" s="1"/>
  <c r="AN38" i="30"/>
  <c r="AX252" i="31"/>
  <c r="AX206" i="31"/>
  <c r="AY206" i="31" s="1"/>
  <c r="AX194" i="31"/>
  <c r="AX192" i="31"/>
  <c r="AY192" i="31" s="1"/>
  <c r="AX113" i="31"/>
  <c r="AY113" i="31" s="1"/>
  <c r="AX56" i="31"/>
  <c r="AY56" i="31" s="1"/>
  <c r="AX19" i="31"/>
  <c r="AY19" i="31" s="1"/>
  <c r="AX15" i="31"/>
  <c r="BI128" i="32"/>
  <c r="BJ128" i="32" s="1"/>
  <c r="BI26" i="32"/>
  <c r="BT168" i="33"/>
  <c r="BU168" i="33" s="1"/>
  <c r="AC115" i="25"/>
  <c r="AM108" i="30"/>
  <c r="AM96" i="30"/>
  <c r="AX223" i="31"/>
  <c r="AX77" i="31"/>
  <c r="AY77" i="31" s="1"/>
  <c r="AX50" i="31"/>
  <c r="AX23" i="31"/>
  <c r="AY23" i="31" s="1"/>
  <c r="BI225" i="32"/>
  <c r="BJ225" i="32" s="1"/>
  <c r="BI203" i="32"/>
  <c r="BJ203" i="32" s="1"/>
  <c r="BI135" i="32"/>
  <c r="BJ135" i="32" s="1"/>
  <c r="BJ84" i="32"/>
  <c r="BT155" i="33"/>
  <c r="BU155" i="33" s="1"/>
  <c r="BT110" i="33"/>
  <c r="BU110" i="33" s="1"/>
  <c r="BT56" i="33"/>
  <c r="BU56" i="33" s="1"/>
  <c r="BT32" i="33"/>
  <c r="BU32" i="33" s="1"/>
  <c r="AB236" i="25"/>
  <c r="AC100" i="25"/>
  <c r="AM87" i="30"/>
  <c r="AN87" i="30" s="1"/>
  <c r="AX71" i="31"/>
  <c r="BI180" i="32"/>
  <c r="BI113" i="32"/>
  <c r="BJ113" i="32" s="1"/>
  <c r="BI58" i="32"/>
  <c r="BJ58" i="32" s="1"/>
  <c r="BT250" i="33"/>
  <c r="BT228" i="33"/>
  <c r="BU228" i="33" s="1"/>
  <c r="BT63" i="33"/>
  <c r="BT29" i="33"/>
  <c r="BU29" i="33" s="1"/>
  <c r="AN205" i="30"/>
  <c r="AN100" i="30"/>
  <c r="AX129" i="31"/>
  <c r="AX46" i="31"/>
  <c r="AY46" i="31" s="1"/>
  <c r="AX27" i="31"/>
  <c r="AY27" i="31" s="1"/>
  <c r="BI138" i="32"/>
  <c r="BJ138" i="32" s="1"/>
  <c r="BT34" i="33"/>
  <c r="AX127" i="31"/>
  <c r="AY127" i="31" s="1"/>
  <c r="BI13" i="32"/>
  <c r="BJ14" i="32" s="1"/>
  <c r="BT221" i="33"/>
  <c r="BU221" i="33" s="1"/>
  <c r="BT44" i="33"/>
  <c r="AM107" i="30"/>
  <c r="AN107" i="30" s="1"/>
  <c r="AX200" i="31"/>
  <c r="AY200" i="31" s="1"/>
  <c r="AX166" i="31"/>
  <c r="AY166" i="31" s="1"/>
  <c r="BI251" i="32"/>
  <c r="BI196" i="32"/>
  <c r="BI64" i="32"/>
  <c r="BJ64" i="32" s="1"/>
  <c r="BT99" i="33"/>
  <c r="BU99" i="33" s="1"/>
  <c r="AX103" i="31"/>
  <c r="AY103" i="31" s="1"/>
  <c r="BI136" i="32"/>
  <c r="BI98" i="32"/>
  <c r="BJ98" i="32" s="1"/>
  <c r="BT84" i="33"/>
  <c r="BU84" i="33" s="1"/>
  <c r="BI37" i="32"/>
  <c r="BT239" i="33"/>
  <c r="BT54" i="33"/>
  <c r="AB212" i="25"/>
  <c r="AB169" i="25"/>
  <c r="AC169" i="25" s="1"/>
  <c r="AB166" i="25"/>
  <c r="AC166" i="25" s="1"/>
  <c r="AB48" i="25"/>
  <c r="AC48" i="25" s="1"/>
  <c r="AX151" i="31"/>
  <c r="AY151" i="31" s="1"/>
  <c r="AX125" i="31"/>
  <c r="AY125" i="31" s="1"/>
  <c r="BI76" i="32"/>
  <c r="BT254" i="33"/>
  <c r="BT160" i="33"/>
  <c r="AB211" i="25"/>
  <c r="AC211" i="25" s="1"/>
  <c r="AX148" i="31"/>
  <c r="BI171" i="32"/>
  <c r="BJ171" i="32" s="1"/>
  <c r="BI89" i="32"/>
  <c r="BJ90" i="32" s="1"/>
  <c r="AN265" i="30"/>
  <c r="AX85" i="31"/>
  <c r="AY85" i="31" s="1"/>
  <c r="BT185" i="33"/>
  <c r="AX105" i="31"/>
  <c r="BT120" i="33"/>
  <c r="AX15" i="33"/>
  <c r="C27" i="27" l="1"/>
  <c r="D27" i="27"/>
  <c r="AY148" i="31"/>
  <c r="AY149" i="31"/>
  <c r="AN139" i="30"/>
  <c r="AN140" i="30"/>
  <c r="BJ96" i="32"/>
  <c r="BJ97" i="32"/>
  <c r="AT15" i="31"/>
  <c r="AP16" i="31"/>
  <c r="BJ258" i="32"/>
  <c r="AC119" i="25"/>
  <c r="AC120" i="25"/>
  <c r="BU231" i="33"/>
  <c r="M253" i="25"/>
  <c r="I254" i="25"/>
  <c r="BL157" i="33"/>
  <c r="BP156" i="33"/>
  <c r="AN189" i="30"/>
  <c r="BU160" i="33"/>
  <c r="BU161" i="33"/>
  <c r="AC236" i="25"/>
  <c r="AY197" i="31"/>
  <c r="AY198" i="31"/>
  <c r="BJ149" i="32"/>
  <c r="BJ148" i="32"/>
  <c r="T16" i="25"/>
  <c r="X15" i="25"/>
  <c r="AD15" i="25" s="1"/>
  <c r="AE15" i="25" s="1"/>
  <c r="BU44" i="33"/>
  <c r="I18" i="25"/>
  <c r="M17" i="25"/>
  <c r="X255" i="25"/>
  <c r="Y255" i="25" s="1"/>
  <c r="T256" i="25"/>
  <c r="AY194" i="31"/>
  <c r="AY195" i="31"/>
  <c r="BJ66" i="32"/>
  <c r="AY251" i="31"/>
  <c r="AN226" i="30"/>
  <c r="BU33" i="33"/>
  <c r="I17" i="33"/>
  <c r="M16" i="33"/>
  <c r="AY29" i="31"/>
  <c r="AY28" i="31"/>
  <c r="AN56" i="30"/>
  <c r="AN57" i="30"/>
  <c r="N242" i="31"/>
  <c r="BA16" i="33"/>
  <c r="BE15" i="33"/>
  <c r="AY252" i="31"/>
  <c r="AN152" i="30"/>
  <c r="AN153" i="30"/>
  <c r="BA157" i="33"/>
  <c r="BE156" i="33"/>
  <c r="BV156" i="33" s="1"/>
  <c r="BW156" i="33" s="1"/>
  <c r="BU247" i="33"/>
  <c r="AY167" i="31"/>
  <c r="I244" i="31"/>
  <c r="M243" i="31"/>
  <c r="BU111" i="33"/>
  <c r="BU20" i="33"/>
  <c r="BU34" i="33"/>
  <c r="AY146" i="31"/>
  <c r="AY147" i="31"/>
  <c r="BJ209" i="32"/>
  <c r="AT18" i="33"/>
  <c r="AP19" i="33"/>
  <c r="BU62" i="33"/>
  <c r="BU39" i="33"/>
  <c r="BJ93" i="32"/>
  <c r="AC107" i="25"/>
  <c r="AC108" i="25"/>
  <c r="BU248" i="33"/>
  <c r="BJ121" i="32"/>
  <c r="BJ122" i="32"/>
  <c r="X15" i="33"/>
  <c r="BV15" i="33" s="1"/>
  <c r="BW15" i="33" s="1"/>
  <c r="T16" i="33"/>
  <c r="BJ195" i="32"/>
  <c r="BU156" i="33"/>
  <c r="BJ85" i="32"/>
  <c r="BJ86" i="32"/>
  <c r="AC253" i="25"/>
  <c r="AY220" i="31"/>
  <c r="AY208" i="31"/>
  <c r="AT160" i="33"/>
  <c r="AP161" i="33"/>
  <c r="AY232" i="31"/>
  <c r="BU54" i="33"/>
  <c r="AN246" i="30"/>
  <c r="AY122" i="31"/>
  <c r="AY123" i="31"/>
  <c r="AY156" i="31"/>
  <c r="BJ238" i="32"/>
  <c r="AC254" i="25"/>
  <c r="BU176" i="33"/>
  <c r="AC256" i="25"/>
  <c r="AC257" i="25"/>
  <c r="AI156" i="33"/>
  <c r="AE157" i="33"/>
  <c r="X157" i="33"/>
  <c r="T158" i="33"/>
  <c r="AN142" i="30"/>
  <c r="AP15" i="32"/>
  <c r="AT14" i="32"/>
  <c r="BU178" i="33"/>
  <c r="BU95" i="33"/>
  <c r="BU67" i="33"/>
  <c r="AN137" i="30"/>
  <c r="L16" i="1"/>
  <c r="H17" i="1"/>
  <c r="BJ247" i="32"/>
  <c r="BJ249" i="32"/>
  <c r="AY169" i="31"/>
  <c r="AY168" i="31"/>
  <c r="AY141" i="31"/>
  <c r="AY140" i="31"/>
  <c r="T15" i="30"/>
  <c r="X14" i="30"/>
  <c r="AN63" i="30"/>
  <c r="BL177" i="33"/>
  <c r="BP176" i="33"/>
  <c r="AN256" i="30"/>
  <c r="BJ75" i="32"/>
  <c r="BU198" i="33"/>
  <c r="BU120" i="33"/>
  <c r="BU121" i="33"/>
  <c r="BU63" i="33"/>
  <c r="BJ62" i="32"/>
  <c r="AY253" i="31"/>
  <c r="BU45" i="33"/>
  <c r="AY105" i="31"/>
  <c r="BJ136" i="32"/>
  <c r="BJ137" i="32"/>
  <c r="AN108" i="30"/>
  <c r="BU237" i="33"/>
  <c r="AY190" i="31"/>
  <c r="AY189" i="31"/>
  <c r="BJ105" i="32"/>
  <c r="BJ106" i="32"/>
  <c r="AN15" i="30"/>
  <c r="AN143" i="30"/>
  <c r="X229" i="31"/>
  <c r="Y229" i="31" s="1"/>
  <c r="T230" i="31"/>
  <c r="AY179" i="31"/>
  <c r="BU206" i="33"/>
  <c r="AN109" i="30"/>
  <c r="BJ246" i="32"/>
  <c r="AY133" i="31"/>
  <c r="BU90" i="33"/>
  <c r="BU185" i="33"/>
  <c r="BU250" i="33"/>
  <c r="BJ16" i="32"/>
  <c r="BJ15" i="32"/>
  <c r="AY126" i="31"/>
  <c r="AI14" i="30"/>
  <c r="AE15" i="30"/>
  <c r="AN88" i="30"/>
  <c r="J28" i="27"/>
  <c r="I29" i="27"/>
  <c r="BU21" i="33"/>
  <c r="BU22" i="33"/>
  <c r="AY44" i="31"/>
  <c r="AC227" i="25"/>
  <c r="BJ237" i="32"/>
  <c r="AY241" i="31"/>
  <c r="AY240" i="31"/>
  <c r="BU207" i="33"/>
  <c r="AY244" i="31"/>
  <c r="AY137" i="31"/>
  <c r="BU253" i="33"/>
  <c r="BU55" i="33"/>
  <c r="D10" i="27"/>
  <c r="C10" i="27"/>
  <c r="AY226" i="31"/>
  <c r="AY225" i="31"/>
  <c r="BJ154" i="32"/>
  <c r="AN220" i="30"/>
  <c r="AN221" i="30"/>
  <c r="BJ50" i="32"/>
  <c r="AN72" i="30"/>
  <c r="AN71" i="30"/>
  <c r="BU220" i="33"/>
  <c r="AN183" i="30"/>
  <c r="AN182" i="30"/>
  <c r="AY57" i="31"/>
  <c r="AY58" i="31"/>
  <c r="BJ109" i="32"/>
  <c r="BU30" i="33"/>
  <c r="AN123" i="30"/>
  <c r="AN122" i="30"/>
  <c r="AC79" i="25"/>
  <c r="BU208" i="33"/>
  <c r="BU114" i="33"/>
  <c r="T17" i="31"/>
  <c r="X16" i="31"/>
  <c r="T198" i="31"/>
  <c r="X197" i="31"/>
  <c r="BU116" i="33"/>
  <c r="AY20" i="31"/>
  <c r="BU256" i="33"/>
  <c r="BU257" i="33"/>
  <c r="AN238" i="30"/>
  <c r="AN239" i="30"/>
  <c r="AY49" i="31"/>
  <c r="AN218" i="30"/>
  <c r="AN219" i="30"/>
  <c r="AY60" i="31"/>
  <c r="AY61" i="31"/>
  <c r="AY180" i="31"/>
  <c r="AY181" i="31"/>
  <c r="BJ228" i="32"/>
  <c r="BJ229" i="32"/>
  <c r="BJ223" i="32"/>
  <c r="BJ224" i="32"/>
  <c r="AN243" i="30"/>
  <c r="BU254" i="33"/>
  <c r="BU223" i="33"/>
  <c r="AY80" i="31"/>
  <c r="AY81" i="31"/>
  <c r="AY255" i="31"/>
  <c r="BU243" i="33"/>
  <c r="BJ76" i="32"/>
  <c r="BJ77" i="32"/>
  <c r="BU129" i="33"/>
  <c r="AN258" i="30"/>
  <c r="AN257" i="30"/>
  <c r="AY201" i="31"/>
  <c r="BJ250" i="32"/>
  <c r="BU244" i="33"/>
  <c r="BJ235" i="32"/>
  <c r="BU48" i="33"/>
  <c r="BJ56" i="32"/>
  <c r="BU130" i="33"/>
  <c r="T15" i="32"/>
  <c r="X14" i="32"/>
  <c r="AN48" i="30"/>
  <c r="AN49" i="30"/>
  <c r="BU242" i="33"/>
  <c r="AN244" i="30"/>
  <c r="BJ44" i="32"/>
  <c r="BJ43" i="32"/>
  <c r="BP16" i="33"/>
  <c r="BL17" i="33"/>
  <c r="BJ253" i="32"/>
  <c r="I18" i="30"/>
  <c r="M17" i="30"/>
  <c r="BJ186" i="32"/>
  <c r="BU60" i="33"/>
  <c r="BU240" i="33"/>
  <c r="M21" i="31"/>
  <c r="I22" i="31"/>
  <c r="BU245" i="33"/>
  <c r="BU233" i="33"/>
  <c r="BU126" i="33"/>
  <c r="AY114" i="31"/>
  <c r="AY234" i="31"/>
  <c r="AY233" i="31"/>
  <c r="BJ81" i="32"/>
  <c r="BJ82" i="32"/>
  <c r="AC216" i="25"/>
  <c r="AC217" i="25"/>
  <c r="BJ252" i="32"/>
  <c r="BU241" i="33"/>
  <c r="AN156" i="30"/>
  <c r="AN157" i="30"/>
  <c r="AC190" i="25"/>
  <c r="N252" i="25"/>
  <c r="AE15" i="32"/>
  <c r="AI14" i="32"/>
  <c r="BJ67" i="32"/>
  <c r="BU74" i="33"/>
  <c r="AC212" i="25"/>
  <c r="BU246" i="33"/>
  <c r="AC167" i="25"/>
  <c r="BJ125" i="32"/>
  <c r="BJ126" i="32"/>
  <c r="AC252" i="25"/>
  <c r="AF252" i="25"/>
  <c r="AH252" i="25" s="1"/>
  <c r="BU224" i="33"/>
  <c r="BJ164" i="32"/>
  <c r="AY129" i="31"/>
  <c r="AY130" i="31"/>
  <c r="T240" i="31"/>
  <c r="X239" i="31"/>
  <c r="C10" i="19"/>
  <c r="F9" i="19"/>
  <c r="AN45" i="30"/>
  <c r="BU127" i="33"/>
  <c r="AP241" i="31"/>
  <c r="AT240" i="31"/>
  <c r="AU240" i="31" s="1"/>
  <c r="BU239" i="33"/>
  <c r="AY50" i="31"/>
  <c r="AN242" i="30"/>
  <c r="AY84" i="31"/>
  <c r="AY83" i="31"/>
  <c r="AY128" i="31"/>
  <c r="BJ236" i="32"/>
  <c r="Y238" i="31"/>
  <c r="AZ238" i="31"/>
  <c r="BJ22" i="32"/>
  <c r="BJ45" i="32"/>
  <c r="BJ46" i="32"/>
  <c r="AN245" i="30"/>
  <c r="L193" i="1"/>
  <c r="H194" i="1"/>
  <c r="BU131" i="33"/>
  <c r="BU255" i="33"/>
  <c r="BU234" i="33"/>
  <c r="BJ37" i="32"/>
  <c r="BJ38" i="32"/>
  <c r="AC44" i="25"/>
  <c r="AC45" i="25"/>
  <c r="AY172" i="31"/>
  <c r="AY76" i="31"/>
  <c r="M158" i="33"/>
  <c r="I159" i="33"/>
  <c r="AY217" i="31"/>
  <c r="BJ139" i="32"/>
  <c r="AY228" i="31"/>
  <c r="BU187" i="33"/>
  <c r="BU227" i="33"/>
  <c r="AN74" i="30"/>
  <c r="I19" i="32"/>
  <c r="M18" i="32"/>
  <c r="BU235" i="33"/>
  <c r="AY223" i="31"/>
  <c r="AY230" i="31"/>
  <c r="AY185" i="31"/>
  <c r="AY78" i="31"/>
  <c r="BE20" i="32"/>
  <c r="BA21" i="32"/>
  <c r="BJ254" i="32"/>
  <c r="AC237" i="25"/>
  <c r="BU102" i="33"/>
  <c r="BU49" i="33"/>
  <c r="BU40" i="33"/>
  <c r="AN96" i="30"/>
  <c r="AN97" i="30"/>
  <c r="BJ199" i="32"/>
  <c r="BJ200" i="32"/>
  <c r="BJ142" i="32"/>
  <c r="AY173" i="31"/>
  <c r="AN113" i="30"/>
  <c r="BU232" i="33"/>
  <c r="BJ94" i="32"/>
  <c r="BJ95" i="32"/>
  <c r="AP179" i="33"/>
  <c r="AT178" i="33"/>
  <c r="BJ26" i="32"/>
  <c r="AN24" i="30"/>
  <c r="AN25" i="30"/>
  <c r="AF251" i="25"/>
  <c r="AH251" i="25" s="1"/>
  <c r="AC251" i="25"/>
  <c r="AY25" i="31"/>
  <c r="AY26" i="31"/>
  <c r="BJ146" i="32"/>
  <c r="BJ147" i="32"/>
  <c r="BJ36" i="32"/>
  <c r="AN236" i="30"/>
  <c r="AY188" i="31"/>
  <c r="AC125" i="25"/>
  <c r="X214" i="32"/>
  <c r="T215" i="32"/>
  <c r="J9" i="27"/>
  <c r="I10" i="27"/>
  <c r="BU107" i="33"/>
  <c r="BU108" i="33"/>
  <c r="BE179" i="33"/>
  <c r="BA180" i="33"/>
  <c r="AI18" i="31"/>
  <c r="AE19" i="31"/>
  <c r="AI241" i="31"/>
  <c r="AJ241" i="31" s="1"/>
  <c r="AE242" i="31"/>
  <c r="AN247" i="30"/>
  <c r="AY249" i="31"/>
  <c r="AY248" i="31"/>
  <c r="AZ15" i="31"/>
  <c r="BA15" i="31" s="1"/>
  <c r="AY53" i="31"/>
  <c r="BJ89" i="32"/>
  <c r="BJ196" i="32"/>
  <c r="BJ181" i="32"/>
  <c r="BJ180" i="32"/>
  <c r="BU238" i="33"/>
  <c r="AC248" i="25"/>
  <c r="AN32" i="30"/>
  <c r="AN31" i="30"/>
  <c r="AN162" i="30"/>
  <c r="AN161" i="30"/>
  <c r="BJ118" i="32"/>
  <c r="AC103" i="25"/>
  <c r="AC102" i="25"/>
  <c r="AY65" i="31"/>
  <c r="AI196" i="31"/>
  <c r="AE197" i="31"/>
  <c r="BJ34" i="32"/>
  <c r="AY41" i="31"/>
  <c r="BJ197" i="32"/>
  <c r="BJ251" i="32"/>
  <c r="AY72" i="31"/>
  <c r="AY71" i="31"/>
  <c r="AY15" i="31"/>
  <c r="AY16" i="31"/>
  <c r="BJ27" i="32"/>
  <c r="AN36" i="30"/>
  <c r="AN35" i="30"/>
  <c r="AY21" i="31"/>
  <c r="AY22" i="31"/>
  <c r="BJ257" i="32"/>
  <c r="BJ256" i="32"/>
  <c r="BU57" i="33"/>
  <c r="BU193" i="33"/>
  <c r="AE17" i="33"/>
  <c r="AI16" i="33"/>
  <c r="BU158" i="33"/>
  <c r="BJ226" i="32"/>
  <c r="BU236" i="33"/>
  <c r="BU24" i="33"/>
  <c r="AN255" i="30"/>
  <c r="BJ248" i="32"/>
  <c r="BU70" i="33"/>
  <c r="BU35" i="33"/>
  <c r="T241" i="31" l="1"/>
  <c r="X240" i="31"/>
  <c r="I19" i="30"/>
  <c r="M18" i="30"/>
  <c r="M244" i="31"/>
  <c r="I245" i="31"/>
  <c r="T17" i="33"/>
  <c r="X16" i="33"/>
  <c r="BL158" i="33"/>
  <c r="BP157" i="33"/>
  <c r="I255" i="25"/>
  <c r="M254" i="25"/>
  <c r="BP17" i="33"/>
  <c r="BL18" i="33"/>
  <c r="BE157" i="33"/>
  <c r="BA158" i="33"/>
  <c r="X256" i="25"/>
  <c r="Y256" i="25" s="1"/>
  <c r="T257" i="25"/>
  <c r="M18" i="25"/>
  <c r="I19" i="25"/>
  <c r="AE198" i="31"/>
  <c r="AI197" i="31"/>
  <c r="AP17" i="31"/>
  <c r="AT16" i="31"/>
  <c r="AE18" i="33"/>
  <c r="AI17" i="33"/>
  <c r="BA17" i="33"/>
  <c r="BE16" i="33"/>
  <c r="AE243" i="31"/>
  <c r="AI242" i="31"/>
  <c r="AJ242" i="31" s="1"/>
  <c r="BE21" i="32"/>
  <c r="BA22" i="32"/>
  <c r="AT19" i="33"/>
  <c r="AP20" i="33"/>
  <c r="X16" i="25"/>
  <c r="AD16" i="25" s="1"/>
  <c r="AE16" i="25" s="1"/>
  <c r="T17" i="25"/>
  <c r="BK14" i="32"/>
  <c r="BL14" i="32" s="1"/>
  <c r="X230" i="31"/>
  <c r="Y230" i="31" s="1"/>
  <c r="T231" i="31"/>
  <c r="AP162" i="33"/>
  <c r="AT161" i="33"/>
  <c r="AE20" i="31"/>
  <c r="AI19" i="31"/>
  <c r="M22" i="31"/>
  <c r="I23" i="31"/>
  <c r="X15" i="32"/>
  <c r="T16" i="32"/>
  <c r="Y239" i="31"/>
  <c r="AZ239" i="31"/>
  <c r="T216" i="32"/>
  <c r="X215" i="32"/>
  <c r="BA238" i="31"/>
  <c r="BB238" i="31"/>
  <c r="BD238" i="31" s="1"/>
  <c r="AD253" i="25"/>
  <c r="N253" i="25"/>
  <c r="M19" i="32"/>
  <c r="I20" i="32"/>
  <c r="N243" i="31"/>
  <c r="M159" i="33"/>
  <c r="I160" i="33"/>
  <c r="BE180" i="33"/>
  <c r="BA181" i="33"/>
  <c r="AE16" i="32"/>
  <c r="AI15" i="32"/>
  <c r="AP180" i="33"/>
  <c r="AT179" i="33"/>
  <c r="J29" i="27"/>
  <c r="I30" i="27"/>
  <c r="T159" i="33"/>
  <c r="X158" i="33"/>
  <c r="X198" i="31"/>
  <c r="T199" i="31"/>
  <c r="BV16" i="33"/>
  <c r="BW16" i="33" s="1"/>
  <c r="H195" i="1"/>
  <c r="L194" i="1"/>
  <c r="AZ16" i="31"/>
  <c r="BA16" i="31" s="1"/>
  <c r="AO14" i="30"/>
  <c r="AP14" i="30" s="1"/>
  <c r="AE158" i="33"/>
  <c r="AI157" i="33"/>
  <c r="BV157" i="33" s="1"/>
  <c r="BW157" i="33" s="1"/>
  <c r="M17" i="33"/>
  <c r="I18" i="33"/>
  <c r="L17" i="1"/>
  <c r="H18" i="1"/>
  <c r="AP16" i="32"/>
  <c r="AT15" i="32"/>
  <c r="AT241" i="31"/>
  <c r="AU241" i="31" s="1"/>
  <c r="AP242" i="31"/>
  <c r="BP177" i="33"/>
  <c r="BL178" i="33"/>
  <c r="J10" i="27"/>
  <c r="I11" i="27"/>
  <c r="F10" i="19"/>
  <c r="C11" i="19"/>
  <c r="T18" i="31"/>
  <c r="X17" i="31"/>
  <c r="AE16" i="30"/>
  <c r="AI15" i="30"/>
  <c r="T16" i="30"/>
  <c r="X15" i="30"/>
  <c r="AO15" i="30" s="1"/>
  <c r="AP15" i="30" s="1"/>
  <c r="AI243" i="31" l="1"/>
  <c r="AJ243" i="31" s="1"/>
  <c r="AE244" i="31"/>
  <c r="X216" i="32"/>
  <c r="T217" i="32"/>
  <c r="M245" i="31"/>
  <c r="I246" i="31"/>
  <c r="I31" i="27"/>
  <c r="J30" i="27"/>
  <c r="BA239" i="31"/>
  <c r="BB239" i="31"/>
  <c r="BD239" i="31" s="1"/>
  <c r="BA18" i="33"/>
  <c r="BE17" i="33"/>
  <c r="N244" i="31"/>
  <c r="AP243" i="31"/>
  <c r="AT242" i="31"/>
  <c r="AU242" i="31" s="1"/>
  <c r="L18" i="1"/>
  <c r="H19" i="1"/>
  <c r="AI20" i="31"/>
  <c r="AE21" i="31"/>
  <c r="X16" i="30"/>
  <c r="T17" i="30"/>
  <c r="M160" i="33"/>
  <c r="I161" i="33"/>
  <c r="T258" i="25"/>
  <c r="X257" i="25"/>
  <c r="Y257" i="25" s="1"/>
  <c r="X231" i="31"/>
  <c r="Y231" i="31" s="1"/>
  <c r="T232" i="31"/>
  <c r="AI16" i="30"/>
  <c r="AE17" i="30"/>
  <c r="BA159" i="33"/>
  <c r="BE158" i="33"/>
  <c r="AI158" i="33"/>
  <c r="AE159" i="33"/>
  <c r="X18" i="31"/>
  <c r="T19" i="31"/>
  <c r="BL19" i="33"/>
  <c r="BP18" i="33"/>
  <c r="N254" i="25"/>
  <c r="AD254" i="25"/>
  <c r="M255" i="25"/>
  <c r="I256" i="25"/>
  <c r="AI16" i="32"/>
  <c r="AE17" i="32"/>
  <c r="BE181" i="33"/>
  <c r="BA182" i="33"/>
  <c r="AI198" i="31"/>
  <c r="AE199" i="31"/>
  <c r="M19" i="25"/>
  <c r="I20" i="25"/>
  <c r="M18" i="33"/>
  <c r="I19" i="33"/>
  <c r="AP163" i="33"/>
  <c r="AT162" i="33"/>
  <c r="AZ17" i="31"/>
  <c r="BA17" i="31" s="1"/>
  <c r="X17" i="25"/>
  <c r="AD17" i="25" s="1"/>
  <c r="AE17" i="25" s="1"/>
  <c r="T18" i="25"/>
  <c r="F11" i="19"/>
  <c r="C12" i="19"/>
  <c r="M20" i="32"/>
  <c r="I21" i="32"/>
  <c r="AT20" i="33"/>
  <c r="AP21" i="33"/>
  <c r="L195" i="1"/>
  <c r="H196" i="1"/>
  <c r="I12" i="27"/>
  <c r="J11" i="27"/>
  <c r="AE253" i="25"/>
  <c r="AF253" i="25"/>
  <c r="AH253" i="25" s="1"/>
  <c r="BA23" i="32"/>
  <c r="BE22" i="32"/>
  <c r="T200" i="31"/>
  <c r="X199" i="31"/>
  <c r="BL159" i="33"/>
  <c r="BP158" i="33"/>
  <c r="X17" i="33"/>
  <c r="BV17" i="33" s="1"/>
  <c r="BW17" i="33" s="1"/>
  <c r="T18" i="33"/>
  <c r="BL179" i="33"/>
  <c r="BP178" i="33"/>
  <c r="X159" i="33"/>
  <c r="T160" i="33"/>
  <c r="T17" i="32"/>
  <c r="X16" i="32"/>
  <c r="AE19" i="33"/>
  <c r="AI18" i="33"/>
  <c r="I20" i="30"/>
  <c r="M19" i="30"/>
  <c r="AT180" i="33"/>
  <c r="AP181" i="33"/>
  <c r="BK15" i="32"/>
  <c r="BL15" i="32" s="1"/>
  <c r="Y240" i="31"/>
  <c r="AZ240" i="31"/>
  <c r="AT16" i="32"/>
  <c r="AP17" i="32"/>
  <c r="M23" i="31"/>
  <c r="I24" i="31"/>
  <c r="AT17" i="31"/>
  <c r="AP18" i="31"/>
  <c r="X241" i="31"/>
  <c r="T242" i="31"/>
  <c r="I22" i="32" l="1"/>
  <c r="M21" i="32"/>
  <c r="AE22" i="31"/>
  <c r="AI21" i="31"/>
  <c r="F12" i="19"/>
  <c r="C13" i="19"/>
  <c r="X242" i="31"/>
  <c r="T243" i="31"/>
  <c r="T19" i="25"/>
  <c r="X18" i="25"/>
  <c r="AD18" i="25" s="1"/>
  <c r="AE18" i="25" s="1"/>
  <c r="X19" i="31"/>
  <c r="T20" i="31"/>
  <c r="Y241" i="31"/>
  <c r="AZ241" i="31"/>
  <c r="AP244" i="31"/>
  <c r="AT243" i="31"/>
  <c r="AU243" i="31" s="1"/>
  <c r="M19" i="33"/>
  <c r="I20" i="33"/>
  <c r="BE159" i="33"/>
  <c r="BA160" i="33"/>
  <c r="AT17" i="32"/>
  <c r="AP18" i="32"/>
  <c r="T201" i="31"/>
  <c r="X200" i="31"/>
  <c r="M20" i="25"/>
  <c r="I21" i="25"/>
  <c r="AE200" i="31"/>
  <c r="AI199" i="31"/>
  <c r="I13" i="27"/>
  <c r="J12" i="27"/>
  <c r="BA183" i="33"/>
  <c r="BE182" i="33"/>
  <c r="M246" i="31"/>
  <c r="I247" i="31"/>
  <c r="X258" i="25"/>
  <c r="Y258" i="25" s="1"/>
  <c r="T259" i="25"/>
  <c r="I21" i="30"/>
  <c r="M20" i="30"/>
  <c r="AE18" i="32"/>
  <c r="AI17" i="32"/>
  <c r="M161" i="33"/>
  <c r="I162" i="33"/>
  <c r="X217" i="32"/>
  <c r="T218" i="32"/>
  <c r="AT21" i="33"/>
  <c r="AP22" i="33"/>
  <c r="AE254" i="25"/>
  <c r="AF254" i="25"/>
  <c r="AH254" i="25" s="1"/>
  <c r="L19" i="1"/>
  <c r="H20" i="1"/>
  <c r="BP19" i="33"/>
  <c r="BL20" i="33"/>
  <c r="BP179" i="33"/>
  <c r="BL180" i="33"/>
  <c r="AI159" i="33"/>
  <c r="BV159" i="33" s="1"/>
  <c r="BW159" i="33" s="1"/>
  <c r="AE160" i="33"/>
  <c r="BV158" i="33"/>
  <c r="BW158" i="33" s="1"/>
  <c r="I25" i="31"/>
  <c r="M24" i="31"/>
  <c r="BL160" i="33"/>
  <c r="BP159" i="33"/>
  <c r="AP164" i="33"/>
  <c r="AT163" i="33"/>
  <c r="AE18" i="30"/>
  <c r="AI17" i="30"/>
  <c r="BA240" i="31"/>
  <c r="BB240" i="31"/>
  <c r="BD240" i="31" s="1"/>
  <c r="T233" i="31"/>
  <c r="X232" i="31"/>
  <c r="Y232" i="31" s="1"/>
  <c r="AT181" i="33"/>
  <c r="AP182" i="33"/>
  <c r="H197" i="1"/>
  <c r="L196" i="1"/>
  <c r="N245" i="31"/>
  <c r="AI19" i="33"/>
  <c r="AE20" i="33"/>
  <c r="I257" i="25"/>
  <c r="M256" i="25"/>
  <c r="T18" i="30"/>
  <c r="X17" i="30"/>
  <c r="AI244" i="31"/>
  <c r="AJ244" i="31" s="1"/>
  <c r="AE245" i="31"/>
  <c r="T18" i="32"/>
  <c r="X17" i="32"/>
  <c r="T161" i="33"/>
  <c r="X160" i="33"/>
  <c r="T19" i="33"/>
  <c r="X18" i="33"/>
  <c r="AT18" i="31"/>
  <c r="AZ18" i="31" s="1"/>
  <c r="BA18" i="31" s="1"/>
  <c r="AP19" i="31"/>
  <c r="BA19" i="33"/>
  <c r="BE18" i="33"/>
  <c r="BV18" i="33" s="1"/>
  <c r="BW18" i="33" s="1"/>
  <c r="BA24" i="32"/>
  <c r="BE23" i="32"/>
  <c r="I32" i="27"/>
  <c r="J31" i="27"/>
  <c r="BK16" i="32"/>
  <c r="BL16" i="32" s="1"/>
  <c r="AD255" i="25"/>
  <c r="N255" i="25"/>
  <c r="AO16" i="30"/>
  <c r="AP16" i="30" s="1"/>
  <c r="T19" i="30" l="1"/>
  <c r="X18" i="30"/>
  <c r="AF255" i="25"/>
  <c r="AH255" i="25" s="1"/>
  <c r="AE255" i="25"/>
  <c r="AD256" i="25"/>
  <c r="N256" i="25"/>
  <c r="AT164" i="33"/>
  <c r="AP165" i="33"/>
  <c r="I163" i="33"/>
  <c r="M162" i="33"/>
  <c r="BE160" i="33"/>
  <c r="BA161" i="33"/>
  <c r="M257" i="25"/>
  <c r="I258" i="25"/>
  <c r="AE21" i="33"/>
  <c r="AI20" i="33"/>
  <c r="BP160" i="33"/>
  <c r="BL161" i="33"/>
  <c r="M20" i="33"/>
  <c r="I21" i="33"/>
  <c r="I33" i="27"/>
  <c r="J32" i="27"/>
  <c r="AI18" i="32"/>
  <c r="AE19" i="32"/>
  <c r="M25" i="31"/>
  <c r="I26" i="31"/>
  <c r="BE24" i="32"/>
  <c r="BA25" i="32"/>
  <c r="M21" i="30"/>
  <c r="I22" i="30"/>
  <c r="AP245" i="31"/>
  <c r="AT244" i="31"/>
  <c r="AU244" i="31" s="1"/>
  <c r="AE161" i="33"/>
  <c r="AI160" i="33"/>
  <c r="BV160" i="33" s="1"/>
  <c r="BW160" i="33" s="1"/>
  <c r="T260" i="25"/>
  <c r="X259" i="25"/>
  <c r="Y259" i="25" s="1"/>
  <c r="BA241" i="31"/>
  <c r="BB241" i="31"/>
  <c r="BD241" i="31" s="1"/>
  <c r="BE19" i="33"/>
  <c r="BV19" i="33" s="1"/>
  <c r="BW19" i="33" s="1"/>
  <c r="BA20" i="33"/>
  <c r="H198" i="1"/>
  <c r="L197" i="1"/>
  <c r="BL181" i="33"/>
  <c r="BP180" i="33"/>
  <c r="I248" i="31"/>
  <c r="M247" i="31"/>
  <c r="X20" i="31"/>
  <c r="T21" i="31"/>
  <c r="AT19" i="31"/>
  <c r="AP20" i="31"/>
  <c r="N246" i="31"/>
  <c r="AZ19" i="31"/>
  <c r="BA19" i="31" s="1"/>
  <c r="AT182" i="33"/>
  <c r="AP183" i="33"/>
  <c r="BL21" i="33"/>
  <c r="BP20" i="33"/>
  <c r="BE183" i="33"/>
  <c r="BA184" i="33"/>
  <c r="T20" i="25"/>
  <c r="X19" i="25"/>
  <c r="AD19" i="25" s="1"/>
  <c r="AE19" i="25" s="1"/>
  <c r="H21" i="1"/>
  <c r="L20" i="1"/>
  <c r="Y242" i="31"/>
  <c r="AZ242" i="31"/>
  <c r="X161" i="33"/>
  <c r="T162" i="33"/>
  <c r="X233" i="31"/>
  <c r="Y233" i="31" s="1"/>
  <c r="T234" i="31"/>
  <c r="AE201" i="31"/>
  <c r="AI200" i="31"/>
  <c r="BK17" i="32"/>
  <c r="BL17" i="32" s="1"/>
  <c r="M21" i="25"/>
  <c r="I22" i="25"/>
  <c r="X18" i="32"/>
  <c r="T19" i="32"/>
  <c r="X201" i="31"/>
  <c r="T202" i="31"/>
  <c r="M22" i="32"/>
  <c r="I23" i="32"/>
  <c r="T244" i="31"/>
  <c r="X243" i="31"/>
  <c r="X19" i="33"/>
  <c r="T20" i="33"/>
  <c r="J13" i="27"/>
  <c r="I14" i="27"/>
  <c r="C14" i="19"/>
  <c r="F13" i="19"/>
  <c r="AI22" i="31"/>
  <c r="AE23" i="31"/>
  <c r="AE246" i="31"/>
  <c r="AI245" i="31"/>
  <c r="AJ245" i="31" s="1"/>
  <c r="AP23" i="33"/>
  <c r="AT22" i="33"/>
  <c r="AI18" i="30"/>
  <c r="AE19" i="30"/>
  <c r="AO17" i="30"/>
  <c r="AP17" i="30" s="1"/>
  <c r="T219" i="32"/>
  <c r="X218" i="32"/>
  <c r="AT18" i="32"/>
  <c r="AP19" i="32"/>
  <c r="Y243" i="31" l="1"/>
  <c r="AZ243" i="31"/>
  <c r="I22" i="33"/>
  <c r="M21" i="33"/>
  <c r="X244" i="31"/>
  <c r="T245" i="31"/>
  <c r="BE184" i="33"/>
  <c r="BA185" i="33"/>
  <c r="M23" i="32"/>
  <c r="I24" i="32"/>
  <c r="BP161" i="33"/>
  <c r="BL162" i="33"/>
  <c r="T203" i="31"/>
  <c r="X202" i="31"/>
  <c r="T261" i="25"/>
  <c r="X260" i="25"/>
  <c r="Y260" i="25" s="1"/>
  <c r="X219" i="32"/>
  <c r="T220" i="32"/>
  <c r="AI161" i="33"/>
  <c r="BV161" i="33" s="1"/>
  <c r="BW161" i="33" s="1"/>
  <c r="AE162" i="33"/>
  <c r="AI19" i="30"/>
  <c r="AE20" i="30"/>
  <c r="I259" i="25"/>
  <c r="M258" i="25"/>
  <c r="I23" i="25"/>
  <c r="M22" i="25"/>
  <c r="AP246" i="31"/>
  <c r="AT245" i="31"/>
  <c r="AU245" i="31" s="1"/>
  <c r="M22" i="30"/>
  <c r="I23" i="30"/>
  <c r="BE161" i="33"/>
  <c r="BA162" i="33"/>
  <c r="AT23" i="33"/>
  <c r="AP24" i="33"/>
  <c r="BE25" i="32"/>
  <c r="BA26" i="32"/>
  <c r="AI246" i="31"/>
  <c r="AJ246" i="31" s="1"/>
  <c r="AE247" i="31"/>
  <c r="AI201" i="31"/>
  <c r="AE202" i="31"/>
  <c r="M163" i="33"/>
  <c r="I164" i="33"/>
  <c r="T22" i="31"/>
  <c r="X21" i="31"/>
  <c r="AP166" i="33"/>
  <c r="AT165" i="33"/>
  <c r="T163" i="33"/>
  <c r="X162" i="33"/>
  <c r="I249" i="31"/>
  <c r="M248" i="31"/>
  <c r="AE256" i="25"/>
  <c r="AF256" i="25"/>
  <c r="AH256" i="25" s="1"/>
  <c r="C15" i="19"/>
  <c r="F14" i="19"/>
  <c r="BA242" i="31"/>
  <c r="BB242" i="31"/>
  <c r="BD242" i="31" s="1"/>
  <c r="AE20" i="32"/>
  <c r="AI19" i="32"/>
  <c r="I15" i="27"/>
  <c r="J14" i="27"/>
  <c r="BP181" i="33"/>
  <c r="BL182" i="33"/>
  <c r="AO18" i="30"/>
  <c r="AP18" i="30" s="1"/>
  <c r="X20" i="33"/>
  <c r="T21" i="33"/>
  <c r="H22" i="1"/>
  <c r="L21" i="1"/>
  <c r="H199" i="1"/>
  <c r="L198" i="1"/>
  <c r="X19" i="30"/>
  <c r="AO19" i="30" s="1"/>
  <c r="AP19" i="30" s="1"/>
  <c r="T20" i="30"/>
  <c r="T21" i="25"/>
  <c r="X20" i="25"/>
  <c r="AD20" i="25" s="1"/>
  <c r="AE20" i="25" s="1"/>
  <c r="AP20" i="32"/>
  <c r="AT19" i="32"/>
  <c r="BP21" i="33"/>
  <c r="BL22" i="33"/>
  <c r="AP184" i="33"/>
  <c r="AT183" i="33"/>
  <c r="AI21" i="33"/>
  <c r="AE22" i="33"/>
  <c r="T20" i="32"/>
  <c r="X19" i="32"/>
  <c r="BK19" i="32" s="1"/>
  <c r="BL19" i="32" s="1"/>
  <c r="BK18" i="32"/>
  <c r="BL18" i="32" s="1"/>
  <c r="AD257" i="25"/>
  <c r="N257" i="25"/>
  <c r="AP21" i="31"/>
  <c r="AT20" i="31"/>
  <c r="AI23" i="31"/>
  <c r="AE24" i="31"/>
  <c r="T235" i="31"/>
  <c r="X234" i="31"/>
  <c r="Y234" i="31" s="1"/>
  <c r="AZ20" i="31"/>
  <c r="BA20" i="31" s="1"/>
  <c r="M26" i="31"/>
  <c r="I27" i="31"/>
  <c r="N247" i="31"/>
  <c r="BE20" i="33"/>
  <c r="BV20" i="33" s="1"/>
  <c r="BW20" i="33" s="1"/>
  <c r="BA21" i="33"/>
  <c r="I34" i="27"/>
  <c r="J33" i="27"/>
  <c r="X20" i="32" l="1"/>
  <c r="T21" i="32"/>
  <c r="J15" i="27"/>
  <c r="I16" i="27"/>
  <c r="AE248" i="31"/>
  <c r="AI247" i="31"/>
  <c r="AJ247" i="31" s="1"/>
  <c r="BA27" i="32"/>
  <c r="BE26" i="32"/>
  <c r="X261" i="25"/>
  <c r="Y261" i="25" s="1"/>
  <c r="T262" i="25"/>
  <c r="BL23" i="33"/>
  <c r="BP22" i="33"/>
  <c r="AP21" i="32"/>
  <c r="AT20" i="32"/>
  <c r="BA163" i="33"/>
  <c r="BE162" i="33"/>
  <c r="T22" i="25"/>
  <c r="X21" i="25"/>
  <c r="AD21" i="25" s="1"/>
  <c r="AE21" i="25" s="1"/>
  <c r="M23" i="30"/>
  <c r="I24" i="30"/>
  <c r="I25" i="32"/>
  <c r="M24" i="32"/>
  <c r="T21" i="30"/>
  <c r="X20" i="30"/>
  <c r="X235" i="31"/>
  <c r="Y235" i="31" s="1"/>
  <c r="T236" i="31"/>
  <c r="X236" i="31" s="1"/>
  <c r="Y236" i="31" s="1"/>
  <c r="BE185" i="33"/>
  <c r="BA186" i="33"/>
  <c r="X245" i="31"/>
  <c r="T246" i="31"/>
  <c r="I24" i="25"/>
  <c r="M23" i="25"/>
  <c r="BV21" i="33"/>
  <c r="BW21" i="33" s="1"/>
  <c r="T23" i="31"/>
  <c r="X22" i="31"/>
  <c r="M259" i="25"/>
  <c r="I260" i="25"/>
  <c r="M22" i="33"/>
  <c r="I23" i="33"/>
  <c r="I35" i="27"/>
  <c r="J35" i="27" s="1"/>
  <c r="J34" i="27"/>
  <c r="AI20" i="32"/>
  <c r="AE21" i="32"/>
  <c r="BE21" i="33"/>
  <c r="BA22" i="33"/>
  <c r="T204" i="31"/>
  <c r="X203" i="31"/>
  <c r="I28" i="31"/>
  <c r="M27" i="31"/>
  <c r="BL163" i="33"/>
  <c r="BP162" i="33"/>
  <c r="I250" i="31"/>
  <c r="M249" i="31"/>
  <c r="AE25" i="31"/>
  <c r="AI24" i="31"/>
  <c r="L199" i="1"/>
  <c r="H200" i="1"/>
  <c r="AP247" i="31"/>
  <c r="AT246" i="31"/>
  <c r="AU246" i="31" s="1"/>
  <c r="AP22" i="31"/>
  <c r="AT21" i="31"/>
  <c r="AZ21" i="31" s="1"/>
  <c r="BA21" i="31" s="1"/>
  <c r="L22" i="1"/>
  <c r="H23" i="1"/>
  <c r="AP167" i="33"/>
  <c r="AT166" i="33"/>
  <c r="M164" i="33"/>
  <c r="I165" i="33"/>
  <c r="AE21" i="30"/>
  <c r="AI20" i="30"/>
  <c r="BA243" i="31"/>
  <c r="BB243" i="31"/>
  <c r="BD243" i="31" s="1"/>
  <c r="AI202" i="31"/>
  <c r="AE203" i="31"/>
  <c r="AI162" i="33"/>
  <c r="AE163" i="33"/>
  <c r="AI22" i="33"/>
  <c r="AE23" i="33"/>
  <c r="X220" i="32"/>
  <c r="T221" i="32"/>
  <c r="AP185" i="33"/>
  <c r="AT184" i="33"/>
  <c r="AT24" i="33"/>
  <c r="AP25" i="33"/>
  <c r="F15" i="19"/>
  <c r="C16" i="19"/>
  <c r="N248" i="31"/>
  <c r="X163" i="33"/>
  <c r="T164" i="33"/>
  <c r="Y244" i="31"/>
  <c r="AZ244" i="31"/>
  <c r="T22" i="33"/>
  <c r="X21" i="33"/>
  <c r="AD258" i="25"/>
  <c r="N258" i="25"/>
  <c r="AE257" i="25"/>
  <c r="AF257" i="25"/>
  <c r="AH257" i="25" s="1"/>
  <c r="BP182" i="33"/>
  <c r="BL183" i="33"/>
  <c r="AT25" i="33" l="1"/>
  <c r="AP26" i="33"/>
  <c r="I24" i="33"/>
  <c r="M23" i="33"/>
  <c r="AP186" i="33"/>
  <c r="AT185" i="33"/>
  <c r="AP248" i="31"/>
  <c r="AT247" i="31"/>
  <c r="AU247" i="31" s="1"/>
  <c r="BP183" i="33"/>
  <c r="BL184" i="33"/>
  <c r="N259" i="25"/>
  <c r="AD259" i="25"/>
  <c r="AF259" i="25" s="1"/>
  <c r="AH259" i="25" s="1"/>
  <c r="AI163" i="33"/>
  <c r="AE164" i="33"/>
  <c r="AI203" i="31"/>
  <c r="AE204" i="31"/>
  <c r="M24" i="25"/>
  <c r="I25" i="25"/>
  <c r="X22" i="33"/>
  <c r="BV22" i="33" s="1"/>
  <c r="BW22" i="33" s="1"/>
  <c r="T23" i="33"/>
  <c r="BA244" i="31"/>
  <c r="BB244" i="31"/>
  <c r="BD244" i="31" s="1"/>
  <c r="M28" i="31"/>
  <c r="I29" i="31"/>
  <c r="BA23" i="33"/>
  <c r="BE22" i="33"/>
  <c r="AO20" i="30"/>
  <c r="AP20" i="30" s="1"/>
  <c r="I26" i="32"/>
  <c r="M25" i="32"/>
  <c r="J36" i="27"/>
  <c r="J37" i="27" s="1"/>
  <c r="I261" i="25"/>
  <c r="M260" i="25"/>
  <c r="AE258" i="25"/>
  <c r="AF258" i="25"/>
  <c r="AH258" i="25" s="1"/>
  <c r="M250" i="31"/>
  <c r="I251" i="31"/>
  <c r="X262" i="25"/>
  <c r="Y262" i="25" s="1"/>
  <c r="T263" i="25"/>
  <c r="BA28" i="32"/>
  <c r="BE27" i="32"/>
  <c r="X164" i="33"/>
  <c r="T165" i="33"/>
  <c r="AP168" i="33"/>
  <c r="AT167" i="33"/>
  <c r="X21" i="30"/>
  <c r="T22" i="30"/>
  <c r="X21" i="32"/>
  <c r="T22" i="32"/>
  <c r="M24" i="30"/>
  <c r="I25" i="30"/>
  <c r="AT22" i="31"/>
  <c r="AP23" i="31"/>
  <c r="T23" i="25"/>
  <c r="X22" i="25"/>
  <c r="AD22" i="25" s="1"/>
  <c r="AE22" i="25" s="1"/>
  <c r="X221" i="32"/>
  <c r="T222" i="32"/>
  <c r="H201" i="1"/>
  <c r="L200" i="1"/>
  <c r="AE24" i="33"/>
  <c r="AI23" i="33"/>
  <c r="AZ22" i="31"/>
  <c r="BA22" i="31" s="1"/>
  <c r="BE163" i="33"/>
  <c r="BA164" i="33"/>
  <c r="T24" i="31"/>
  <c r="X23" i="31"/>
  <c r="AE26" i="31"/>
  <c r="AI25" i="31"/>
  <c r="AT21" i="32"/>
  <c r="AP22" i="32"/>
  <c r="BV162" i="33"/>
  <c r="BW162" i="33" s="1"/>
  <c r="N249" i="31"/>
  <c r="BP23" i="33"/>
  <c r="BL24" i="33"/>
  <c r="X246" i="31"/>
  <c r="T247" i="31"/>
  <c r="BP163" i="33"/>
  <c r="BL164" i="33"/>
  <c r="Y245" i="31"/>
  <c r="AZ245" i="31"/>
  <c r="BA187" i="33"/>
  <c r="BE186" i="33"/>
  <c r="AI21" i="30"/>
  <c r="AE22" i="30"/>
  <c r="M165" i="33"/>
  <c r="I166" i="33"/>
  <c r="AI248" i="31"/>
  <c r="AJ248" i="31" s="1"/>
  <c r="AE249" i="31"/>
  <c r="X204" i="31"/>
  <c r="T205" i="31"/>
  <c r="J16" i="27"/>
  <c r="I17" i="27"/>
  <c r="J17" i="27" s="1"/>
  <c r="J18" i="27" s="1"/>
  <c r="J19" i="27" s="1"/>
  <c r="C17" i="19"/>
  <c r="F16" i="19"/>
  <c r="H24" i="1"/>
  <c r="L23" i="1"/>
  <c r="AI21" i="32"/>
  <c r="AE22" i="32"/>
  <c r="BK20" i="32"/>
  <c r="BL20" i="32" s="1"/>
  <c r="BA188" i="33" l="1"/>
  <c r="BE187" i="33"/>
  <c r="M25" i="25"/>
  <c r="I26" i="25"/>
  <c r="L201" i="1"/>
  <c r="H202" i="1"/>
  <c r="T223" i="32"/>
  <c r="X222" i="32"/>
  <c r="AE205" i="31"/>
  <c r="AI204" i="31"/>
  <c r="AE23" i="32"/>
  <c r="AI22" i="32"/>
  <c r="Y246" i="31"/>
  <c r="AZ246" i="31"/>
  <c r="BP24" i="33"/>
  <c r="BL25" i="33"/>
  <c r="M25" i="30"/>
  <c r="I26" i="30"/>
  <c r="X22" i="30"/>
  <c r="AO22" i="30" s="1"/>
  <c r="AP22" i="30" s="1"/>
  <c r="T23" i="30"/>
  <c r="AE250" i="31"/>
  <c r="AI249" i="31"/>
  <c r="AJ249" i="31" s="1"/>
  <c r="M166" i="33"/>
  <c r="I167" i="33"/>
  <c r="T25" i="31"/>
  <c r="X24" i="31"/>
  <c r="I30" i="31"/>
  <c r="M29" i="31"/>
  <c r="BE28" i="32"/>
  <c r="BA29" i="32"/>
  <c r="AI24" i="33"/>
  <c r="AE25" i="33"/>
  <c r="N250" i="31"/>
  <c r="X247" i="31"/>
  <c r="T248" i="31"/>
  <c r="AI164" i="33"/>
  <c r="AE165" i="33"/>
  <c r="X23" i="25"/>
  <c r="AD23" i="25" s="1"/>
  <c r="AE23" i="25" s="1"/>
  <c r="T24" i="25"/>
  <c r="AP24" i="31"/>
  <c r="AT23" i="31"/>
  <c r="AZ23" i="31" s="1"/>
  <c r="BA23" i="31" s="1"/>
  <c r="BP184" i="33"/>
  <c r="BL185" i="33"/>
  <c r="F17" i="19"/>
  <c r="C18" i="19"/>
  <c r="T23" i="32"/>
  <c r="X22" i="32"/>
  <c r="AP23" i="32"/>
  <c r="AT22" i="32"/>
  <c r="BK21" i="32"/>
  <c r="BL21" i="32" s="1"/>
  <c r="AP249" i="31"/>
  <c r="AT248" i="31"/>
  <c r="AU248" i="31" s="1"/>
  <c r="AT186" i="33"/>
  <c r="AP187" i="33"/>
  <c r="AE27" i="31"/>
  <c r="AI26" i="31"/>
  <c r="BV23" i="33"/>
  <c r="BW23" i="33" s="1"/>
  <c r="BA24" i="33"/>
  <c r="BE23" i="33"/>
  <c r="BE164" i="33"/>
  <c r="BA165" i="33"/>
  <c r="T166" i="33"/>
  <c r="X165" i="33"/>
  <c r="AT26" i="33"/>
  <c r="AP27" i="33"/>
  <c r="X23" i="33"/>
  <c r="T24" i="33"/>
  <c r="BA245" i="31"/>
  <c r="BB245" i="31"/>
  <c r="BD245" i="31" s="1"/>
  <c r="T264" i="25"/>
  <c r="X263" i="25"/>
  <c r="Y263" i="25" s="1"/>
  <c r="BP164" i="33"/>
  <c r="BL165" i="33"/>
  <c r="M251" i="31"/>
  <c r="I252" i="31"/>
  <c r="BV163" i="33"/>
  <c r="BW163" i="33" s="1"/>
  <c r="L24" i="1"/>
  <c r="H25" i="1"/>
  <c r="AD260" i="25"/>
  <c r="AF260" i="25" s="1"/>
  <c r="AH260" i="25" s="1"/>
  <c r="N260" i="25"/>
  <c r="M261" i="25"/>
  <c r="I262" i="25"/>
  <c r="T206" i="31"/>
  <c r="X205" i="31"/>
  <c r="I27" i="32"/>
  <c r="M26" i="32"/>
  <c r="AO21" i="30"/>
  <c r="AP21" i="30" s="1"/>
  <c r="AP169" i="33"/>
  <c r="AT168" i="33"/>
  <c r="I25" i="33"/>
  <c r="M24" i="33"/>
  <c r="AE23" i="30"/>
  <c r="AI22" i="30"/>
  <c r="AI250" i="31" l="1"/>
  <c r="AJ250" i="31" s="1"/>
  <c r="AE251" i="31"/>
  <c r="X166" i="33"/>
  <c r="T167" i="33"/>
  <c r="L25" i="1"/>
  <c r="H26" i="1"/>
  <c r="BE24" i="33"/>
  <c r="BA25" i="33"/>
  <c r="BP25" i="33"/>
  <c r="BL26" i="33"/>
  <c r="T249" i="31"/>
  <c r="X248" i="31"/>
  <c r="I253" i="31"/>
  <c r="M252" i="31"/>
  <c r="T265" i="25"/>
  <c r="X264" i="25"/>
  <c r="Y264" i="25" s="1"/>
  <c r="X223" i="32"/>
  <c r="T224" i="32"/>
  <c r="M30" i="31"/>
  <c r="I31" i="31"/>
  <c r="T25" i="33"/>
  <c r="X24" i="33"/>
  <c r="T24" i="32"/>
  <c r="X23" i="32"/>
  <c r="T26" i="31"/>
  <c r="X25" i="31"/>
  <c r="M26" i="25"/>
  <c r="I27" i="25"/>
  <c r="I263" i="25"/>
  <c r="M262" i="25"/>
  <c r="AT24" i="31"/>
  <c r="AZ24" i="31" s="1"/>
  <c r="BA24" i="31" s="1"/>
  <c r="AP25" i="31"/>
  <c r="T24" i="30"/>
  <c r="X23" i="30"/>
  <c r="AO23" i="30" s="1"/>
  <c r="AP23" i="30" s="1"/>
  <c r="N261" i="25"/>
  <c r="AD261" i="25"/>
  <c r="AF261" i="25" s="1"/>
  <c r="AH261" i="25" s="1"/>
  <c r="BA166" i="33"/>
  <c r="BE165" i="33"/>
  <c r="T25" i="25"/>
  <c r="X24" i="25"/>
  <c r="AD24" i="25" s="1"/>
  <c r="AE24" i="25" s="1"/>
  <c r="M26" i="30"/>
  <c r="I27" i="30"/>
  <c r="AE166" i="33"/>
  <c r="AI165" i="33"/>
  <c r="BV165" i="33" s="1"/>
  <c r="BW165" i="33" s="1"/>
  <c r="BV164" i="33"/>
  <c r="BW164" i="33" s="1"/>
  <c r="Y247" i="31"/>
  <c r="AZ247" i="31"/>
  <c r="AE28" i="31"/>
  <c r="AI27" i="31"/>
  <c r="N251" i="31"/>
  <c r="AP188" i="33"/>
  <c r="AT187" i="33"/>
  <c r="AI23" i="32"/>
  <c r="AE24" i="32"/>
  <c r="BV24" i="33"/>
  <c r="BW24" i="33" s="1"/>
  <c r="AP250" i="31"/>
  <c r="AT249" i="31"/>
  <c r="AU249" i="31" s="1"/>
  <c r="BE29" i="32"/>
  <c r="BA30" i="32"/>
  <c r="AT23" i="32"/>
  <c r="AP24" i="32"/>
  <c r="I28" i="32"/>
  <c r="M27" i="32"/>
  <c r="I168" i="33"/>
  <c r="M167" i="33"/>
  <c r="AP28" i="33"/>
  <c r="AT27" i="33"/>
  <c r="BA246" i="31"/>
  <c r="BB246" i="31"/>
  <c r="BD246" i="31" s="1"/>
  <c r="AI23" i="30"/>
  <c r="AE24" i="30"/>
  <c r="BP165" i="33"/>
  <c r="BL166" i="33"/>
  <c r="AI25" i="33"/>
  <c r="AE26" i="33"/>
  <c r="AE206" i="31"/>
  <c r="AI205" i="31"/>
  <c r="M25" i="33"/>
  <c r="I26" i="33"/>
  <c r="AP170" i="33"/>
  <c r="AT169" i="33"/>
  <c r="L202" i="1"/>
  <c r="H203" i="1"/>
  <c r="BK22" i="32"/>
  <c r="BL22" i="32" s="1"/>
  <c r="C19" i="19"/>
  <c r="F18" i="19"/>
  <c r="X206" i="31"/>
  <c r="T207" i="31"/>
  <c r="BP185" i="33"/>
  <c r="BL186" i="33"/>
  <c r="BE188" i="33"/>
  <c r="BA189" i="33"/>
  <c r="T26" i="25" l="1"/>
  <c r="X25" i="25"/>
  <c r="AD25" i="25" s="1"/>
  <c r="AE25" i="25" s="1"/>
  <c r="X265" i="25"/>
  <c r="Y265" i="25" s="1"/>
  <c r="T266" i="25"/>
  <c r="AE27" i="33"/>
  <c r="AI26" i="33"/>
  <c r="N252" i="31"/>
  <c r="AI24" i="32"/>
  <c r="AE25" i="32"/>
  <c r="T25" i="30"/>
  <c r="X24" i="30"/>
  <c r="T250" i="31"/>
  <c r="X249" i="31"/>
  <c r="AE25" i="30"/>
  <c r="AI24" i="30"/>
  <c r="BL27" i="33"/>
  <c r="BP26" i="33"/>
  <c r="AT188" i="33"/>
  <c r="AP189" i="33"/>
  <c r="BP186" i="33"/>
  <c r="BL187" i="33"/>
  <c r="BA26" i="33"/>
  <c r="BE25" i="33"/>
  <c r="L26" i="1"/>
  <c r="H27" i="1"/>
  <c r="AE29" i="31"/>
  <c r="AI28" i="31"/>
  <c r="AT28" i="33"/>
  <c r="AP29" i="33"/>
  <c r="T27" i="31"/>
  <c r="X26" i="31"/>
  <c r="X167" i="33"/>
  <c r="T168" i="33"/>
  <c r="I169" i="33"/>
  <c r="M168" i="33"/>
  <c r="T25" i="32"/>
  <c r="X24" i="32"/>
  <c r="BK24" i="32" s="1"/>
  <c r="BL24" i="32" s="1"/>
  <c r="AI251" i="31"/>
  <c r="AJ251" i="31" s="1"/>
  <c r="AE252" i="31"/>
  <c r="AT170" i="33"/>
  <c r="AP171" i="33"/>
  <c r="BE30" i="32"/>
  <c r="BA31" i="32"/>
  <c r="BE166" i="33"/>
  <c r="BA167" i="33"/>
  <c r="M253" i="31"/>
  <c r="I254" i="31"/>
  <c r="Y248" i="31"/>
  <c r="AZ248" i="31"/>
  <c r="BB248" i="31" s="1"/>
  <c r="BD248" i="31" s="1"/>
  <c r="AT25" i="31"/>
  <c r="AP26" i="31"/>
  <c r="BA190" i="33"/>
  <c r="BE189" i="33"/>
  <c r="I28" i="25"/>
  <c r="M27" i="25"/>
  <c r="T208" i="31"/>
  <c r="X207" i="31"/>
  <c r="AZ25" i="31"/>
  <c r="BA25" i="31" s="1"/>
  <c r="BA247" i="31"/>
  <c r="BB247" i="31"/>
  <c r="BD247" i="31" s="1"/>
  <c r="H204" i="1"/>
  <c r="L203" i="1"/>
  <c r="I29" i="32"/>
  <c r="M28" i="32"/>
  <c r="AE167" i="33"/>
  <c r="AI166" i="33"/>
  <c r="X25" i="33"/>
  <c r="T26" i="33"/>
  <c r="AP25" i="32"/>
  <c r="AT24" i="32"/>
  <c r="M31" i="31"/>
  <c r="I32" i="31"/>
  <c r="M26" i="33"/>
  <c r="I27" i="33"/>
  <c r="T225" i="32"/>
  <c r="X224" i="32"/>
  <c r="BV25" i="33"/>
  <c r="BW25" i="33" s="1"/>
  <c r="AE207" i="31"/>
  <c r="AI206" i="31"/>
  <c r="AP251" i="31"/>
  <c r="AT250" i="31"/>
  <c r="AU250" i="31" s="1"/>
  <c r="BP166" i="33"/>
  <c r="BL167" i="33"/>
  <c r="N262" i="25"/>
  <c r="AD262" i="25"/>
  <c r="AF262" i="25" s="1"/>
  <c r="AH262" i="25" s="1"/>
  <c r="I264" i="25"/>
  <c r="M263" i="25"/>
  <c r="BK23" i="32"/>
  <c r="BL23" i="32" s="1"/>
  <c r="F19" i="19"/>
  <c r="C20" i="19"/>
  <c r="M27" i="30"/>
  <c r="I28" i="30"/>
  <c r="BV167" i="33" l="1"/>
  <c r="BW167" i="33" s="1"/>
  <c r="AP252" i="31"/>
  <c r="AT251" i="31"/>
  <c r="AU251" i="31" s="1"/>
  <c r="BP27" i="33"/>
  <c r="BL28" i="33"/>
  <c r="T26" i="32"/>
  <c r="X25" i="32"/>
  <c r="T209" i="31"/>
  <c r="X208" i="31"/>
  <c r="AE26" i="30"/>
  <c r="AI25" i="30"/>
  <c r="Y249" i="31"/>
  <c r="AZ249" i="31"/>
  <c r="BB249" i="31" s="1"/>
  <c r="BD249" i="31" s="1"/>
  <c r="M27" i="33"/>
  <c r="I28" i="33"/>
  <c r="T169" i="33"/>
  <c r="X168" i="33"/>
  <c r="AO24" i="30"/>
  <c r="AP24" i="30" s="1"/>
  <c r="X25" i="30"/>
  <c r="AO25" i="30" s="1"/>
  <c r="AP25" i="30" s="1"/>
  <c r="T26" i="30"/>
  <c r="AP27" i="31"/>
  <c r="AT26" i="31"/>
  <c r="AZ26" i="31" s="1"/>
  <c r="BA26" i="31" s="1"/>
  <c r="F20" i="19"/>
  <c r="C21" i="19"/>
  <c r="N253" i="31"/>
  <c r="AE28" i="33"/>
  <c r="AI27" i="33"/>
  <c r="BV166" i="33"/>
  <c r="BW166" i="33" s="1"/>
  <c r="T267" i="25"/>
  <c r="X266" i="25"/>
  <c r="Y266" i="25" s="1"/>
  <c r="AI167" i="33"/>
  <c r="AE168" i="33"/>
  <c r="BE31" i="32"/>
  <c r="BA32" i="32"/>
  <c r="L204" i="1"/>
  <c r="H205" i="1"/>
  <c r="AT189" i="33"/>
  <c r="AP190" i="33"/>
  <c r="M169" i="33"/>
  <c r="I170" i="33"/>
  <c r="I29" i="25"/>
  <c r="M28" i="25"/>
  <c r="I33" i="31"/>
  <c r="M32" i="31"/>
  <c r="AE26" i="32"/>
  <c r="AI25" i="32"/>
  <c r="X27" i="31"/>
  <c r="T28" i="31"/>
  <c r="AP26" i="32"/>
  <c r="AT25" i="32"/>
  <c r="T27" i="33"/>
  <c r="X26" i="33"/>
  <c r="BV26" i="33" s="1"/>
  <c r="BW26" i="33" s="1"/>
  <c r="AE30" i="31"/>
  <c r="AI29" i="31"/>
  <c r="N263" i="25"/>
  <c r="AD263" i="25"/>
  <c r="AF263" i="25" s="1"/>
  <c r="AH263" i="25" s="1"/>
  <c r="H28" i="1"/>
  <c r="L27" i="1"/>
  <c r="M264" i="25"/>
  <c r="I265" i="25"/>
  <c r="BA27" i="33"/>
  <c r="BE26" i="33"/>
  <c r="X26" i="25"/>
  <c r="AD26" i="25" s="1"/>
  <c r="AE26" i="25" s="1"/>
  <c r="T27" i="25"/>
  <c r="AE253" i="31"/>
  <c r="AI252" i="31"/>
  <c r="AJ252" i="31" s="1"/>
  <c r="AI207" i="31"/>
  <c r="AE208" i="31"/>
  <c r="T226" i="32"/>
  <c r="X225" i="32"/>
  <c r="X250" i="31"/>
  <c r="T251" i="31"/>
  <c r="BA191" i="33"/>
  <c r="BE190" i="33"/>
  <c r="I29" i="30"/>
  <c r="M28" i="30"/>
  <c r="AT29" i="33"/>
  <c r="AP30" i="33"/>
  <c r="I255" i="31"/>
  <c r="M254" i="31"/>
  <c r="BA168" i="33"/>
  <c r="BE167" i="33"/>
  <c r="I30" i="32"/>
  <c r="M29" i="32"/>
  <c r="BL168" i="33"/>
  <c r="BP167" i="33"/>
  <c r="AT171" i="33"/>
  <c r="AP172" i="33"/>
  <c r="AT172" i="33" s="1"/>
  <c r="BL188" i="33"/>
  <c r="BP187" i="33"/>
  <c r="BA169" i="33" l="1"/>
  <c r="BE168" i="33"/>
  <c r="AP28" i="31"/>
  <c r="AT27" i="31"/>
  <c r="AT30" i="33"/>
  <c r="AP31" i="33"/>
  <c r="L28" i="1"/>
  <c r="H29" i="1"/>
  <c r="AI30" i="31"/>
  <c r="AE31" i="31"/>
  <c r="X251" i="31"/>
  <c r="T252" i="31"/>
  <c r="AE169" i="33"/>
  <c r="AI168" i="33"/>
  <c r="BV168" i="33" s="1"/>
  <c r="BW168" i="33" s="1"/>
  <c r="BL189" i="33"/>
  <c r="BP188" i="33"/>
  <c r="AT26" i="32"/>
  <c r="AP27" i="32"/>
  <c r="X226" i="32"/>
  <c r="T227" i="32"/>
  <c r="AE209" i="31"/>
  <c r="AI208" i="31"/>
  <c r="BP168" i="33"/>
  <c r="BL169" i="33"/>
  <c r="BL29" i="33"/>
  <c r="BP28" i="33"/>
  <c r="AI26" i="32"/>
  <c r="AE27" i="32"/>
  <c r="G21" i="19"/>
  <c r="N254" i="31"/>
  <c r="M29" i="25"/>
  <c r="I30" i="25"/>
  <c r="M255" i="31"/>
  <c r="I256" i="31"/>
  <c r="BA28" i="33"/>
  <c r="BE27" i="33"/>
  <c r="I171" i="33"/>
  <c r="M170" i="33"/>
  <c r="M265" i="25"/>
  <c r="I266" i="25"/>
  <c r="T27" i="30"/>
  <c r="X26" i="30"/>
  <c r="AO26" i="30" s="1"/>
  <c r="AP26" i="30" s="1"/>
  <c r="N264" i="25"/>
  <c r="AD264" i="25"/>
  <c r="AF264" i="25" s="1"/>
  <c r="AH264" i="25" s="1"/>
  <c r="AT190" i="33"/>
  <c r="AP191" i="33"/>
  <c r="M29" i="30"/>
  <c r="I30" i="30"/>
  <c r="H206" i="1"/>
  <c r="L205" i="1"/>
  <c r="T170" i="33"/>
  <c r="X169" i="33"/>
  <c r="I29" i="33"/>
  <c r="M28" i="33"/>
  <c r="BE32" i="32"/>
  <c r="BA33" i="32"/>
  <c r="BA192" i="33"/>
  <c r="BE191" i="33"/>
  <c r="X27" i="33"/>
  <c r="BV27" i="33" s="1"/>
  <c r="BW27" i="33" s="1"/>
  <c r="T28" i="33"/>
  <c r="Y250" i="31"/>
  <c r="AZ250" i="31"/>
  <c r="BB250" i="31" s="1"/>
  <c r="BD250" i="31" s="1"/>
  <c r="AI26" i="30"/>
  <c r="AE27" i="30"/>
  <c r="X267" i="25"/>
  <c r="Y267" i="25" s="1"/>
  <c r="T268" i="25"/>
  <c r="X209" i="31"/>
  <c r="T210" i="31"/>
  <c r="T29" i="31"/>
  <c r="X28" i="31"/>
  <c r="BK25" i="32"/>
  <c r="BL25" i="32" s="1"/>
  <c r="AZ27" i="31"/>
  <c r="BA27" i="31" s="1"/>
  <c r="T27" i="32"/>
  <c r="X26" i="32"/>
  <c r="AE29" i="33"/>
  <c r="AI28" i="33"/>
  <c r="M30" i="32"/>
  <c r="I31" i="32"/>
  <c r="AI253" i="31"/>
  <c r="AJ253" i="31" s="1"/>
  <c r="AE254" i="31"/>
  <c r="T28" i="25"/>
  <c r="X27" i="25"/>
  <c r="AD27" i="25" s="1"/>
  <c r="AE27" i="25" s="1"/>
  <c r="I34" i="31"/>
  <c r="M33" i="31"/>
  <c r="C22" i="19"/>
  <c r="F21" i="19"/>
  <c r="AT252" i="31"/>
  <c r="AU252" i="31" s="1"/>
  <c r="AP253" i="31"/>
  <c r="AE255" i="31" l="1"/>
  <c r="AI254" i="31"/>
  <c r="AJ254" i="31" s="1"/>
  <c r="M171" i="33"/>
  <c r="I172" i="33"/>
  <c r="BE33" i="32"/>
  <c r="BA34" i="32"/>
  <c r="BA29" i="33"/>
  <c r="BE28" i="33"/>
  <c r="BV28" i="33" s="1"/>
  <c r="BW28" i="33" s="1"/>
  <c r="BL190" i="33"/>
  <c r="BP189" i="33"/>
  <c r="N255" i="31"/>
  <c r="AE30" i="33"/>
  <c r="AI29" i="33"/>
  <c r="T253" i="31"/>
  <c r="X252" i="31"/>
  <c r="T171" i="33"/>
  <c r="X170" i="33"/>
  <c r="AE32" i="31"/>
  <c r="AI31" i="31"/>
  <c r="I31" i="30"/>
  <c r="M30" i="30"/>
  <c r="L29" i="1"/>
  <c r="H30" i="1"/>
  <c r="X210" i="31"/>
  <c r="T211" i="31"/>
  <c r="AT253" i="31"/>
  <c r="AU253" i="31" s="1"/>
  <c r="AP254" i="31"/>
  <c r="AT191" i="33"/>
  <c r="AP192" i="33"/>
  <c r="AT31" i="33"/>
  <c r="AP32" i="33"/>
  <c r="T269" i="25"/>
  <c r="X268" i="25"/>
  <c r="Y268" i="25" s="1"/>
  <c r="BL170" i="33"/>
  <c r="BP169" i="33"/>
  <c r="AT28" i="31"/>
  <c r="AZ28" i="31" s="1"/>
  <c r="BA28" i="31" s="1"/>
  <c r="AP29" i="31"/>
  <c r="X27" i="30"/>
  <c r="AO27" i="30" s="1"/>
  <c r="AP27" i="30" s="1"/>
  <c r="T28" i="30"/>
  <c r="AE210" i="31"/>
  <c r="AI209" i="31"/>
  <c r="M31" i="32"/>
  <c r="I32" i="32"/>
  <c r="I31" i="25"/>
  <c r="M30" i="25"/>
  <c r="X27" i="32"/>
  <c r="T28" i="32"/>
  <c r="H207" i="1"/>
  <c r="L206" i="1"/>
  <c r="AI27" i="32"/>
  <c r="AE28" i="32"/>
  <c r="T30" i="31"/>
  <c r="X29" i="31"/>
  <c r="F22" i="19"/>
  <c r="C23" i="19"/>
  <c r="X227" i="32"/>
  <c r="T228" i="32"/>
  <c r="BE169" i="33"/>
  <c r="BA170" i="33"/>
  <c r="AP28" i="32"/>
  <c r="AT27" i="32"/>
  <c r="BE192" i="33"/>
  <c r="BA193" i="33"/>
  <c r="I257" i="31"/>
  <c r="M256" i="31"/>
  <c r="AE170" i="33"/>
  <c r="AI169" i="33"/>
  <c r="BV169" i="33" s="1"/>
  <c r="BW169" i="33" s="1"/>
  <c r="I30" i="33"/>
  <c r="M29" i="33"/>
  <c r="BK26" i="32"/>
  <c r="BL26" i="32" s="1"/>
  <c r="Y251" i="31"/>
  <c r="AZ251" i="31"/>
  <c r="BB251" i="31" s="1"/>
  <c r="BD251" i="31" s="1"/>
  <c r="BL30" i="33"/>
  <c r="BP29" i="33"/>
  <c r="G22" i="19"/>
  <c r="AI27" i="30"/>
  <c r="AE28" i="30"/>
  <c r="M34" i="31"/>
  <c r="I35" i="31"/>
  <c r="M266" i="25"/>
  <c r="I267" i="25"/>
  <c r="T29" i="25"/>
  <c r="X28" i="25"/>
  <c r="AD28" i="25" s="1"/>
  <c r="AE28" i="25" s="1"/>
  <c r="X28" i="33"/>
  <c r="T29" i="33"/>
  <c r="N265" i="25"/>
  <c r="AD265" i="25"/>
  <c r="M35" i="31" l="1"/>
  <c r="I36" i="31"/>
  <c r="X28" i="30"/>
  <c r="T29" i="30"/>
  <c r="AP30" i="31"/>
  <c r="AT29" i="31"/>
  <c r="Y252" i="31"/>
  <c r="AZ252" i="31"/>
  <c r="BB252" i="31" s="1"/>
  <c r="BD252" i="31" s="1"/>
  <c r="BL31" i="33"/>
  <c r="BP30" i="33"/>
  <c r="X30" i="31"/>
  <c r="T31" i="31"/>
  <c r="AE29" i="32"/>
  <c r="AI28" i="32"/>
  <c r="I31" i="33"/>
  <c r="M30" i="33"/>
  <c r="AT254" i="31"/>
  <c r="AU254" i="31" s="1"/>
  <c r="AP255" i="31"/>
  <c r="BK27" i="32"/>
  <c r="BL27" i="32" s="1"/>
  <c r="BA35" i="32"/>
  <c r="BE34" i="32"/>
  <c r="N256" i="31"/>
  <c r="M31" i="25"/>
  <c r="I32" i="25"/>
  <c r="I258" i="31"/>
  <c r="M257" i="31"/>
  <c r="M32" i="32"/>
  <c r="I33" i="32"/>
  <c r="H31" i="1"/>
  <c r="L30" i="1"/>
  <c r="I173" i="33"/>
  <c r="M172" i="33"/>
  <c r="AT28" i="32"/>
  <c r="AP29" i="32"/>
  <c r="BE170" i="33"/>
  <c r="BA171" i="33"/>
  <c r="AE29" i="30"/>
  <c r="AI28" i="30"/>
  <c r="T229" i="32"/>
  <c r="X228" i="32"/>
  <c r="C24" i="19"/>
  <c r="F23" i="19"/>
  <c r="BL171" i="33"/>
  <c r="BP170" i="33"/>
  <c r="X269" i="25"/>
  <c r="Y269" i="25" s="1"/>
  <c r="T270" i="25"/>
  <c r="AP193" i="33"/>
  <c r="AT192" i="33"/>
  <c r="BP190" i="33"/>
  <c r="BL191" i="33"/>
  <c r="T29" i="32"/>
  <c r="X28" i="32"/>
  <c r="AF265" i="25"/>
  <c r="AH265" i="25" s="1"/>
  <c r="AE265" i="25"/>
  <c r="AE171" i="33"/>
  <c r="AI170" i="33"/>
  <c r="BV170" i="33" s="1"/>
  <c r="BW170" i="33" s="1"/>
  <c r="BE29" i="33"/>
  <c r="BV29" i="33" s="1"/>
  <c r="BW29" i="33" s="1"/>
  <c r="BA30" i="33"/>
  <c r="X211" i="31"/>
  <c r="T212" i="31"/>
  <c r="X29" i="33"/>
  <c r="T30" i="33"/>
  <c r="T30" i="25"/>
  <c r="X29" i="25"/>
  <c r="AD29" i="25" s="1"/>
  <c r="AE29" i="25" s="1"/>
  <c r="I32" i="30"/>
  <c r="M31" i="30"/>
  <c r="AE256" i="31"/>
  <c r="AI255" i="31"/>
  <c r="AJ255" i="31" s="1"/>
  <c r="AE33" i="31"/>
  <c r="AI32" i="31"/>
  <c r="T172" i="33"/>
  <c r="X171" i="33"/>
  <c r="G23" i="19"/>
  <c r="T254" i="31"/>
  <c r="X253" i="31"/>
  <c r="AZ29" i="31"/>
  <c r="BA29" i="31" s="1"/>
  <c r="AE31" i="33"/>
  <c r="AI30" i="33"/>
  <c r="AT32" i="33"/>
  <c r="AP33" i="33"/>
  <c r="L207" i="1"/>
  <c r="H208" i="1"/>
  <c r="BA194" i="33"/>
  <c r="BE193" i="33"/>
  <c r="I268" i="25"/>
  <c r="M267" i="25"/>
  <c r="N266" i="25"/>
  <c r="AD266" i="25"/>
  <c r="AI210" i="31"/>
  <c r="AE211" i="31"/>
  <c r="AT255" i="31" l="1"/>
  <c r="AU255" i="31" s="1"/>
  <c r="AP256" i="31"/>
  <c r="X31" i="31"/>
  <c r="T32" i="31"/>
  <c r="BL192" i="33"/>
  <c r="BP191" i="33"/>
  <c r="BP31" i="33"/>
  <c r="BL32" i="33"/>
  <c r="AI211" i="31"/>
  <c r="AE212" i="31"/>
  <c r="AE34" i="31"/>
  <c r="AI33" i="31"/>
  <c r="I34" i="32"/>
  <c r="M33" i="32"/>
  <c r="X270" i="25"/>
  <c r="Y270" i="25" s="1"/>
  <c r="T271" i="25"/>
  <c r="N257" i="31"/>
  <c r="AP31" i="31"/>
  <c r="AT30" i="31"/>
  <c r="M32" i="30"/>
  <c r="I33" i="30"/>
  <c r="I33" i="25"/>
  <c r="M32" i="25"/>
  <c r="BP171" i="33"/>
  <c r="BL172" i="33"/>
  <c r="BP172" i="33" s="1"/>
  <c r="AO28" i="30"/>
  <c r="AP28" i="30" s="1"/>
  <c r="X229" i="32"/>
  <c r="T230" i="32"/>
  <c r="AT33" i="33"/>
  <c r="AP34" i="33"/>
  <c r="AI29" i="30"/>
  <c r="AE30" i="30"/>
  <c r="BA172" i="33"/>
  <c r="BE172" i="33" s="1"/>
  <c r="BE171" i="33"/>
  <c r="AE172" i="33"/>
  <c r="AI171" i="33"/>
  <c r="BV171" i="33" s="1"/>
  <c r="BW171" i="33" s="1"/>
  <c r="I32" i="33"/>
  <c r="M31" i="33"/>
  <c r="Y253" i="31"/>
  <c r="AZ253" i="31"/>
  <c r="BB253" i="31" s="1"/>
  <c r="BD253" i="31" s="1"/>
  <c r="AE30" i="32"/>
  <c r="AI29" i="32"/>
  <c r="BK28" i="32"/>
  <c r="BL28" i="32" s="1"/>
  <c r="AZ30" i="31"/>
  <c r="BA30" i="31" s="1"/>
  <c r="AT193" i="33"/>
  <c r="AP194" i="33"/>
  <c r="I259" i="31"/>
  <c r="M258" i="31"/>
  <c r="X29" i="30"/>
  <c r="T30" i="30"/>
  <c r="T31" i="25"/>
  <c r="X30" i="25"/>
  <c r="AD30" i="25" s="1"/>
  <c r="AE30" i="25" s="1"/>
  <c r="F24" i="19"/>
  <c r="C25" i="19"/>
  <c r="X212" i="31"/>
  <c r="T213" i="31"/>
  <c r="BE35" i="32"/>
  <c r="BA36" i="32"/>
  <c r="BA31" i="33"/>
  <c r="BE30" i="33"/>
  <c r="AE32" i="33"/>
  <c r="AI31" i="33"/>
  <c r="AT29" i="32"/>
  <c r="AP30" i="32"/>
  <c r="X254" i="31"/>
  <c r="T255" i="31"/>
  <c r="T30" i="32"/>
  <c r="X29" i="32"/>
  <c r="BK29" i="32" s="1"/>
  <c r="BL29" i="32" s="1"/>
  <c r="T173" i="33"/>
  <c r="X172" i="33"/>
  <c r="I174" i="33"/>
  <c r="M173" i="33"/>
  <c r="H32" i="1"/>
  <c r="L31" i="1"/>
  <c r="AE266" i="25"/>
  <c r="AF266" i="25"/>
  <c r="AH266" i="25" s="1"/>
  <c r="AE257" i="31"/>
  <c r="AI256" i="31"/>
  <c r="AJ256" i="31" s="1"/>
  <c r="N267" i="25"/>
  <c r="AD267" i="25"/>
  <c r="I269" i="25"/>
  <c r="M268" i="25"/>
  <c r="BA195" i="33"/>
  <c r="BE194" i="33"/>
  <c r="I37" i="31"/>
  <c r="M36" i="31"/>
  <c r="T31" i="33"/>
  <c r="X30" i="33"/>
  <c r="BV30" i="33" s="1"/>
  <c r="BW30" i="33" s="1"/>
  <c r="L208" i="1"/>
  <c r="H209" i="1"/>
  <c r="BE36" i="32" l="1"/>
  <c r="BA37" i="32"/>
  <c r="I33" i="33"/>
  <c r="M32" i="33"/>
  <c r="X271" i="25"/>
  <c r="Y271" i="25" s="1"/>
  <c r="T272" i="25"/>
  <c r="X272" i="25" s="1"/>
  <c r="Y272" i="25" s="1"/>
  <c r="X213" i="31"/>
  <c r="T214" i="31"/>
  <c r="H33" i="1"/>
  <c r="L32" i="1"/>
  <c r="AP35" i="33"/>
  <c r="AT34" i="33"/>
  <c r="AE213" i="31"/>
  <c r="AI212" i="31"/>
  <c r="I260" i="31"/>
  <c r="M259" i="31"/>
  <c r="T32" i="33"/>
  <c r="X31" i="33"/>
  <c r="BV31" i="33" s="1"/>
  <c r="BW31" i="33" s="1"/>
  <c r="I38" i="31"/>
  <c r="M37" i="31"/>
  <c r="M33" i="25"/>
  <c r="I34" i="25"/>
  <c r="I34" i="30"/>
  <c r="M33" i="30"/>
  <c r="M269" i="25"/>
  <c r="I270" i="25"/>
  <c r="AE267" i="25"/>
  <c r="AF267" i="25"/>
  <c r="AH267" i="25" s="1"/>
  <c r="BE31" i="33"/>
  <c r="BA32" i="33"/>
  <c r="AI172" i="33"/>
  <c r="BV172" i="33" s="1"/>
  <c r="BW172" i="33" s="1"/>
  <c r="AE173" i="33"/>
  <c r="AE258" i="31"/>
  <c r="AI257" i="31"/>
  <c r="AJ257" i="31" s="1"/>
  <c r="G25" i="19"/>
  <c r="T31" i="30"/>
  <c r="X30" i="30"/>
  <c r="AO30" i="30" s="1"/>
  <c r="AO29" i="30"/>
  <c r="AP29" i="30" s="1"/>
  <c r="BL33" i="33"/>
  <c r="BP32" i="33"/>
  <c r="X173" i="33"/>
  <c r="T174" i="33"/>
  <c r="N258" i="31"/>
  <c r="X30" i="32"/>
  <c r="T31" i="32"/>
  <c r="BP192" i="33"/>
  <c r="BL193" i="33"/>
  <c r="Y254" i="31"/>
  <c r="AZ254" i="31"/>
  <c r="BB254" i="31" s="1"/>
  <c r="BD254" i="31" s="1"/>
  <c r="T33" i="31"/>
  <c r="X32" i="31"/>
  <c r="G24" i="19"/>
  <c r="AP31" i="32"/>
  <c r="AT30" i="32"/>
  <c r="AE31" i="32"/>
  <c r="AI30" i="32"/>
  <c r="AP257" i="31"/>
  <c r="AT256" i="31"/>
  <c r="AU256" i="31" s="1"/>
  <c r="AP32" i="31"/>
  <c r="AT31" i="31"/>
  <c r="AZ31" i="31" s="1"/>
  <c r="BA31" i="31" s="1"/>
  <c r="C26" i="19"/>
  <c r="F25" i="19"/>
  <c r="AE31" i="30"/>
  <c r="AI30" i="30"/>
  <c r="M34" i="32"/>
  <c r="I35" i="32"/>
  <c r="AI34" i="31"/>
  <c r="AE35" i="31"/>
  <c r="T32" i="25"/>
  <c r="X31" i="25"/>
  <c r="AD31" i="25" s="1"/>
  <c r="AE31" i="25" s="1"/>
  <c r="I175" i="33"/>
  <c r="M174" i="33"/>
  <c r="T231" i="32"/>
  <c r="X230" i="32"/>
  <c r="L209" i="1"/>
  <c r="H210" i="1"/>
  <c r="AP195" i="33"/>
  <c r="AT194" i="33"/>
  <c r="X255" i="31"/>
  <c r="T256" i="31"/>
  <c r="BA196" i="33"/>
  <c r="BE195" i="33"/>
  <c r="N268" i="25"/>
  <c r="AD268" i="25"/>
  <c r="AE33" i="33"/>
  <c r="AI32" i="33"/>
  <c r="AP258" i="31" l="1"/>
  <c r="AT257" i="31"/>
  <c r="AU257" i="31" s="1"/>
  <c r="BP33" i="33"/>
  <c r="BL34" i="33"/>
  <c r="H211" i="1"/>
  <c r="L210" i="1"/>
  <c r="N259" i="31"/>
  <c r="AP32" i="32"/>
  <c r="AT31" i="32"/>
  <c r="AE214" i="31"/>
  <c r="AI213" i="31"/>
  <c r="AI173" i="33"/>
  <c r="BV173" i="33" s="1"/>
  <c r="BW173" i="33" s="1"/>
  <c r="AE174" i="33"/>
  <c r="BE32" i="33"/>
  <c r="BA33" i="33"/>
  <c r="T215" i="31"/>
  <c r="X214" i="31"/>
  <c r="AE34" i="33"/>
  <c r="AI33" i="33"/>
  <c r="G26" i="19"/>
  <c r="M33" i="33"/>
  <c r="I34" i="33"/>
  <c r="T257" i="31"/>
  <c r="X256" i="31"/>
  <c r="Y255" i="31"/>
  <c r="AZ255" i="31"/>
  <c r="BB255" i="31" s="1"/>
  <c r="BD255" i="31" s="1"/>
  <c r="I39" i="31"/>
  <c r="M38" i="31"/>
  <c r="AP196" i="33"/>
  <c r="AT195" i="33"/>
  <c r="AP30" i="30"/>
  <c r="AI31" i="32"/>
  <c r="AE32" i="32"/>
  <c r="AE259" i="31"/>
  <c r="AI258" i="31"/>
  <c r="AJ258" i="31" s="1"/>
  <c r="T34" i="31"/>
  <c r="X33" i="31"/>
  <c r="T33" i="25"/>
  <c r="X32" i="25"/>
  <c r="AD32" i="25" s="1"/>
  <c r="AE32" i="25" s="1"/>
  <c r="AE36" i="31"/>
  <c r="AI35" i="31"/>
  <c r="M35" i="32"/>
  <c r="I36" i="32"/>
  <c r="X31" i="32"/>
  <c r="T32" i="32"/>
  <c r="AF268" i="25"/>
  <c r="AH268" i="25" s="1"/>
  <c r="AE268" i="25"/>
  <c r="AD269" i="25"/>
  <c r="N269" i="25"/>
  <c r="F26" i="19"/>
  <c r="C27" i="19"/>
  <c r="I35" i="30"/>
  <c r="M34" i="30"/>
  <c r="T175" i="33"/>
  <c r="X174" i="33"/>
  <c r="I35" i="25"/>
  <c r="M34" i="25"/>
  <c r="T33" i="33"/>
  <c r="X32" i="33"/>
  <c r="BV32" i="33" s="1"/>
  <c r="BW32" i="33" s="1"/>
  <c r="X31" i="30"/>
  <c r="AO31" i="30" s="1"/>
  <c r="AP31" i="30" s="1"/>
  <c r="T32" i="30"/>
  <c r="I261" i="31"/>
  <c r="M260" i="31"/>
  <c r="X231" i="32"/>
  <c r="T232" i="32"/>
  <c r="AZ32" i="31"/>
  <c r="BA32" i="31" s="1"/>
  <c r="I176" i="33"/>
  <c r="M175" i="33"/>
  <c r="AT35" i="33"/>
  <c r="AP36" i="33"/>
  <c r="H34" i="1"/>
  <c r="L33" i="1"/>
  <c r="BL194" i="33"/>
  <c r="BP193" i="33"/>
  <c r="M270" i="25"/>
  <c r="I271" i="25"/>
  <c r="AI31" i="30"/>
  <c r="AE32" i="30"/>
  <c r="BK30" i="32"/>
  <c r="BL30" i="32" s="1"/>
  <c r="BE37" i="32"/>
  <c r="BA38" i="32"/>
  <c r="BE196" i="33"/>
  <c r="BA197" i="33"/>
  <c r="AP33" i="31"/>
  <c r="AT32" i="31"/>
  <c r="X33" i="25" l="1"/>
  <c r="AD33" i="25" s="1"/>
  <c r="AE33" i="25" s="1"/>
  <c r="T34" i="25"/>
  <c r="X34" i="31"/>
  <c r="T35" i="31"/>
  <c r="N270" i="25"/>
  <c r="AD270" i="25"/>
  <c r="AE175" i="33"/>
  <c r="AI174" i="33"/>
  <c r="BV174" i="33" s="1"/>
  <c r="BW174" i="33" s="1"/>
  <c r="BP194" i="33"/>
  <c r="BL195" i="33"/>
  <c r="I36" i="30"/>
  <c r="M35" i="30"/>
  <c r="G27" i="19"/>
  <c r="AT196" i="33"/>
  <c r="AP197" i="33"/>
  <c r="AF269" i="25"/>
  <c r="AH269" i="25" s="1"/>
  <c r="AE269" i="25"/>
  <c r="AP33" i="32"/>
  <c r="AT32" i="32"/>
  <c r="BK31" i="32"/>
  <c r="BL31" i="32" s="1"/>
  <c r="X257" i="31"/>
  <c r="T258" i="31"/>
  <c r="BP34" i="33"/>
  <c r="BL35" i="33"/>
  <c r="N260" i="31"/>
  <c r="I37" i="32"/>
  <c r="M36" i="32"/>
  <c r="I35" i="33"/>
  <c r="M34" i="33"/>
  <c r="BE38" i="32"/>
  <c r="BA39" i="32"/>
  <c r="AE35" i="33"/>
  <c r="AI34" i="33"/>
  <c r="AI32" i="30"/>
  <c r="AE33" i="30"/>
  <c r="X215" i="31"/>
  <c r="T216" i="31"/>
  <c r="AE260" i="31"/>
  <c r="AI259" i="31"/>
  <c r="AJ259" i="31" s="1"/>
  <c r="AI32" i="32"/>
  <c r="AE33" i="32"/>
  <c r="F27" i="19"/>
  <c r="C28" i="19"/>
  <c r="F28" i="19" s="1"/>
  <c r="L34" i="1"/>
  <c r="H35" i="1"/>
  <c r="AP37" i="33"/>
  <c r="AT36" i="33"/>
  <c r="X32" i="32"/>
  <c r="T33" i="32"/>
  <c r="X232" i="32"/>
  <c r="T233" i="32"/>
  <c r="Y256" i="31"/>
  <c r="AZ256" i="31"/>
  <c r="BB256" i="31" s="1"/>
  <c r="BD256" i="31" s="1"/>
  <c r="AT33" i="31"/>
  <c r="AZ33" i="31" s="1"/>
  <c r="BA33" i="31" s="1"/>
  <c r="AP34" i="31"/>
  <c r="I262" i="31"/>
  <c r="M261" i="31"/>
  <c r="BV33" i="33"/>
  <c r="BW33" i="33" s="1"/>
  <c r="AE37" i="31"/>
  <c r="AI36" i="31"/>
  <c r="T34" i="33"/>
  <c r="X33" i="33"/>
  <c r="I36" i="25"/>
  <c r="M35" i="25"/>
  <c r="I272" i="25"/>
  <c r="M272" i="25" s="1"/>
  <c r="M271" i="25"/>
  <c r="BA34" i="33"/>
  <c r="BE33" i="33"/>
  <c r="T176" i="33"/>
  <c r="X175" i="33"/>
  <c r="AI214" i="31"/>
  <c r="AE215" i="31"/>
  <c r="M39" i="31"/>
  <c r="I40" i="31"/>
  <c r="I177" i="33"/>
  <c r="M176" i="33"/>
  <c r="L211" i="1"/>
  <c r="H212" i="1"/>
  <c r="BA198" i="33"/>
  <c r="BE197" i="33"/>
  <c r="T33" i="30"/>
  <c r="X32" i="30"/>
  <c r="AP259" i="31"/>
  <c r="AT258" i="31"/>
  <c r="AU258" i="31" s="1"/>
  <c r="AE38" i="31" l="1"/>
  <c r="AI37" i="31"/>
  <c r="AE261" i="31"/>
  <c r="AI260" i="31"/>
  <c r="AJ260" i="31" s="1"/>
  <c r="H213" i="1"/>
  <c r="L212" i="1"/>
  <c r="X216" i="31"/>
  <c r="T217" i="31"/>
  <c r="M262" i="31"/>
  <c r="I263" i="31"/>
  <c r="AT34" i="31"/>
  <c r="AZ34" i="31" s="1"/>
  <c r="BA34" i="31" s="1"/>
  <c r="AP35" i="31"/>
  <c r="M36" i="30"/>
  <c r="I37" i="30"/>
  <c r="T234" i="32"/>
  <c r="X233" i="32"/>
  <c r="BV34" i="33"/>
  <c r="BW34" i="33" s="1"/>
  <c r="M35" i="33"/>
  <c r="I36" i="33"/>
  <c r="BK32" i="32"/>
  <c r="BL32" i="32" s="1"/>
  <c r="M36" i="25"/>
  <c r="I37" i="25"/>
  <c r="G28" i="19"/>
  <c r="T259" i="31"/>
  <c r="X258" i="31"/>
  <c r="X34" i="25"/>
  <c r="AD34" i="25" s="1"/>
  <c r="AE34" i="25" s="1"/>
  <c r="T35" i="25"/>
  <c r="BE198" i="33"/>
  <c r="BA199" i="33"/>
  <c r="AE34" i="30"/>
  <c r="AI33" i="30"/>
  <c r="M177" i="33"/>
  <c r="I178" i="33"/>
  <c r="AP198" i="33"/>
  <c r="AT197" i="33"/>
  <c r="M40" i="31"/>
  <c r="I41" i="31"/>
  <c r="AI35" i="33"/>
  <c r="AE36" i="33"/>
  <c r="BA40" i="32"/>
  <c r="BE39" i="32"/>
  <c r="BL196" i="33"/>
  <c r="BP195" i="33"/>
  <c r="M37" i="32"/>
  <c r="I38" i="32"/>
  <c r="H36" i="1"/>
  <c r="L35" i="1"/>
  <c r="N272" i="25"/>
  <c r="AD272" i="25"/>
  <c r="AF272" i="25" s="1"/>
  <c r="AH272" i="25" s="1"/>
  <c r="AO32" i="30"/>
  <c r="AP32" i="30" s="1"/>
  <c r="AI33" i="32"/>
  <c r="AE34" i="32"/>
  <c r="Y257" i="31"/>
  <c r="AZ257" i="31"/>
  <c r="BB257" i="31" s="1"/>
  <c r="BD257" i="31" s="1"/>
  <c r="AP34" i="32"/>
  <c r="AT33" i="32"/>
  <c r="N261" i="31"/>
  <c r="AI215" i="31"/>
  <c r="AE216" i="31"/>
  <c r="X33" i="32"/>
  <c r="T34" i="32"/>
  <c r="T177" i="33"/>
  <c r="X176" i="33"/>
  <c r="AE176" i="33"/>
  <c r="AI175" i="33"/>
  <c r="BV175" i="33" s="1"/>
  <c r="BW175" i="33" s="1"/>
  <c r="AE270" i="25"/>
  <c r="AF270" i="25"/>
  <c r="AH270" i="25" s="1"/>
  <c r="BA35" i="33"/>
  <c r="BE34" i="33"/>
  <c r="AP38" i="33"/>
  <c r="AT37" i="33"/>
  <c r="AD271" i="25"/>
  <c r="AF271" i="25" s="1"/>
  <c r="AH271" i="25" s="1"/>
  <c r="N271" i="25"/>
  <c r="T36" i="31"/>
  <c r="X35" i="31"/>
  <c r="BL36" i="33"/>
  <c r="BP35" i="33"/>
  <c r="AT259" i="31"/>
  <c r="AU259" i="31" s="1"/>
  <c r="AP260" i="31"/>
  <c r="T34" i="30"/>
  <c r="X33" i="30"/>
  <c r="AO33" i="30" s="1"/>
  <c r="AP33" i="30" s="1"/>
  <c r="T35" i="33"/>
  <c r="X34" i="33"/>
  <c r="AT260" i="31" l="1"/>
  <c r="AU260" i="31" s="1"/>
  <c r="AP261" i="31"/>
  <c r="M36" i="33"/>
  <c r="I37" i="33"/>
  <c r="AI36" i="33"/>
  <c r="AE37" i="33"/>
  <c r="BL37" i="33"/>
  <c r="BP36" i="33"/>
  <c r="AT35" i="31"/>
  <c r="AZ35" i="31" s="1"/>
  <c r="BA35" i="31" s="1"/>
  <c r="AP36" i="31"/>
  <c r="M178" i="33"/>
  <c r="I179" i="33"/>
  <c r="AE35" i="30"/>
  <c r="AI34" i="30"/>
  <c r="L36" i="1"/>
  <c r="H37" i="1"/>
  <c r="X177" i="33"/>
  <c r="T178" i="33"/>
  <c r="AI216" i="31"/>
  <c r="AE217" i="31"/>
  <c r="X34" i="30"/>
  <c r="T35" i="30"/>
  <c r="BE40" i="32"/>
  <c r="BA41" i="32"/>
  <c r="I42" i="31"/>
  <c r="M41" i="31"/>
  <c r="AT198" i="33"/>
  <c r="AP199" i="33"/>
  <c r="M263" i="31"/>
  <c r="I264" i="31"/>
  <c r="X217" i="31"/>
  <c r="T218" i="31"/>
  <c r="Y258" i="31"/>
  <c r="AZ258" i="31"/>
  <c r="BB258" i="31" s="1"/>
  <c r="BD258" i="31" s="1"/>
  <c r="X34" i="32"/>
  <c r="T35" i="32"/>
  <c r="BP196" i="33"/>
  <c r="BL197" i="33"/>
  <c r="AT34" i="32"/>
  <c r="AP35" i="32"/>
  <c r="T235" i="32"/>
  <c r="X234" i="32"/>
  <c r="T37" i="31"/>
  <c r="X36" i="31"/>
  <c r="M37" i="30"/>
  <c r="I38" i="30"/>
  <c r="AI34" i="32"/>
  <c r="AE35" i="32"/>
  <c r="AP39" i="33"/>
  <c r="AT38" i="33"/>
  <c r="N262" i="31"/>
  <c r="BA36" i="33"/>
  <c r="BE35" i="33"/>
  <c r="BA200" i="33"/>
  <c r="BE199" i="33"/>
  <c r="T36" i="25"/>
  <c r="X35" i="25"/>
  <c r="AD35" i="25" s="1"/>
  <c r="AE35" i="25" s="1"/>
  <c r="AE177" i="33"/>
  <c r="AI176" i="33"/>
  <c r="BV176" i="33" s="1"/>
  <c r="BW176" i="33" s="1"/>
  <c r="L213" i="1"/>
  <c r="H214" i="1"/>
  <c r="M38" i="32"/>
  <c r="I39" i="32"/>
  <c r="X259" i="31"/>
  <c r="T260" i="31"/>
  <c r="AI261" i="31"/>
  <c r="AJ261" i="31" s="1"/>
  <c r="AE262" i="31"/>
  <c r="T36" i="33"/>
  <c r="X35" i="33"/>
  <c r="BV35" i="33" s="1"/>
  <c r="BW35" i="33" s="1"/>
  <c r="BK33" i="32"/>
  <c r="BL33" i="32" s="1"/>
  <c r="I38" i="25"/>
  <c r="M37" i="25"/>
  <c r="AE39" i="31"/>
  <c r="AI38" i="31"/>
  <c r="AI217" i="31" l="1"/>
  <c r="AE218" i="31"/>
  <c r="H38" i="1"/>
  <c r="L37" i="1"/>
  <c r="BA201" i="33"/>
  <c r="BE200" i="33"/>
  <c r="BK34" i="32"/>
  <c r="BL34" i="32" s="1"/>
  <c r="BA37" i="33"/>
  <c r="BE36" i="33"/>
  <c r="AE36" i="30"/>
  <c r="AI35" i="30"/>
  <c r="M264" i="31"/>
  <c r="I265" i="31"/>
  <c r="AT39" i="33"/>
  <c r="AP40" i="33"/>
  <c r="X260" i="31"/>
  <c r="T261" i="31"/>
  <c r="M42" i="31"/>
  <c r="I43" i="31"/>
  <c r="I39" i="30"/>
  <c r="M38" i="30"/>
  <c r="M37" i="33"/>
  <c r="I38" i="33"/>
  <c r="M39" i="32"/>
  <c r="I40" i="32"/>
  <c r="BE41" i="32"/>
  <c r="BA42" i="32"/>
  <c r="AT35" i="32"/>
  <c r="AP36" i="32"/>
  <c r="AE178" i="33"/>
  <c r="AI177" i="33"/>
  <c r="BV177" i="33" s="1"/>
  <c r="BW177" i="33" s="1"/>
  <c r="BL198" i="33"/>
  <c r="BP197" i="33"/>
  <c r="T37" i="25"/>
  <c r="X36" i="25"/>
  <c r="AD36" i="25" s="1"/>
  <c r="AE36" i="25" s="1"/>
  <c r="T36" i="32"/>
  <c r="X35" i="32"/>
  <c r="BK35" i="32" s="1"/>
  <c r="BL35" i="32" s="1"/>
  <c r="AI39" i="31"/>
  <c r="AE40" i="31"/>
  <c r="X218" i="31"/>
  <c r="T219" i="31"/>
  <c r="I180" i="33"/>
  <c r="M179" i="33"/>
  <c r="M38" i="25"/>
  <c r="I39" i="25"/>
  <c r="AP37" i="31"/>
  <c r="AT36" i="31"/>
  <c r="AZ36" i="31" s="1"/>
  <c r="BA36" i="31" s="1"/>
  <c r="N263" i="31"/>
  <c r="X36" i="33"/>
  <c r="BV36" i="33" s="1"/>
  <c r="BW36" i="33" s="1"/>
  <c r="T37" i="33"/>
  <c r="AP200" i="33"/>
  <c r="AT199" i="33"/>
  <c r="AI262" i="31"/>
  <c r="AJ262" i="31" s="1"/>
  <c r="AE263" i="31"/>
  <c r="AI35" i="32"/>
  <c r="AE36" i="32"/>
  <c r="BP37" i="33"/>
  <c r="BL38" i="33"/>
  <c r="AI37" i="33"/>
  <c r="AE38" i="33"/>
  <c r="Y259" i="31"/>
  <c r="AZ259" i="31"/>
  <c r="BB259" i="31" s="1"/>
  <c r="BD259" i="31" s="1"/>
  <c r="T38" i="31"/>
  <c r="X37" i="31"/>
  <c r="H215" i="1"/>
  <c r="L214" i="1"/>
  <c r="X35" i="30"/>
  <c r="T36" i="30"/>
  <c r="T179" i="33"/>
  <c r="X178" i="33"/>
  <c r="AT261" i="31"/>
  <c r="AU261" i="31" s="1"/>
  <c r="AP262" i="31"/>
  <c r="T236" i="32"/>
  <c r="X235" i="32"/>
  <c r="AO34" i="30"/>
  <c r="AP34" i="30" s="1"/>
  <c r="AE41" i="31" l="1"/>
  <c r="AI40" i="31"/>
  <c r="M43" i="31"/>
  <c r="I44" i="31"/>
  <c r="X261" i="31"/>
  <c r="T262" i="31"/>
  <c r="Y260" i="31"/>
  <c r="AZ260" i="31"/>
  <c r="BB260" i="31" s="1"/>
  <c r="BD260" i="31" s="1"/>
  <c r="X236" i="32"/>
  <c r="Y236" i="32" s="1"/>
  <c r="T237" i="32"/>
  <c r="AT262" i="31"/>
  <c r="AU262" i="31" s="1"/>
  <c r="AP263" i="31"/>
  <c r="AT200" i="33"/>
  <c r="AP201" i="33"/>
  <c r="M265" i="31"/>
  <c r="I266" i="31"/>
  <c r="T38" i="33"/>
  <c r="X37" i="33"/>
  <c r="BV37" i="33" s="1"/>
  <c r="BW37" i="33" s="1"/>
  <c r="T180" i="33"/>
  <c r="X179" i="33"/>
  <c r="AT36" i="32"/>
  <c r="AP37" i="32"/>
  <c r="BA38" i="33"/>
  <c r="BE37" i="33"/>
  <c r="AP38" i="31"/>
  <c r="AT37" i="31"/>
  <c r="AZ37" i="31" s="1"/>
  <c r="BA37" i="31" s="1"/>
  <c r="I40" i="25"/>
  <c r="M39" i="25"/>
  <c r="M180" i="33"/>
  <c r="I181" i="33"/>
  <c r="M38" i="33"/>
  <c r="I39" i="33"/>
  <c r="AE219" i="31"/>
  <c r="AI218" i="31"/>
  <c r="BL39" i="33"/>
  <c r="BP38" i="33"/>
  <c r="T38" i="25"/>
  <c r="X37" i="25"/>
  <c r="AD37" i="25" s="1"/>
  <c r="AE37" i="25" s="1"/>
  <c r="X36" i="30"/>
  <c r="AO36" i="30" s="1"/>
  <c r="T37" i="30"/>
  <c r="AI36" i="30"/>
  <c r="AE37" i="30"/>
  <c r="M39" i="30"/>
  <c r="I40" i="30"/>
  <c r="AI36" i="32"/>
  <c r="AE37" i="32"/>
  <c r="T37" i="32"/>
  <c r="X36" i="32"/>
  <c r="BK36" i="32" s="1"/>
  <c r="BL36" i="32" s="1"/>
  <c r="AE264" i="31"/>
  <c r="AI263" i="31"/>
  <c r="AJ263" i="31" s="1"/>
  <c r="AT40" i="33"/>
  <c r="AP41" i="33"/>
  <c r="BP198" i="33"/>
  <c r="BL199" i="33"/>
  <c r="N264" i="31"/>
  <c r="AE179" i="33"/>
  <c r="AI178" i="33"/>
  <c r="BV178" i="33" s="1"/>
  <c r="BW178" i="33" s="1"/>
  <c r="AO35" i="30"/>
  <c r="AP35" i="30" s="1"/>
  <c r="L215" i="1"/>
  <c r="H216" i="1"/>
  <c r="BA43" i="32"/>
  <c r="BE42" i="32"/>
  <c r="X38" i="31"/>
  <c r="T39" i="31"/>
  <c r="BA202" i="33"/>
  <c r="BE201" i="33"/>
  <c r="I41" i="32"/>
  <c r="M40" i="32"/>
  <c r="L38" i="1"/>
  <c r="H39" i="1"/>
  <c r="AI38" i="33"/>
  <c r="AE39" i="33"/>
  <c r="T220" i="31"/>
  <c r="X219" i="31"/>
  <c r="X37" i="30" l="1"/>
  <c r="T38" i="30"/>
  <c r="X38" i="25"/>
  <c r="AD38" i="25" s="1"/>
  <c r="AE38" i="25" s="1"/>
  <c r="T39" i="25"/>
  <c r="M266" i="31"/>
  <c r="I267" i="31"/>
  <c r="X220" i="31"/>
  <c r="T221" i="31"/>
  <c r="BP199" i="33"/>
  <c r="BL200" i="33"/>
  <c r="AI39" i="33"/>
  <c r="AE40" i="33"/>
  <c r="AP42" i="33"/>
  <c r="AT41" i="33"/>
  <c r="L39" i="1"/>
  <c r="H40" i="1"/>
  <c r="T38" i="32"/>
  <c r="X37" i="32"/>
  <c r="BK37" i="32" s="1"/>
  <c r="BL37" i="32" s="1"/>
  <c r="AE38" i="32"/>
  <c r="AI37" i="32"/>
  <c r="M40" i="25"/>
  <c r="I41" i="25"/>
  <c r="X39" i="31"/>
  <c r="T40" i="31"/>
  <c r="M40" i="30"/>
  <c r="I41" i="30"/>
  <c r="I45" i="31"/>
  <c r="M44" i="31"/>
  <c r="AP39" i="31"/>
  <c r="AT38" i="31"/>
  <c r="AZ38" i="31" s="1"/>
  <c r="BA38" i="31" s="1"/>
  <c r="AI179" i="33"/>
  <c r="BV179" i="33" s="1"/>
  <c r="BW179" i="33" s="1"/>
  <c r="AE180" i="33"/>
  <c r="BP39" i="33"/>
  <c r="BL40" i="33"/>
  <c r="AT263" i="31"/>
  <c r="AU263" i="31" s="1"/>
  <c r="AP264" i="31"/>
  <c r="I40" i="33"/>
  <c r="M39" i="33"/>
  <c r="T238" i="32"/>
  <c r="X237" i="32"/>
  <c r="Y237" i="32" s="1"/>
  <c r="AI264" i="31"/>
  <c r="AJ264" i="31" s="1"/>
  <c r="AE265" i="31"/>
  <c r="BE202" i="33"/>
  <c r="BA203" i="33"/>
  <c r="Y261" i="31"/>
  <c r="AZ261" i="31"/>
  <c r="BB261" i="31" s="1"/>
  <c r="BD261" i="31" s="1"/>
  <c r="BE43" i="32"/>
  <c r="BA44" i="32"/>
  <c r="AP38" i="32"/>
  <c r="AT37" i="32"/>
  <c r="AP36" i="30"/>
  <c r="T181" i="33"/>
  <c r="X180" i="33"/>
  <c r="X38" i="33"/>
  <c r="BV38" i="33" s="1"/>
  <c r="BW38" i="33" s="1"/>
  <c r="T39" i="33"/>
  <c r="N265" i="31"/>
  <c r="AT201" i="33"/>
  <c r="AP202" i="33"/>
  <c r="AE220" i="31"/>
  <c r="AI219" i="31"/>
  <c r="M181" i="33"/>
  <c r="I182" i="33"/>
  <c r="I42" i="32"/>
  <c r="M41" i="32"/>
  <c r="X262" i="31"/>
  <c r="T263" i="31"/>
  <c r="BE38" i="33"/>
  <c r="BA39" i="33"/>
  <c r="AE42" i="31"/>
  <c r="AI41" i="31"/>
  <c r="AI37" i="30"/>
  <c r="AE38" i="30"/>
  <c r="H217" i="1"/>
  <c r="L216" i="1"/>
  <c r="T39" i="32" l="1"/>
  <c r="X38" i="32"/>
  <c r="L40" i="1"/>
  <c r="H41" i="1"/>
  <c r="AP39" i="32"/>
  <c r="AT38" i="32"/>
  <c r="BE44" i="32"/>
  <c r="BA45" i="32"/>
  <c r="T222" i="31"/>
  <c r="X221" i="31"/>
  <c r="Y262" i="31"/>
  <c r="AZ262" i="31"/>
  <c r="BB262" i="31" s="1"/>
  <c r="BD262" i="31" s="1"/>
  <c r="I42" i="25"/>
  <c r="M41" i="25"/>
  <c r="X38" i="30"/>
  <c r="AO38" i="30" s="1"/>
  <c r="AP38" i="30" s="1"/>
  <c r="T39" i="30"/>
  <c r="X238" i="32"/>
  <c r="Y238" i="32" s="1"/>
  <c r="T239" i="32"/>
  <c r="BV39" i="33"/>
  <c r="BW39" i="33" s="1"/>
  <c r="L217" i="1"/>
  <c r="H218" i="1"/>
  <c r="T40" i="33"/>
  <c r="X39" i="33"/>
  <c r="AE39" i="30"/>
  <c r="AI38" i="30"/>
  <c r="BP40" i="33"/>
  <c r="BL41" i="33"/>
  <c r="T182" i="33"/>
  <c r="X181" i="33"/>
  <c r="AP43" i="33"/>
  <c r="AT42" i="33"/>
  <c r="AE43" i="31"/>
  <c r="AI42" i="31"/>
  <c r="BA40" i="33"/>
  <c r="BE39" i="33"/>
  <c r="BP200" i="33"/>
  <c r="BL201" i="33"/>
  <c r="AP40" i="31"/>
  <c r="AT39" i="31"/>
  <c r="AZ39" i="31" s="1"/>
  <c r="BA39" i="31" s="1"/>
  <c r="T264" i="31"/>
  <c r="X263" i="31"/>
  <c r="I46" i="31"/>
  <c r="M45" i="31"/>
  <c r="M41" i="30"/>
  <c r="I42" i="30"/>
  <c r="I43" i="32"/>
  <c r="M42" i="32"/>
  <c r="N266" i="31"/>
  <c r="T40" i="25"/>
  <c r="X39" i="25"/>
  <c r="AD39" i="25" s="1"/>
  <c r="AE39" i="25" s="1"/>
  <c r="M182" i="33"/>
  <c r="I183" i="33"/>
  <c r="AE266" i="31"/>
  <c r="AI265" i="31"/>
  <c r="AJ265" i="31" s="1"/>
  <c r="AO37" i="30"/>
  <c r="AP37" i="30" s="1"/>
  <c r="AE221" i="31"/>
  <c r="AI220" i="31"/>
  <c r="AI38" i="32"/>
  <c r="AE39" i="32"/>
  <c r="AT202" i="33"/>
  <c r="AP203" i="33"/>
  <c r="I41" i="33"/>
  <c r="M40" i="33"/>
  <c r="AP265" i="31"/>
  <c r="AT264" i="31"/>
  <c r="AU264" i="31" s="1"/>
  <c r="AE181" i="33"/>
  <c r="AI180" i="33"/>
  <c r="BV180" i="33" s="1"/>
  <c r="BW180" i="33" s="1"/>
  <c r="AI40" i="33"/>
  <c r="AE41" i="33"/>
  <c r="M267" i="31"/>
  <c r="I268" i="31"/>
  <c r="BA204" i="33"/>
  <c r="BE203" i="33"/>
  <c r="T41" i="31"/>
  <c r="X40" i="31"/>
  <c r="X239" i="32" l="1"/>
  <c r="Y239" i="32" s="1"/>
  <c r="T240" i="32"/>
  <c r="M42" i="25"/>
  <c r="I43" i="25"/>
  <c r="AE267" i="31"/>
  <c r="AI266" i="31"/>
  <c r="AJ266" i="31" s="1"/>
  <c r="I184" i="33"/>
  <c r="M183" i="33"/>
  <c r="BA205" i="33"/>
  <c r="BE204" i="33"/>
  <c r="AE44" i="31"/>
  <c r="AI43" i="31"/>
  <c r="I269" i="31"/>
  <c r="M268" i="31"/>
  <c r="N267" i="31"/>
  <c r="AP44" i="33"/>
  <c r="AT43" i="33"/>
  <c r="BA46" i="32"/>
  <c r="BE45" i="32"/>
  <c r="AE42" i="33"/>
  <c r="AI41" i="33"/>
  <c r="X182" i="33"/>
  <c r="T183" i="33"/>
  <c r="BP41" i="33"/>
  <c r="BL42" i="33"/>
  <c r="AT39" i="32"/>
  <c r="AP40" i="32"/>
  <c r="AE182" i="33"/>
  <c r="AI181" i="33"/>
  <c r="BV181" i="33" s="1"/>
  <c r="BW181" i="33" s="1"/>
  <c r="I43" i="30"/>
  <c r="M42" i="30"/>
  <c r="AP266" i="31"/>
  <c r="AT265" i="31"/>
  <c r="AU265" i="31" s="1"/>
  <c r="BV40" i="33"/>
  <c r="BW40" i="33" s="1"/>
  <c r="X40" i="33"/>
  <c r="T41" i="33"/>
  <c r="X39" i="32"/>
  <c r="T40" i="32"/>
  <c r="X264" i="31"/>
  <c r="T265" i="31"/>
  <c r="AT40" i="31"/>
  <c r="AP41" i="31"/>
  <c r="BP201" i="33"/>
  <c r="BL202" i="33"/>
  <c r="X41" i="31"/>
  <c r="T42" i="31"/>
  <c r="T41" i="25"/>
  <c r="X40" i="25"/>
  <c r="AD40" i="25" s="1"/>
  <c r="AE40" i="25" s="1"/>
  <c r="X222" i="31"/>
  <c r="T223" i="31"/>
  <c r="I44" i="32"/>
  <c r="M43" i="32"/>
  <c r="H219" i="1"/>
  <c r="L218" i="1"/>
  <c r="Y263" i="31"/>
  <c r="AZ263" i="31"/>
  <c r="BB263" i="31" s="1"/>
  <c r="BD263" i="31" s="1"/>
  <c r="AI39" i="32"/>
  <c r="AE40" i="32"/>
  <c r="X39" i="30"/>
  <c r="AO39" i="30" s="1"/>
  <c r="AP39" i="30" s="1"/>
  <c r="T40" i="30"/>
  <c r="AI221" i="31"/>
  <c r="AE222" i="31"/>
  <c r="AZ40" i="31"/>
  <c r="BA40" i="31" s="1"/>
  <c r="BE40" i="33"/>
  <c r="BA41" i="33"/>
  <c r="H42" i="1"/>
  <c r="L41" i="1"/>
  <c r="AE40" i="30"/>
  <c r="AI39" i="30"/>
  <c r="BK38" i="32"/>
  <c r="BL38" i="32" s="1"/>
  <c r="I42" i="33"/>
  <c r="M41" i="33"/>
  <c r="I47" i="31"/>
  <c r="M46" i="31"/>
  <c r="AP204" i="33"/>
  <c r="AT203" i="33"/>
  <c r="X265" i="31" l="1"/>
  <c r="T266" i="31"/>
  <c r="Y264" i="31"/>
  <c r="AZ264" i="31"/>
  <c r="BB264" i="31" s="1"/>
  <c r="BD264" i="31" s="1"/>
  <c r="BE46" i="32"/>
  <c r="BA47" i="32"/>
  <c r="BK39" i="32"/>
  <c r="BL39" i="32" s="1"/>
  <c r="AP205" i="33"/>
  <c r="AT204" i="33"/>
  <c r="H220" i="1"/>
  <c r="L219" i="1"/>
  <c r="N268" i="31"/>
  <c r="M269" i="31"/>
  <c r="I270" i="31"/>
  <c r="BV41" i="33"/>
  <c r="BW41" i="33" s="1"/>
  <c r="X223" i="31"/>
  <c r="Y223" i="31" s="1"/>
  <c r="T224" i="31"/>
  <c r="X224" i="31" s="1"/>
  <c r="Y224" i="31" s="1"/>
  <c r="BE205" i="33"/>
  <c r="BA206" i="33"/>
  <c r="AE183" i="33"/>
  <c r="AI182" i="33"/>
  <c r="BV182" i="33" s="1"/>
  <c r="BW182" i="33" s="1"/>
  <c r="AE268" i="31"/>
  <c r="AI267" i="31"/>
  <c r="AJ267" i="31" s="1"/>
  <c r="BA42" i="33"/>
  <c r="BE41" i="33"/>
  <c r="BP42" i="33"/>
  <c r="BL43" i="33"/>
  <c r="BL203" i="33"/>
  <c r="BP202" i="33"/>
  <c r="AT41" i="31"/>
  <c r="AZ41" i="31" s="1"/>
  <c r="BA41" i="31" s="1"/>
  <c r="AP42" i="31"/>
  <c r="AE41" i="32"/>
  <c r="AI40" i="32"/>
  <c r="X40" i="32"/>
  <c r="T41" i="32"/>
  <c r="AT44" i="33"/>
  <c r="AP45" i="33"/>
  <c r="T42" i="33"/>
  <c r="X41" i="33"/>
  <c r="M47" i="31"/>
  <c r="I48" i="31"/>
  <c r="I45" i="32"/>
  <c r="M44" i="32"/>
  <c r="AT266" i="31"/>
  <c r="AU266" i="31" s="1"/>
  <c r="AP267" i="31"/>
  <c r="AE45" i="31"/>
  <c r="AI44" i="31"/>
  <c r="I43" i="33"/>
  <c r="M42" i="33"/>
  <c r="I44" i="30"/>
  <c r="M43" i="30"/>
  <c r="AE41" i="30"/>
  <c r="AI40" i="30"/>
  <c r="M184" i="33"/>
  <c r="I185" i="33"/>
  <c r="T42" i="25"/>
  <c r="X41" i="25"/>
  <c r="AD41" i="25" s="1"/>
  <c r="AE41" i="25" s="1"/>
  <c r="AP41" i="32"/>
  <c r="AT40" i="32"/>
  <c r="H43" i="1"/>
  <c r="L42" i="1"/>
  <c r="T43" i="31"/>
  <c r="X42" i="31"/>
  <c r="I44" i="25"/>
  <c r="M43" i="25"/>
  <c r="X183" i="33"/>
  <c r="T184" i="33"/>
  <c r="AI222" i="31"/>
  <c r="AE223" i="31"/>
  <c r="X240" i="32"/>
  <c r="Y240" i="32" s="1"/>
  <c r="T241" i="32"/>
  <c r="T41" i="30"/>
  <c r="X40" i="30"/>
  <c r="AI42" i="33"/>
  <c r="AE43" i="33"/>
  <c r="AP42" i="32" l="1"/>
  <c r="AT41" i="32"/>
  <c r="X241" i="32"/>
  <c r="Y241" i="32" s="1"/>
  <c r="T242" i="32"/>
  <c r="AT205" i="33"/>
  <c r="AP206" i="33"/>
  <c r="BA48" i="32"/>
  <c r="BE47" i="32"/>
  <c r="T43" i="33"/>
  <c r="X42" i="33"/>
  <c r="BV42" i="33" s="1"/>
  <c r="BW42" i="33" s="1"/>
  <c r="AI41" i="32"/>
  <c r="AE42" i="32"/>
  <c r="AE42" i="30"/>
  <c r="AI41" i="30"/>
  <c r="N269" i="31"/>
  <c r="AO40" i="30"/>
  <c r="AP40" i="30" s="1"/>
  <c r="M44" i="30"/>
  <c r="I45" i="30"/>
  <c r="BP203" i="33"/>
  <c r="BL204" i="33"/>
  <c r="M43" i="33"/>
  <c r="I44" i="33"/>
  <c r="AI45" i="31"/>
  <c r="AE46" i="31"/>
  <c r="AP268" i="31"/>
  <c r="AT267" i="31"/>
  <c r="AU267" i="31" s="1"/>
  <c r="M44" i="25"/>
  <c r="I45" i="25"/>
  <c r="AZ42" i="31"/>
  <c r="BA42" i="31" s="1"/>
  <c r="M45" i="32"/>
  <c r="I46" i="32"/>
  <c r="AI268" i="31"/>
  <c r="AJ268" i="31" s="1"/>
  <c r="AE269" i="31"/>
  <c r="X43" i="31"/>
  <c r="T44" i="31"/>
  <c r="M48" i="31"/>
  <c r="I49" i="31"/>
  <c r="AE184" i="33"/>
  <c r="AI183" i="33"/>
  <c r="BV183" i="33" s="1"/>
  <c r="BW183" i="33" s="1"/>
  <c r="T267" i="31"/>
  <c r="X266" i="31"/>
  <c r="BA207" i="33"/>
  <c r="BE206" i="33"/>
  <c r="AT45" i="33"/>
  <c r="AP46" i="33"/>
  <c r="X42" i="25"/>
  <c r="AD42" i="25" s="1"/>
  <c r="AE42" i="25" s="1"/>
  <c r="T43" i="25"/>
  <c r="X41" i="32"/>
  <c r="T42" i="32"/>
  <c r="M185" i="33"/>
  <c r="I186" i="33"/>
  <c r="BK40" i="32"/>
  <c r="BL40" i="32" s="1"/>
  <c r="AE44" i="33"/>
  <c r="AI43" i="33"/>
  <c r="M270" i="31"/>
  <c r="I271" i="31"/>
  <c r="AP43" i="31"/>
  <c r="AT42" i="31"/>
  <c r="X41" i="30"/>
  <c r="T42" i="30"/>
  <c r="AI223" i="31"/>
  <c r="AJ223" i="31" s="1"/>
  <c r="AE224" i="31"/>
  <c r="L220" i="1"/>
  <c r="H221" i="1"/>
  <c r="BL44" i="33"/>
  <c r="BP43" i="33"/>
  <c r="T185" i="33"/>
  <c r="X184" i="33"/>
  <c r="BE42" i="33"/>
  <c r="BA43" i="33"/>
  <c r="H44" i="1"/>
  <c r="L43" i="1"/>
  <c r="Y265" i="31"/>
  <c r="AZ265" i="31"/>
  <c r="BB265" i="31" s="1"/>
  <c r="BD265" i="31" s="1"/>
  <c r="X44" i="31" l="1"/>
  <c r="T45" i="31"/>
  <c r="N270" i="31"/>
  <c r="AI44" i="33"/>
  <c r="AE45" i="33"/>
  <c r="I47" i="32"/>
  <c r="M46" i="32"/>
  <c r="AI42" i="32"/>
  <c r="AE43" i="32"/>
  <c r="T43" i="32"/>
  <c r="X42" i="32"/>
  <c r="BA44" i="33"/>
  <c r="BE43" i="33"/>
  <c r="BV43" i="33" s="1"/>
  <c r="BW43" i="33" s="1"/>
  <c r="BK41" i="32"/>
  <c r="BL41" i="32" s="1"/>
  <c r="T44" i="25"/>
  <c r="X43" i="25"/>
  <c r="AD43" i="25" s="1"/>
  <c r="AE43" i="25" s="1"/>
  <c r="T44" i="33"/>
  <c r="X43" i="33"/>
  <c r="AT46" i="33"/>
  <c r="AP47" i="33"/>
  <c r="AT268" i="31"/>
  <c r="AU268" i="31" s="1"/>
  <c r="AP269" i="31"/>
  <c r="AI46" i="31"/>
  <c r="AE47" i="31"/>
  <c r="BL45" i="33"/>
  <c r="BP44" i="33"/>
  <c r="AT206" i="33"/>
  <c r="AP207" i="33"/>
  <c r="BE207" i="33"/>
  <c r="BA208" i="33"/>
  <c r="I45" i="33"/>
  <c r="M44" i="33"/>
  <c r="Y266" i="31"/>
  <c r="AZ266" i="31"/>
  <c r="BB266" i="31" s="1"/>
  <c r="BD266" i="31" s="1"/>
  <c r="T243" i="32"/>
  <c r="X242" i="32"/>
  <c r="Y242" i="32" s="1"/>
  <c r="AE225" i="31"/>
  <c r="AI224" i="31"/>
  <c r="AJ224" i="31" s="1"/>
  <c r="T268" i="31"/>
  <c r="X267" i="31"/>
  <c r="BP204" i="33"/>
  <c r="BL205" i="33"/>
  <c r="AE43" i="30"/>
  <c r="AI42" i="30"/>
  <c r="I187" i="33"/>
  <c r="M186" i="33"/>
  <c r="H45" i="1"/>
  <c r="L44" i="1"/>
  <c r="M45" i="25"/>
  <c r="I46" i="25"/>
  <c r="T186" i="33"/>
  <c r="X185" i="33"/>
  <c r="BE48" i="32"/>
  <c r="BA49" i="32"/>
  <c r="H222" i="1"/>
  <c r="L221" i="1"/>
  <c r="AP43" i="32"/>
  <c r="AT42" i="32"/>
  <c r="AT43" i="31"/>
  <c r="AZ43" i="31" s="1"/>
  <c r="BA43" i="31" s="1"/>
  <c r="AP44" i="31"/>
  <c r="M271" i="31"/>
  <c r="I272" i="31"/>
  <c r="M272" i="31" s="1"/>
  <c r="AE270" i="31"/>
  <c r="AI269" i="31"/>
  <c r="AJ269" i="31" s="1"/>
  <c r="T43" i="30"/>
  <c r="X42" i="30"/>
  <c r="AO42" i="30" s="1"/>
  <c r="AI184" i="33"/>
  <c r="BV184" i="33" s="1"/>
  <c r="BW184" i="33" s="1"/>
  <c r="AE185" i="33"/>
  <c r="AO41" i="30"/>
  <c r="AP41" i="30" s="1"/>
  <c r="M45" i="30"/>
  <c r="I46" i="30"/>
  <c r="I50" i="31"/>
  <c r="M49" i="31"/>
  <c r="X268" i="31" l="1"/>
  <c r="T269" i="31"/>
  <c r="AT43" i="32"/>
  <c r="AP44" i="32"/>
  <c r="BA50" i="32"/>
  <c r="BE49" i="32"/>
  <c r="X186" i="33"/>
  <c r="T187" i="33"/>
  <c r="AI43" i="32"/>
  <c r="AE44" i="32"/>
  <c r="T44" i="30"/>
  <c r="X43" i="30"/>
  <c r="AI45" i="33"/>
  <c r="AE46" i="33"/>
  <c r="AI43" i="30"/>
  <c r="AE44" i="30"/>
  <c r="AT269" i="31"/>
  <c r="AU269" i="31" s="1"/>
  <c r="AP270" i="31"/>
  <c r="N272" i="31"/>
  <c r="BL206" i="33"/>
  <c r="BP205" i="33"/>
  <c r="T46" i="31"/>
  <c r="X45" i="31"/>
  <c r="AE226" i="31"/>
  <c r="AI225" i="31"/>
  <c r="AJ225" i="31" s="1"/>
  <c r="BA45" i="33"/>
  <c r="BE44" i="33"/>
  <c r="BK42" i="32"/>
  <c r="BL42" i="32" s="1"/>
  <c r="M45" i="33"/>
  <c r="I46" i="33"/>
  <c r="M46" i="25"/>
  <c r="I47" i="25"/>
  <c r="M47" i="32"/>
  <c r="I48" i="32"/>
  <c r="BL46" i="33"/>
  <c r="BP45" i="33"/>
  <c r="M187" i="33"/>
  <c r="I188" i="33"/>
  <c r="AI270" i="31"/>
  <c r="AJ270" i="31" s="1"/>
  <c r="AE271" i="31"/>
  <c r="N271" i="31"/>
  <c r="T45" i="33"/>
  <c r="X44" i="33"/>
  <c r="X44" i="25"/>
  <c r="AD44" i="25" s="1"/>
  <c r="AE44" i="25" s="1"/>
  <c r="T45" i="25"/>
  <c r="L222" i="1"/>
  <c r="H223" i="1"/>
  <c r="X243" i="32"/>
  <c r="Y243" i="32" s="1"/>
  <c r="T244" i="32"/>
  <c r="M50" i="31"/>
  <c r="I51" i="31"/>
  <c r="I47" i="30"/>
  <c r="M46" i="30"/>
  <c r="BV44" i="33"/>
  <c r="BW44" i="33" s="1"/>
  <c r="X43" i="32"/>
  <c r="BK43" i="32" s="1"/>
  <c r="BL43" i="32" s="1"/>
  <c r="T44" i="32"/>
  <c r="BE208" i="33"/>
  <c r="BA209" i="33"/>
  <c r="AI185" i="33"/>
  <c r="BV185" i="33" s="1"/>
  <c r="BW185" i="33" s="1"/>
  <c r="AE186" i="33"/>
  <c r="AP208" i="33"/>
  <c r="AT207" i="33"/>
  <c r="AP42" i="30"/>
  <c r="L45" i="1"/>
  <c r="H46" i="1"/>
  <c r="AE48" i="31"/>
  <c r="AI47" i="31"/>
  <c r="AP48" i="33"/>
  <c r="AT47" i="33"/>
  <c r="AT44" i="31"/>
  <c r="AZ44" i="31" s="1"/>
  <c r="BA44" i="31" s="1"/>
  <c r="AP45" i="31"/>
  <c r="Y267" i="31"/>
  <c r="AZ267" i="31"/>
  <c r="BB267" i="31" s="1"/>
  <c r="BD267" i="31" s="1"/>
  <c r="AP46" i="31" l="1"/>
  <c r="AT45" i="31"/>
  <c r="T45" i="30"/>
  <c r="X44" i="30"/>
  <c r="AP49" i="33"/>
  <c r="AT48" i="33"/>
  <c r="T188" i="33"/>
  <c r="X187" i="33"/>
  <c r="L223" i="1"/>
  <c r="H224" i="1"/>
  <c r="L46" i="1"/>
  <c r="H47" i="1"/>
  <c r="AI226" i="31"/>
  <c r="AJ226" i="31" s="1"/>
  <c r="AE227" i="31"/>
  <c r="X45" i="33"/>
  <c r="T46" i="33"/>
  <c r="X269" i="31"/>
  <c r="T270" i="31"/>
  <c r="Y268" i="31"/>
  <c r="AZ268" i="31"/>
  <c r="BB268" i="31" s="1"/>
  <c r="BD268" i="31" s="1"/>
  <c r="AI186" i="33"/>
  <c r="BV186" i="33" s="1"/>
  <c r="BW186" i="33" s="1"/>
  <c r="AE187" i="33"/>
  <c r="I189" i="33"/>
  <c r="M188" i="33"/>
  <c r="AT270" i="31"/>
  <c r="AU270" i="31" s="1"/>
  <c r="AP271" i="31"/>
  <c r="M48" i="32"/>
  <c r="I49" i="32"/>
  <c r="M47" i="30"/>
  <c r="I48" i="30"/>
  <c r="M51" i="31"/>
  <c r="I52" i="31"/>
  <c r="I48" i="25"/>
  <c r="M47" i="25"/>
  <c r="X244" i="32"/>
  <c r="Y244" i="32" s="1"/>
  <c r="T245" i="32"/>
  <c r="BV45" i="33"/>
  <c r="BW45" i="33" s="1"/>
  <c r="AI48" i="31"/>
  <c r="AE49" i="31"/>
  <c r="BA46" i="33"/>
  <c r="BE45" i="33"/>
  <c r="AZ45" i="31"/>
  <c r="BA45" i="31" s="1"/>
  <c r="AP209" i="33"/>
  <c r="AT208" i="33"/>
  <c r="T47" i="31"/>
  <c r="X46" i="31"/>
  <c r="BP206" i="33"/>
  <c r="BL207" i="33"/>
  <c r="X44" i="32"/>
  <c r="T45" i="32"/>
  <c r="BL47" i="33"/>
  <c r="BP46" i="33"/>
  <c r="AI44" i="30"/>
  <c r="AE45" i="30"/>
  <c r="AI46" i="33"/>
  <c r="AE47" i="33"/>
  <c r="AO43" i="30"/>
  <c r="AP43" i="30" s="1"/>
  <c r="AE45" i="32"/>
  <c r="AI44" i="32"/>
  <c r="I47" i="33"/>
  <c r="M46" i="33"/>
  <c r="X45" i="25"/>
  <c r="AD45" i="25" s="1"/>
  <c r="AE45" i="25" s="1"/>
  <c r="T46" i="25"/>
  <c r="BE50" i="32"/>
  <c r="BA51" i="32"/>
  <c r="AT44" i="32"/>
  <c r="AP45" i="32"/>
  <c r="AE272" i="31"/>
  <c r="AI272" i="31" s="1"/>
  <c r="AJ272" i="31" s="1"/>
  <c r="AI271" i="31"/>
  <c r="AJ271" i="31" s="1"/>
  <c r="BA210" i="33"/>
  <c r="BE209" i="33"/>
  <c r="Y269" i="31" l="1"/>
  <c r="AZ269" i="31"/>
  <c r="BB269" i="31" s="1"/>
  <c r="BD269" i="31" s="1"/>
  <c r="X245" i="32"/>
  <c r="Y245" i="32" s="1"/>
  <c r="T246" i="32"/>
  <c r="I49" i="25"/>
  <c r="M48" i="25"/>
  <c r="AE46" i="30"/>
  <c r="AI45" i="30"/>
  <c r="T189" i="33"/>
  <c r="X188" i="33"/>
  <c r="AO44" i="30"/>
  <c r="AP44" i="30" s="1"/>
  <c r="T46" i="30"/>
  <c r="X45" i="30"/>
  <c r="AO45" i="30" s="1"/>
  <c r="AP45" i="30" s="1"/>
  <c r="AT209" i="33"/>
  <c r="AP210" i="33"/>
  <c r="T47" i="25"/>
  <c r="X46" i="25"/>
  <c r="AD46" i="25" s="1"/>
  <c r="AE46" i="25" s="1"/>
  <c r="AI187" i="33"/>
  <c r="BV187" i="33" s="1"/>
  <c r="BW187" i="33" s="1"/>
  <c r="AE188" i="33"/>
  <c r="AT46" i="31"/>
  <c r="AP47" i="31"/>
  <c r="M52" i="31"/>
  <c r="I53" i="31"/>
  <c r="H48" i="1"/>
  <c r="L47" i="1"/>
  <c r="M48" i="30"/>
  <c r="I49" i="30"/>
  <c r="BP47" i="33"/>
  <c r="BL48" i="33"/>
  <c r="X45" i="32"/>
  <c r="T46" i="32"/>
  <c r="BL208" i="33"/>
  <c r="BP207" i="33"/>
  <c r="AT271" i="31"/>
  <c r="AU271" i="31" s="1"/>
  <c r="AP272" i="31"/>
  <c r="AT272" i="31" s="1"/>
  <c r="AU272" i="31" s="1"/>
  <c r="BA47" i="33"/>
  <c r="BE46" i="33"/>
  <c r="BV46" i="33" s="1"/>
  <c r="BW46" i="33" s="1"/>
  <c r="T271" i="31"/>
  <c r="X270" i="31"/>
  <c r="AE46" i="32"/>
  <c r="AI45" i="32"/>
  <c r="T47" i="33"/>
  <c r="X46" i="33"/>
  <c r="AE48" i="33"/>
  <c r="AI47" i="33"/>
  <c r="AI227" i="31"/>
  <c r="AJ227" i="31" s="1"/>
  <c r="AE228" i="31"/>
  <c r="L224" i="1"/>
  <c r="H225" i="1"/>
  <c r="BA211" i="33"/>
  <c r="BE210" i="33"/>
  <c r="BK44" i="32"/>
  <c r="BL44" i="32" s="1"/>
  <c r="M49" i="32"/>
  <c r="I50" i="32"/>
  <c r="AT49" i="33"/>
  <c r="AP50" i="33"/>
  <c r="AP46" i="32"/>
  <c r="AT45" i="32"/>
  <c r="AZ46" i="31"/>
  <c r="BA46" i="31" s="1"/>
  <c r="X47" i="31"/>
  <c r="T48" i="31"/>
  <c r="BE51" i="32"/>
  <c r="BA52" i="32"/>
  <c r="M189" i="33"/>
  <c r="I190" i="33"/>
  <c r="I48" i="33"/>
  <c r="M47" i="33"/>
  <c r="AI49" i="31"/>
  <c r="AE50" i="31"/>
  <c r="Y270" i="31" l="1"/>
  <c r="AZ270" i="31"/>
  <c r="BB270" i="31" s="1"/>
  <c r="BD270" i="31" s="1"/>
  <c r="X271" i="31"/>
  <c r="T272" i="31"/>
  <c r="X272" i="31" s="1"/>
  <c r="X47" i="25"/>
  <c r="AD47" i="25" s="1"/>
  <c r="AE47" i="25" s="1"/>
  <c r="T48" i="25"/>
  <c r="BE47" i="33"/>
  <c r="BA48" i="33"/>
  <c r="T47" i="32"/>
  <c r="X46" i="32"/>
  <c r="BK46" i="32" s="1"/>
  <c r="BE211" i="33"/>
  <c r="BA212" i="33"/>
  <c r="BV47" i="33"/>
  <c r="BW47" i="33" s="1"/>
  <c r="M190" i="33"/>
  <c r="I191" i="33"/>
  <c r="T247" i="32"/>
  <c r="X246" i="32"/>
  <c r="Y246" i="32" s="1"/>
  <c r="H49" i="1"/>
  <c r="L48" i="1"/>
  <c r="AE49" i="33"/>
  <c r="AI48" i="33"/>
  <c r="M53" i="31"/>
  <c r="I54" i="31"/>
  <c r="AI188" i="33"/>
  <c r="BV188" i="33" s="1"/>
  <c r="BW188" i="33" s="1"/>
  <c r="AE189" i="33"/>
  <c r="AT46" i="32"/>
  <c r="AP47" i="32"/>
  <c r="AT50" i="33"/>
  <c r="AP51" i="33"/>
  <c r="AT210" i="33"/>
  <c r="AP211" i="33"/>
  <c r="BK45" i="32"/>
  <c r="BL45" i="32" s="1"/>
  <c r="X189" i="33"/>
  <c r="T190" i="33"/>
  <c r="M49" i="30"/>
  <c r="I50" i="30"/>
  <c r="M48" i="33"/>
  <c r="I49" i="33"/>
  <c r="M49" i="25"/>
  <c r="I50" i="25"/>
  <c r="BA53" i="32"/>
  <c r="BE52" i="32"/>
  <c r="AP48" i="31"/>
  <c r="AT47" i="31"/>
  <c r="AZ47" i="31" s="1"/>
  <c r="BA47" i="31" s="1"/>
  <c r="AE47" i="32"/>
  <c r="AI46" i="32"/>
  <c r="M50" i="32"/>
  <c r="I51" i="32"/>
  <c r="X46" i="30"/>
  <c r="AO46" i="30" s="1"/>
  <c r="AP46" i="30" s="1"/>
  <c r="T47" i="30"/>
  <c r="BL209" i="33"/>
  <c r="BP208" i="33"/>
  <c r="AI50" i="31"/>
  <c r="AE51" i="31"/>
  <c r="BL49" i="33"/>
  <c r="BP48" i="33"/>
  <c r="L225" i="1"/>
  <c r="H226" i="1"/>
  <c r="AE47" i="30"/>
  <c r="AI46" i="30"/>
  <c r="AI228" i="31"/>
  <c r="AJ228" i="31" s="1"/>
  <c r="AE229" i="31"/>
  <c r="X47" i="33"/>
  <c r="T48" i="33"/>
  <c r="X48" i="31"/>
  <c r="T49" i="31"/>
  <c r="L226" i="1" l="1"/>
  <c r="H227" i="1"/>
  <c r="M50" i="30"/>
  <c r="I51" i="30"/>
  <c r="T248" i="32"/>
  <c r="X247" i="32"/>
  <c r="Y247" i="32" s="1"/>
  <c r="T191" i="33"/>
  <c r="X190" i="33"/>
  <c r="BL210" i="33"/>
  <c r="BP209" i="33"/>
  <c r="T48" i="30"/>
  <c r="X47" i="30"/>
  <c r="AO47" i="30" s="1"/>
  <c r="AP47" i="30" s="1"/>
  <c r="I52" i="32"/>
  <c r="M51" i="32"/>
  <c r="T48" i="32"/>
  <c r="X47" i="32"/>
  <c r="BK47" i="32" s="1"/>
  <c r="BL47" i="32" s="1"/>
  <c r="AE190" i="33"/>
  <c r="AI189" i="33"/>
  <c r="BV189" i="33" s="1"/>
  <c r="BW189" i="33" s="1"/>
  <c r="AP49" i="31"/>
  <c r="AT48" i="31"/>
  <c r="AZ48" i="31" s="1"/>
  <c r="BA48" i="31" s="1"/>
  <c r="T49" i="33"/>
  <c r="X48" i="33"/>
  <c r="M54" i="31"/>
  <c r="I55" i="31"/>
  <c r="BE53" i="32"/>
  <c r="BA54" i="32"/>
  <c r="M50" i="25"/>
  <c r="I51" i="25"/>
  <c r="AI49" i="33"/>
  <c r="AE50" i="33"/>
  <c r="I50" i="33"/>
  <c r="M49" i="33"/>
  <c r="I192" i="33"/>
  <c r="M191" i="33"/>
  <c r="BE212" i="33"/>
  <c r="BA213" i="33"/>
  <c r="BV48" i="33"/>
  <c r="BW48" i="33" s="1"/>
  <c r="BL50" i="33"/>
  <c r="BP49" i="33"/>
  <c r="AE52" i="31"/>
  <c r="AI51" i="31"/>
  <c r="AT211" i="33"/>
  <c r="AP212" i="33"/>
  <c r="BL46" i="32"/>
  <c r="AP52" i="33"/>
  <c r="AT51" i="33"/>
  <c r="BA49" i="33"/>
  <c r="BE48" i="33"/>
  <c r="AP48" i="32"/>
  <c r="AT47" i="32"/>
  <c r="AE48" i="32"/>
  <c r="AI47" i="32"/>
  <c r="X48" i="25"/>
  <c r="AD48" i="25" s="1"/>
  <c r="AE48" i="25" s="1"/>
  <c r="T49" i="25"/>
  <c r="T50" i="31"/>
  <c r="X49" i="31"/>
  <c r="Y272" i="31"/>
  <c r="AZ272" i="31"/>
  <c r="BB272" i="31" s="1"/>
  <c r="BD272" i="31" s="1"/>
  <c r="Y271" i="31"/>
  <c r="AZ271" i="31"/>
  <c r="BB271" i="31" s="1"/>
  <c r="BD271" i="31" s="1"/>
  <c r="AI229" i="31"/>
  <c r="AJ229" i="31" s="1"/>
  <c r="AE230" i="31"/>
  <c r="AE48" i="30"/>
  <c r="AI47" i="30"/>
  <c r="L49" i="1"/>
  <c r="H50" i="1"/>
  <c r="Y277" i="31" l="1"/>
  <c r="BA214" i="33"/>
  <c r="BE213" i="33"/>
  <c r="T49" i="30"/>
  <c r="X48" i="30"/>
  <c r="I52" i="25"/>
  <c r="M51" i="25"/>
  <c r="T192" i="33"/>
  <c r="X191" i="33"/>
  <c r="M51" i="30"/>
  <c r="I52" i="30"/>
  <c r="AE49" i="30"/>
  <c r="AI48" i="30"/>
  <c r="AP213" i="33"/>
  <c r="AT212" i="33"/>
  <c r="X49" i="33"/>
  <c r="BV49" i="33" s="1"/>
  <c r="BW49" i="33" s="1"/>
  <c r="T50" i="33"/>
  <c r="T50" i="25"/>
  <c r="X49" i="25"/>
  <c r="AD49" i="25" s="1"/>
  <c r="AE49" i="25" s="1"/>
  <c r="I51" i="33"/>
  <c r="M50" i="33"/>
  <c r="AT48" i="32"/>
  <c r="AP49" i="32"/>
  <c r="AI50" i="33"/>
  <c r="AE51" i="33"/>
  <c r="BL211" i="33"/>
  <c r="BP210" i="33"/>
  <c r="BE49" i="33"/>
  <c r="BA50" i="33"/>
  <c r="BE54" i="32"/>
  <c r="BA55" i="32"/>
  <c r="AI52" i="31"/>
  <c r="AE53" i="31"/>
  <c r="AP50" i="31"/>
  <c r="AT49" i="31"/>
  <c r="AZ49" i="31" s="1"/>
  <c r="BA49" i="31" s="1"/>
  <c r="BL51" i="33"/>
  <c r="BP50" i="33"/>
  <c r="AI190" i="33"/>
  <c r="BV190" i="33" s="1"/>
  <c r="BW190" i="33" s="1"/>
  <c r="AE191" i="33"/>
  <c r="X50" i="31"/>
  <c r="T51" i="31"/>
  <c r="T49" i="32"/>
  <c r="X48" i="32"/>
  <c r="I53" i="32"/>
  <c r="M52" i="32"/>
  <c r="M192" i="33"/>
  <c r="I193" i="33"/>
  <c r="AI48" i="32"/>
  <c r="AE49" i="32"/>
  <c r="H51" i="1"/>
  <c r="L50" i="1"/>
  <c r="AT52" i="33"/>
  <c r="AP53" i="33"/>
  <c r="T249" i="32"/>
  <c r="X248" i="32"/>
  <c r="Y248" i="32" s="1"/>
  <c r="I56" i="31"/>
  <c r="M55" i="31"/>
  <c r="L227" i="1"/>
  <c r="H228" i="1"/>
  <c r="AE231" i="31"/>
  <c r="AI230" i="31"/>
  <c r="AJ230" i="31" s="1"/>
  <c r="AP54" i="33" l="1"/>
  <c r="AT53" i="33"/>
  <c r="AT213" i="33"/>
  <c r="AP214" i="33"/>
  <c r="BE55" i="32"/>
  <c r="BA56" i="32"/>
  <c r="AI49" i="32"/>
  <c r="AE50" i="32"/>
  <c r="M193" i="33"/>
  <c r="I194" i="33"/>
  <c r="BA51" i="33"/>
  <c r="BE50" i="33"/>
  <c r="BP211" i="33"/>
  <c r="BL212" i="33"/>
  <c r="AE52" i="33"/>
  <c r="AI51" i="33"/>
  <c r="AT49" i="32"/>
  <c r="AP50" i="32"/>
  <c r="X51" i="31"/>
  <c r="T52" i="31"/>
  <c r="AI231" i="31"/>
  <c r="AJ231" i="31" s="1"/>
  <c r="AE232" i="31"/>
  <c r="M56" i="31"/>
  <c r="I57" i="31"/>
  <c r="BL52" i="33"/>
  <c r="BP51" i="33"/>
  <c r="X50" i="25"/>
  <c r="AD50" i="25" s="1"/>
  <c r="AE50" i="25" s="1"/>
  <c r="T51" i="25"/>
  <c r="X50" i="33"/>
  <c r="T51" i="33"/>
  <c r="X249" i="32"/>
  <c r="Y249" i="32" s="1"/>
  <c r="T250" i="32"/>
  <c r="AT50" i="31"/>
  <c r="AP51" i="31"/>
  <c r="AE54" i="31"/>
  <c r="AI53" i="31"/>
  <c r="H52" i="1"/>
  <c r="L51" i="1"/>
  <c r="AI49" i="30"/>
  <c r="AE50" i="30"/>
  <c r="I53" i="30"/>
  <c r="M52" i="30"/>
  <c r="X192" i="33"/>
  <c r="T193" i="33"/>
  <c r="I54" i="32"/>
  <c r="M53" i="32"/>
  <c r="M52" i="25"/>
  <c r="I53" i="25"/>
  <c r="BK48" i="32"/>
  <c r="BL48" i="32" s="1"/>
  <c r="AO48" i="30"/>
  <c r="AP48" i="30" s="1"/>
  <c r="T50" i="32"/>
  <c r="X49" i="32"/>
  <c r="T50" i="30"/>
  <c r="X49" i="30"/>
  <c r="AZ50" i="31"/>
  <c r="BA50" i="31" s="1"/>
  <c r="BV50" i="33"/>
  <c r="BW50" i="33" s="1"/>
  <c r="BA215" i="33"/>
  <c r="BE214" i="33"/>
  <c r="I52" i="33"/>
  <c r="M51" i="33"/>
  <c r="H229" i="1"/>
  <c r="L228" i="1"/>
  <c r="AE192" i="33"/>
  <c r="AI191" i="33"/>
  <c r="BV191" i="33" s="1"/>
  <c r="BW191" i="33" s="1"/>
  <c r="I55" i="32" l="1"/>
  <c r="M54" i="32"/>
  <c r="X193" i="33"/>
  <c r="T194" i="33"/>
  <c r="BL53" i="33"/>
  <c r="BP52" i="33"/>
  <c r="AP215" i="33"/>
  <c r="AT214" i="33"/>
  <c r="I58" i="31"/>
  <c r="M57" i="31"/>
  <c r="AE193" i="33"/>
  <c r="AI192" i="33"/>
  <c r="BV192" i="33" s="1"/>
  <c r="BW192" i="33" s="1"/>
  <c r="AT54" i="33"/>
  <c r="AP55" i="33"/>
  <c r="H230" i="1"/>
  <c r="L229" i="1"/>
  <c r="AE233" i="31"/>
  <c r="AI232" i="31"/>
  <c r="AJ232" i="31" s="1"/>
  <c r="BV51" i="33"/>
  <c r="BW51" i="33" s="1"/>
  <c r="I53" i="33"/>
  <c r="M52" i="33"/>
  <c r="I54" i="30"/>
  <c r="M53" i="30"/>
  <c r="T53" i="31"/>
  <c r="X52" i="31"/>
  <c r="AI50" i="30"/>
  <c r="AE51" i="30"/>
  <c r="AZ51" i="31"/>
  <c r="BA51" i="31" s="1"/>
  <c r="BA216" i="33"/>
  <c r="BE215" i="33"/>
  <c r="AT50" i="32"/>
  <c r="AP51" i="32"/>
  <c r="L52" i="1"/>
  <c r="H53" i="1"/>
  <c r="AO49" i="30"/>
  <c r="AP49" i="30" s="1"/>
  <c r="AE53" i="33"/>
  <c r="AI52" i="33"/>
  <c r="X50" i="30"/>
  <c r="AO50" i="30" s="1"/>
  <c r="AP50" i="30" s="1"/>
  <c r="T51" i="30"/>
  <c r="AI54" i="31"/>
  <c r="AE55" i="31"/>
  <c r="BP212" i="33"/>
  <c r="BL213" i="33"/>
  <c r="BK49" i="32"/>
  <c r="BL49" i="32" s="1"/>
  <c r="AT51" i="31"/>
  <c r="AP52" i="31"/>
  <c r="X50" i="32"/>
  <c r="T51" i="32"/>
  <c r="T251" i="32"/>
  <c r="X250" i="32"/>
  <c r="Y250" i="32" s="1"/>
  <c r="BA52" i="33"/>
  <c r="BE51" i="33"/>
  <c r="M194" i="33"/>
  <c r="I195" i="33"/>
  <c r="I54" i="25"/>
  <c r="M53" i="25"/>
  <c r="T52" i="33"/>
  <c r="X51" i="33"/>
  <c r="AI50" i="32"/>
  <c r="AE51" i="32"/>
  <c r="X51" i="25"/>
  <c r="AD51" i="25" s="1"/>
  <c r="AE51" i="25" s="1"/>
  <c r="T52" i="25"/>
  <c r="BE56" i="32"/>
  <c r="BA57" i="32"/>
  <c r="AT215" i="33" l="1"/>
  <c r="AP216" i="33"/>
  <c r="T52" i="30"/>
  <c r="X51" i="30"/>
  <c r="M195" i="33"/>
  <c r="I196" i="33"/>
  <c r="AE194" i="33"/>
  <c r="AI193" i="33"/>
  <c r="BV193" i="33" s="1"/>
  <c r="BW193" i="33" s="1"/>
  <c r="BA53" i="33"/>
  <c r="BE52" i="33"/>
  <c r="BA217" i="33"/>
  <c r="BE216" i="33"/>
  <c r="T252" i="32"/>
  <c r="X251" i="32"/>
  <c r="Y251" i="32" s="1"/>
  <c r="BK50" i="32"/>
  <c r="BL50" i="32" s="1"/>
  <c r="BL54" i="33"/>
  <c r="BP53" i="33"/>
  <c r="AP53" i="31"/>
  <c r="AT52" i="31"/>
  <c r="AZ52" i="31" s="1"/>
  <c r="BA52" i="31" s="1"/>
  <c r="X194" i="33"/>
  <c r="T195" i="33"/>
  <c r="I55" i="30"/>
  <c r="M54" i="30"/>
  <c r="AI55" i="31"/>
  <c r="AE56" i="31"/>
  <c r="AE52" i="32"/>
  <c r="AI51" i="32"/>
  <c r="AI233" i="31"/>
  <c r="AJ233" i="31" s="1"/>
  <c r="AE234" i="31"/>
  <c r="AI53" i="33"/>
  <c r="AE54" i="33"/>
  <c r="H231" i="1"/>
  <c r="L230" i="1"/>
  <c r="T53" i="33"/>
  <c r="X52" i="33"/>
  <c r="BV52" i="33" s="1"/>
  <c r="BW52" i="33" s="1"/>
  <c r="AT55" i="33"/>
  <c r="AP56" i="33"/>
  <c r="H54" i="1"/>
  <c r="L53" i="1"/>
  <c r="I55" i="25"/>
  <c r="M54" i="25"/>
  <c r="AT51" i="32"/>
  <c r="AP52" i="32"/>
  <c r="I59" i="31"/>
  <c r="M58" i="31"/>
  <c r="AI51" i="30"/>
  <c r="AE52" i="30"/>
  <c r="T52" i="32"/>
  <c r="X51" i="32"/>
  <c r="BK51" i="32" s="1"/>
  <c r="X53" i="31"/>
  <c r="T54" i="31"/>
  <c r="BE57" i="32"/>
  <c r="BA58" i="32"/>
  <c r="BP213" i="33"/>
  <c r="BL214" i="33"/>
  <c r="M55" i="32"/>
  <c r="I56" i="32"/>
  <c r="T53" i="25"/>
  <c r="X52" i="25"/>
  <c r="AD52" i="25" s="1"/>
  <c r="AE52" i="25" s="1"/>
  <c r="I54" i="33"/>
  <c r="M53" i="33"/>
  <c r="M55" i="25" l="1"/>
  <c r="I56" i="25"/>
  <c r="X53" i="25"/>
  <c r="AD53" i="25" s="1"/>
  <c r="AE53" i="25" s="1"/>
  <c r="T54" i="25"/>
  <c r="AT53" i="31"/>
  <c r="AP54" i="31"/>
  <c r="I57" i="32"/>
  <c r="M56" i="32"/>
  <c r="L54" i="1"/>
  <c r="H55" i="1"/>
  <c r="AT56" i="33"/>
  <c r="AP57" i="33"/>
  <c r="BP54" i="33"/>
  <c r="BL55" i="33"/>
  <c r="BL215" i="33"/>
  <c r="BP214" i="33"/>
  <c r="T54" i="33"/>
  <c r="X53" i="33"/>
  <c r="BV53" i="33" s="1"/>
  <c r="BW53" i="33" s="1"/>
  <c r="X252" i="32"/>
  <c r="Y252" i="32" s="1"/>
  <c r="T253" i="32"/>
  <c r="BA59" i="32"/>
  <c r="BE58" i="32"/>
  <c r="H232" i="1"/>
  <c r="L231" i="1"/>
  <c r="BA218" i="33"/>
  <c r="BE217" i="33"/>
  <c r="X54" i="31"/>
  <c r="T55" i="31"/>
  <c r="AI54" i="33"/>
  <c r="AE55" i="33"/>
  <c r="AZ53" i="31"/>
  <c r="BA53" i="31" s="1"/>
  <c r="BA54" i="33"/>
  <c r="BE53" i="33"/>
  <c r="AE235" i="31"/>
  <c r="AI234" i="31"/>
  <c r="AJ234" i="31" s="1"/>
  <c r="BL51" i="32"/>
  <c r="AE195" i="33"/>
  <c r="AI194" i="33"/>
  <c r="BV194" i="33" s="1"/>
  <c r="BW194" i="33" s="1"/>
  <c r="X52" i="32"/>
  <c r="T53" i="32"/>
  <c r="AI52" i="30"/>
  <c r="AE53" i="30"/>
  <c r="AI52" i="32"/>
  <c r="AE53" i="32"/>
  <c r="I197" i="33"/>
  <c r="M196" i="33"/>
  <c r="AE57" i="31"/>
  <c r="AI56" i="31"/>
  <c r="M59" i="31"/>
  <c r="I60" i="31"/>
  <c r="AO51" i="30"/>
  <c r="AP51" i="30" s="1"/>
  <c r="X52" i="30"/>
  <c r="T53" i="30"/>
  <c r="AP53" i="32"/>
  <c r="AT52" i="32"/>
  <c r="I56" i="30"/>
  <c r="M55" i="30"/>
  <c r="X195" i="33"/>
  <c r="T196" i="33"/>
  <c r="AT216" i="33"/>
  <c r="AP217" i="33"/>
  <c r="I55" i="33"/>
  <c r="M54" i="33"/>
  <c r="BE59" i="32" l="1"/>
  <c r="BA60" i="32"/>
  <c r="T55" i="33"/>
  <c r="X54" i="33"/>
  <c r="AI53" i="30"/>
  <c r="AE54" i="30"/>
  <c r="T197" i="33"/>
  <c r="X196" i="33"/>
  <c r="AT217" i="33"/>
  <c r="AP218" i="33"/>
  <c r="X253" i="32"/>
  <c r="Y253" i="32" s="1"/>
  <c r="T254" i="32"/>
  <c r="T54" i="32"/>
  <c r="X53" i="32"/>
  <c r="BK53" i="32" s="1"/>
  <c r="BK52" i="32"/>
  <c r="BL52" i="32" s="1"/>
  <c r="I57" i="30"/>
  <c r="M56" i="30"/>
  <c r="AE196" i="33"/>
  <c r="AI195" i="33"/>
  <c r="BV195" i="33" s="1"/>
  <c r="BW195" i="33" s="1"/>
  <c r="BL216" i="33"/>
  <c r="BP215" i="33"/>
  <c r="BL56" i="33"/>
  <c r="BP55" i="33"/>
  <c r="AT53" i="32"/>
  <c r="AP54" i="32"/>
  <c r="X53" i="30"/>
  <c r="AO53" i="30" s="1"/>
  <c r="T54" i="30"/>
  <c r="AI235" i="31"/>
  <c r="AJ235" i="31" s="1"/>
  <c r="AE236" i="31"/>
  <c r="AI236" i="31" s="1"/>
  <c r="AJ236" i="31" s="1"/>
  <c r="AJ277" i="31" s="1"/>
  <c r="AT57" i="33"/>
  <c r="AP58" i="33"/>
  <c r="AO52" i="30"/>
  <c r="AP52" i="30" s="1"/>
  <c r="BA55" i="33"/>
  <c r="BE54" i="33"/>
  <c r="H56" i="1"/>
  <c r="L55" i="1"/>
  <c r="I61" i="31"/>
  <c r="M60" i="31"/>
  <c r="AI55" i="33"/>
  <c r="AE56" i="33"/>
  <c r="T56" i="31"/>
  <c r="X55" i="31"/>
  <c r="M57" i="32"/>
  <c r="I58" i="32"/>
  <c r="AP55" i="31"/>
  <c r="AT54" i="31"/>
  <c r="AZ54" i="31" s="1"/>
  <c r="BA54" i="31" s="1"/>
  <c r="AE58" i="31"/>
  <c r="AI57" i="31"/>
  <c r="BE218" i="33"/>
  <c r="BA219" i="33"/>
  <c r="T55" i="25"/>
  <c r="X54" i="25"/>
  <c r="AD54" i="25" s="1"/>
  <c r="AE54" i="25" s="1"/>
  <c r="BV54" i="33"/>
  <c r="BW54" i="33" s="1"/>
  <c r="M197" i="33"/>
  <c r="I198" i="33"/>
  <c r="H233" i="1"/>
  <c r="L232" i="1"/>
  <c r="M56" i="25"/>
  <c r="I57" i="25"/>
  <c r="I56" i="33"/>
  <c r="M55" i="33"/>
  <c r="AE54" i="32"/>
  <c r="AI53" i="32"/>
  <c r="I58" i="25" l="1"/>
  <c r="M57" i="25"/>
  <c r="I199" i="33"/>
  <c r="M198" i="33"/>
  <c r="BL53" i="32"/>
  <c r="L56" i="1"/>
  <c r="H57" i="1"/>
  <c r="T255" i="32"/>
  <c r="X254" i="32"/>
  <c r="Y254" i="32" s="1"/>
  <c r="BA56" i="33"/>
  <c r="BE55" i="33"/>
  <c r="T56" i="25"/>
  <c r="X55" i="25"/>
  <c r="AD55" i="25" s="1"/>
  <c r="AE55" i="25" s="1"/>
  <c r="AT218" i="33"/>
  <c r="AP219" i="33"/>
  <c r="BE219" i="33"/>
  <c r="BA220" i="33"/>
  <c r="AP59" i="33"/>
  <c r="AT58" i="33"/>
  <c r="X197" i="33"/>
  <c r="T198" i="33"/>
  <c r="T55" i="30"/>
  <c r="X54" i="30"/>
  <c r="AP56" i="31"/>
  <c r="AT55" i="31"/>
  <c r="M58" i="32"/>
  <c r="I59" i="32"/>
  <c r="AI54" i="32"/>
  <c r="AE55" i="32"/>
  <c r="I57" i="33"/>
  <c r="M56" i="33"/>
  <c r="BP216" i="33"/>
  <c r="BL217" i="33"/>
  <c r="AI56" i="33"/>
  <c r="AE57" i="33"/>
  <c r="AI196" i="33"/>
  <c r="BV196" i="33" s="1"/>
  <c r="BW196" i="33" s="1"/>
  <c r="AE197" i="33"/>
  <c r="H234" i="1"/>
  <c r="L233" i="1"/>
  <c r="M57" i="30"/>
  <c r="I58" i="30"/>
  <c r="M61" i="31"/>
  <c r="I62" i="31"/>
  <c r="T55" i="32"/>
  <c r="X54" i="32"/>
  <c r="AI58" i="31"/>
  <c r="AE59" i="31"/>
  <c r="AE55" i="30"/>
  <c r="AI54" i="30"/>
  <c r="AP53" i="30"/>
  <c r="AP55" i="32"/>
  <c r="AT54" i="32"/>
  <c r="X55" i="33"/>
  <c r="T56" i="33"/>
  <c r="BA61" i="32"/>
  <c r="BE60" i="32"/>
  <c r="AZ55" i="31"/>
  <c r="BA55" i="31" s="1"/>
  <c r="BL57" i="33"/>
  <c r="BP56" i="33"/>
  <c r="BV55" i="33"/>
  <c r="BW55" i="33" s="1"/>
  <c r="X56" i="31"/>
  <c r="T57" i="31"/>
  <c r="I59" i="30" l="1"/>
  <c r="M58" i="30"/>
  <c r="AP60" i="33"/>
  <c r="AT59" i="33"/>
  <c r="H235" i="1"/>
  <c r="L234" i="1"/>
  <c r="AP220" i="33"/>
  <c r="AT219" i="33"/>
  <c r="AE58" i="33"/>
  <c r="AI57" i="33"/>
  <c r="T256" i="32"/>
  <c r="X255" i="32"/>
  <c r="Y255" i="32" s="1"/>
  <c r="AI55" i="32"/>
  <c r="AE56" i="32"/>
  <c r="AI55" i="30"/>
  <c r="AE56" i="30"/>
  <c r="M59" i="32"/>
  <c r="I60" i="32"/>
  <c r="M62" i="31"/>
  <c r="I63" i="31"/>
  <c r="BP57" i="33"/>
  <c r="BL58" i="33"/>
  <c r="BE220" i="33"/>
  <c r="BA221" i="33"/>
  <c r="AE198" i="33"/>
  <c r="AI197" i="33"/>
  <c r="BV197" i="33" s="1"/>
  <c r="BW197" i="33" s="1"/>
  <c r="BE61" i="32"/>
  <c r="BA62" i="32"/>
  <c r="T57" i="33"/>
  <c r="X56" i="33"/>
  <c r="BV56" i="33" s="1"/>
  <c r="BW56" i="33" s="1"/>
  <c r="X56" i="25"/>
  <c r="AD56" i="25" s="1"/>
  <c r="AE56" i="25" s="1"/>
  <c r="T57" i="25"/>
  <c r="BL218" i="33"/>
  <c r="BP217" i="33"/>
  <c r="BE56" i="33"/>
  <c r="BA57" i="33"/>
  <c r="AT55" i="32"/>
  <c r="AP56" i="32"/>
  <c r="M57" i="33"/>
  <c r="I58" i="33"/>
  <c r="L57" i="1"/>
  <c r="H58" i="1"/>
  <c r="AI59" i="31"/>
  <c r="AE60" i="31"/>
  <c r="BK54" i="32"/>
  <c r="BL54" i="32" s="1"/>
  <c r="I200" i="33"/>
  <c r="M199" i="33"/>
  <c r="X55" i="32"/>
  <c r="T56" i="32"/>
  <c r="AT56" i="31"/>
  <c r="AZ56" i="31" s="1"/>
  <c r="BA56" i="31" s="1"/>
  <c r="AP57" i="31"/>
  <c r="AO54" i="30"/>
  <c r="AP54" i="30" s="1"/>
  <c r="X55" i="30"/>
  <c r="T56" i="30"/>
  <c r="T58" i="31"/>
  <c r="X57" i="31"/>
  <c r="T199" i="33"/>
  <c r="X198" i="33"/>
  <c r="M58" i="25"/>
  <c r="I59" i="25"/>
  <c r="AP57" i="32" l="1"/>
  <c r="AT56" i="32"/>
  <c r="BE57" i="33"/>
  <c r="BA58" i="33"/>
  <c r="AE57" i="30"/>
  <c r="AI56" i="30"/>
  <c r="T57" i="30"/>
  <c r="X56" i="30"/>
  <c r="AO56" i="30" s="1"/>
  <c r="AP56" i="30" s="1"/>
  <c r="X57" i="25"/>
  <c r="AD57" i="25" s="1"/>
  <c r="AE57" i="25" s="1"/>
  <c r="T58" i="25"/>
  <c r="X199" i="33"/>
  <c r="T200" i="33"/>
  <c r="I61" i="32"/>
  <c r="M60" i="32"/>
  <c r="AZ57" i="31"/>
  <c r="BA57" i="31" s="1"/>
  <c r="X58" i="31"/>
  <c r="T59" i="31"/>
  <c r="BP218" i="33"/>
  <c r="BL219" i="33"/>
  <c r="AE57" i="32"/>
  <c r="AI56" i="32"/>
  <c r="AO55" i="30"/>
  <c r="AP55" i="30" s="1"/>
  <c r="AP58" i="31"/>
  <c r="AT57" i="31"/>
  <c r="T257" i="32"/>
  <c r="X256" i="32"/>
  <c r="Y256" i="32" s="1"/>
  <c r="T58" i="33"/>
  <c r="X57" i="33"/>
  <c r="BV57" i="33" s="1"/>
  <c r="BW57" i="33" s="1"/>
  <c r="T57" i="32"/>
  <c r="X56" i="32"/>
  <c r="BK56" i="32" s="1"/>
  <c r="BA63" i="32"/>
  <c r="BE62" i="32"/>
  <c r="BK55" i="32"/>
  <c r="BL55" i="32" s="1"/>
  <c r="AE59" i="33"/>
  <c r="AI58" i="33"/>
  <c r="M200" i="33"/>
  <c r="I201" i="33"/>
  <c r="AI198" i="33"/>
  <c r="BV198" i="33" s="1"/>
  <c r="BW198" i="33" s="1"/>
  <c r="AE199" i="33"/>
  <c r="AP221" i="33"/>
  <c r="AT220" i="33"/>
  <c r="BE221" i="33"/>
  <c r="BA222" i="33"/>
  <c r="L235" i="1"/>
  <c r="H236" i="1"/>
  <c r="AI60" i="31"/>
  <c r="AE61" i="31"/>
  <c r="BL59" i="33"/>
  <c r="BP58" i="33"/>
  <c r="AP61" i="33"/>
  <c r="AT60" i="33"/>
  <c r="L58" i="1"/>
  <c r="H59" i="1"/>
  <c r="I60" i="30"/>
  <c r="M59" i="30"/>
  <c r="M59" i="25"/>
  <c r="I60" i="25"/>
  <c r="I59" i="33"/>
  <c r="M58" i="33"/>
  <c r="M63" i="31"/>
  <c r="I64" i="31"/>
  <c r="I65" i="31" l="1"/>
  <c r="M64" i="31"/>
  <c r="AP222" i="33"/>
  <c r="AT221" i="33"/>
  <c r="BL220" i="33"/>
  <c r="BP219" i="33"/>
  <c r="AE200" i="33"/>
  <c r="AI199" i="33"/>
  <c r="BV199" i="33" s="1"/>
  <c r="BW199" i="33" s="1"/>
  <c r="T60" i="31"/>
  <c r="X59" i="31"/>
  <c r="M201" i="33"/>
  <c r="I202" i="33"/>
  <c r="I61" i="25"/>
  <c r="M60" i="25"/>
  <c r="M61" i="32"/>
  <c r="I62" i="32"/>
  <c r="L59" i="1"/>
  <c r="H60" i="1"/>
  <c r="X58" i="25"/>
  <c r="AD58" i="25" s="1"/>
  <c r="AE58" i="25" s="1"/>
  <c r="T59" i="25"/>
  <c r="BL56" i="32"/>
  <c r="BL60" i="33"/>
  <c r="BP59" i="33"/>
  <c r="AE58" i="30"/>
  <c r="AI57" i="30"/>
  <c r="X257" i="32"/>
  <c r="Y257" i="32" s="1"/>
  <c r="T258" i="32"/>
  <c r="L236" i="1"/>
  <c r="H237" i="1"/>
  <c r="AT58" i="31"/>
  <c r="AP59" i="31"/>
  <c r="BE222" i="33"/>
  <c r="BA223" i="33"/>
  <c r="AT57" i="32"/>
  <c r="AP58" i="32"/>
  <c r="AE58" i="32"/>
  <c r="AI57" i="32"/>
  <c r="M59" i="33"/>
  <c r="I60" i="33"/>
  <c r="AZ58" i="31"/>
  <c r="BA58" i="31" s="1"/>
  <c r="I61" i="30"/>
  <c r="M60" i="30"/>
  <c r="AI59" i="33"/>
  <c r="AE60" i="33"/>
  <c r="T201" i="33"/>
  <c r="X200" i="33"/>
  <c r="BE63" i="32"/>
  <c r="BA64" i="32"/>
  <c r="AP62" i="33"/>
  <c r="AT61" i="33"/>
  <c r="T58" i="32"/>
  <c r="X57" i="32"/>
  <c r="X57" i="30"/>
  <c r="T58" i="30"/>
  <c r="X58" i="33"/>
  <c r="BV58" i="33" s="1"/>
  <c r="BW58" i="33" s="1"/>
  <c r="T59" i="33"/>
  <c r="AI61" i="31"/>
  <c r="AE62" i="31"/>
  <c r="BE58" i="33"/>
  <c r="BA59" i="33"/>
  <c r="BE59" i="33" l="1"/>
  <c r="BA60" i="33"/>
  <c r="BP60" i="33"/>
  <c r="BL61" i="33"/>
  <c r="X59" i="33"/>
  <c r="T60" i="33"/>
  <c r="H61" i="1"/>
  <c r="L60" i="1"/>
  <c r="AO57" i="30"/>
  <c r="AP57" i="30" s="1"/>
  <c r="AE59" i="32"/>
  <c r="AI58" i="32"/>
  <c r="X58" i="32"/>
  <c r="T59" i="32"/>
  <c r="I62" i="25"/>
  <c r="M61" i="25"/>
  <c r="BA224" i="33"/>
  <c r="BE223" i="33"/>
  <c r="BF223" i="33" s="1"/>
  <c r="BA65" i="32"/>
  <c r="BE64" i="32"/>
  <c r="M61" i="30"/>
  <c r="I62" i="30"/>
  <c r="AP223" i="33"/>
  <c r="AT222" i="33"/>
  <c r="AI58" i="30"/>
  <c r="AE59" i="30"/>
  <c r="M65" i="31"/>
  <c r="I66" i="31"/>
  <c r="AE63" i="31"/>
  <c r="AI62" i="31"/>
  <c r="X59" i="25"/>
  <c r="AD59" i="25" s="1"/>
  <c r="AE59" i="25" s="1"/>
  <c r="T60" i="25"/>
  <c r="M60" i="33"/>
  <c r="I61" i="33"/>
  <c r="BV59" i="33"/>
  <c r="BW59" i="33" s="1"/>
  <c r="X58" i="30"/>
  <c r="AO58" i="30" s="1"/>
  <c r="AP58" i="30" s="1"/>
  <c r="T59" i="30"/>
  <c r="M62" i="32"/>
  <c r="I63" i="32"/>
  <c r="BK57" i="32"/>
  <c r="BL57" i="32" s="1"/>
  <c r="AT58" i="32"/>
  <c r="AP59" i="32"/>
  <c r="M202" i="33"/>
  <c r="I203" i="33"/>
  <c r="AT62" i="33"/>
  <c r="AP63" i="33"/>
  <c r="AP60" i="31"/>
  <c r="AT59" i="31"/>
  <c r="AZ59" i="31" s="1"/>
  <c r="BA59" i="31" s="1"/>
  <c r="T61" i="31"/>
  <c r="X60" i="31"/>
  <c r="X201" i="33"/>
  <c r="T202" i="33"/>
  <c r="L237" i="1"/>
  <c r="H238" i="1"/>
  <c r="AE201" i="33"/>
  <c r="AI200" i="33"/>
  <c r="BV200" i="33" s="1"/>
  <c r="BW200" i="33" s="1"/>
  <c r="AI60" i="33"/>
  <c r="AE61" i="33"/>
  <c r="T259" i="32"/>
  <c r="X258" i="32"/>
  <c r="Y258" i="32" s="1"/>
  <c r="BP220" i="33"/>
  <c r="BL221" i="33"/>
  <c r="BP221" i="33" l="1"/>
  <c r="BL222" i="33"/>
  <c r="X259" i="32"/>
  <c r="Y259" i="32" s="1"/>
  <c r="T260" i="32"/>
  <c r="I64" i="32"/>
  <c r="M63" i="32"/>
  <c r="AI61" i="33"/>
  <c r="AE62" i="33"/>
  <c r="X59" i="30"/>
  <c r="T60" i="30"/>
  <c r="M62" i="25"/>
  <c r="I63" i="25"/>
  <c r="X59" i="32"/>
  <c r="T60" i="32"/>
  <c r="AI201" i="33"/>
  <c r="BV201" i="33" s="1"/>
  <c r="BW201" i="33" s="1"/>
  <c r="AE202" i="33"/>
  <c r="L238" i="1"/>
  <c r="H239" i="1"/>
  <c r="I62" i="33"/>
  <c r="M61" i="33"/>
  <c r="X202" i="33"/>
  <c r="T203" i="33"/>
  <c r="T61" i="25"/>
  <c r="X60" i="25"/>
  <c r="AD60" i="25" s="1"/>
  <c r="AE60" i="25" s="1"/>
  <c r="X61" i="31"/>
  <c r="T62" i="31"/>
  <c r="AI63" i="31"/>
  <c r="AE64" i="31"/>
  <c r="M66" i="31"/>
  <c r="I67" i="31"/>
  <c r="H62" i="1"/>
  <c r="L61" i="1"/>
  <c r="AP61" i="31"/>
  <c r="AT60" i="31"/>
  <c r="AZ60" i="31" s="1"/>
  <c r="BA60" i="31" s="1"/>
  <c r="X60" i="33"/>
  <c r="BV60" i="33" s="1"/>
  <c r="BW60" i="33" s="1"/>
  <c r="T61" i="33"/>
  <c r="AE60" i="30"/>
  <c r="AI59" i="30"/>
  <c r="BL62" i="33"/>
  <c r="BP61" i="33"/>
  <c r="AT63" i="33"/>
  <c r="AP64" i="33"/>
  <c r="AP224" i="33"/>
  <c r="AT223" i="33"/>
  <c r="AU223" i="33" s="1"/>
  <c r="BA61" i="33"/>
  <c r="BE60" i="33"/>
  <c r="I204" i="33"/>
  <c r="M203" i="33"/>
  <c r="I63" i="30"/>
  <c r="M62" i="30"/>
  <c r="AT59" i="32"/>
  <c r="AP60" i="32"/>
  <c r="BA66" i="32"/>
  <c r="BE65" i="32"/>
  <c r="BE224" i="33"/>
  <c r="BF224" i="33" s="1"/>
  <c r="BA225" i="33"/>
  <c r="BK58" i="32"/>
  <c r="BL58" i="32" s="1"/>
  <c r="AE60" i="32"/>
  <c r="AI59" i="32"/>
  <c r="AI60" i="30" l="1"/>
  <c r="AE61" i="30"/>
  <c r="L239" i="1"/>
  <c r="H240" i="1"/>
  <c r="AE203" i="33"/>
  <c r="AI202" i="33"/>
  <c r="BV202" i="33" s="1"/>
  <c r="BW202" i="33" s="1"/>
  <c r="T61" i="30"/>
  <c r="X60" i="30"/>
  <c r="AO60" i="30" s="1"/>
  <c r="I63" i="33"/>
  <c r="M62" i="33"/>
  <c r="AI60" i="32"/>
  <c r="AE61" i="32"/>
  <c r="T62" i="33"/>
  <c r="X61" i="33"/>
  <c r="BV61" i="33" s="1"/>
  <c r="BW61" i="33" s="1"/>
  <c r="BA226" i="33"/>
  <c r="BE225" i="33"/>
  <c r="BF225" i="33" s="1"/>
  <c r="X60" i="32"/>
  <c r="BK60" i="32" s="1"/>
  <c r="BL60" i="32" s="1"/>
  <c r="T61" i="32"/>
  <c r="AP62" i="31"/>
  <c r="AT61" i="31"/>
  <c r="AZ61" i="31" s="1"/>
  <c r="BA61" i="31" s="1"/>
  <c r="BK59" i="32"/>
  <c r="BL59" i="32" s="1"/>
  <c r="BE66" i="32"/>
  <c r="BA67" i="32"/>
  <c r="M63" i="25"/>
  <c r="I64" i="25"/>
  <c r="AP61" i="32"/>
  <c r="AT60" i="32"/>
  <c r="L62" i="1"/>
  <c r="H63" i="1"/>
  <c r="I68" i="31"/>
  <c r="M67" i="31"/>
  <c r="AO59" i="30"/>
  <c r="AP59" i="30" s="1"/>
  <c r="I64" i="30"/>
  <c r="M63" i="30"/>
  <c r="AE65" i="31"/>
  <c r="AI64" i="31"/>
  <c r="AI62" i="33"/>
  <c r="AE63" i="33"/>
  <c r="M204" i="33"/>
  <c r="I205" i="33"/>
  <c r="X62" i="31"/>
  <c r="T63" i="31"/>
  <c r="BA62" i="33"/>
  <c r="BE61" i="33"/>
  <c r="M64" i="32"/>
  <c r="I65" i="32"/>
  <c r="X260" i="32"/>
  <c r="Y260" i="32" s="1"/>
  <c r="T261" i="32"/>
  <c r="AT224" i="33"/>
  <c r="AU224" i="33" s="1"/>
  <c r="AP225" i="33"/>
  <c r="T62" i="25"/>
  <c r="X61" i="25"/>
  <c r="AD61" i="25" s="1"/>
  <c r="AE61" i="25" s="1"/>
  <c r="AT64" i="33"/>
  <c r="AP65" i="33"/>
  <c r="X203" i="33"/>
  <c r="T204" i="33"/>
  <c r="BP222" i="33"/>
  <c r="BL223" i="33"/>
  <c r="BP62" i="33"/>
  <c r="BL63" i="33"/>
  <c r="AI63" i="33" l="1"/>
  <c r="AE64" i="33"/>
  <c r="T205" i="33"/>
  <c r="X204" i="33"/>
  <c r="AT62" i="31"/>
  <c r="AZ62" i="31" s="1"/>
  <c r="BA62" i="31" s="1"/>
  <c r="AP63" i="31"/>
  <c r="AP66" i="33"/>
  <c r="AT65" i="33"/>
  <c r="AE66" i="31"/>
  <c r="AI65" i="31"/>
  <c r="BA227" i="33"/>
  <c r="BE226" i="33"/>
  <c r="BF226" i="33" s="1"/>
  <c r="M64" i="30"/>
  <c r="I65" i="30"/>
  <c r="AP226" i="33"/>
  <c r="AT225" i="33"/>
  <c r="AU225" i="33" s="1"/>
  <c r="AE62" i="32"/>
  <c r="AI61" i="32"/>
  <c r="X261" i="32"/>
  <c r="Y261" i="32" s="1"/>
  <c r="T262" i="32"/>
  <c r="M63" i="33"/>
  <c r="I64" i="33"/>
  <c r="M65" i="32"/>
  <c r="I66" i="32"/>
  <c r="AP60" i="30"/>
  <c r="T62" i="30"/>
  <c r="X61" i="30"/>
  <c r="AO61" i="30" s="1"/>
  <c r="AP61" i="30" s="1"/>
  <c r="AI203" i="33"/>
  <c r="BV203" i="33" s="1"/>
  <c r="BW203" i="33" s="1"/>
  <c r="AE204" i="33"/>
  <c r="AT61" i="32"/>
  <c r="AP62" i="32"/>
  <c r="H241" i="1"/>
  <c r="L240" i="1"/>
  <c r="M240" i="1" s="1"/>
  <c r="I65" i="25"/>
  <c r="M64" i="25"/>
  <c r="X63" i="31"/>
  <c r="T64" i="31"/>
  <c r="AI61" i="30"/>
  <c r="AE62" i="30"/>
  <c r="BP63" i="33"/>
  <c r="BL64" i="33"/>
  <c r="BA68" i="32"/>
  <c r="BE67" i="32"/>
  <c r="I206" i="33"/>
  <c r="M205" i="33"/>
  <c r="T62" i="32"/>
  <c r="X61" i="32"/>
  <c r="T63" i="25"/>
  <c r="X62" i="25"/>
  <c r="AD62" i="25" s="1"/>
  <c r="AE62" i="25" s="1"/>
  <c r="T63" i="33"/>
  <c r="X62" i="33"/>
  <c r="BV62" i="33" s="1"/>
  <c r="BW62" i="33" s="1"/>
  <c r="M68" i="31"/>
  <c r="I69" i="31"/>
  <c r="L63" i="1"/>
  <c r="H64" i="1"/>
  <c r="BA63" i="33"/>
  <c r="BE62" i="33"/>
  <c r="BL224" i="33"/>
  <c r="BP223" i="33"/>
  <c r="BQ223" i="33" s="1"/>
  <c r="T65" i="31" l="1"/>
  <c r="X64" i="31"/>
  <c r="H65" i="1"/>
  <c r="L64" i="1"/>
  <c r="I66" i="25"/>
  <c r="M65" i="25"/>
  <c r="AI204" i="33"/>
  <c r="BV204" i="33" s="1"/>
  <c r="BW204" i="33" s="1"/>
  <c r="AE205" i="33"/>
  <c r="BK61" i="32"/>
  <c r="BL61" i="32" s="1"/>
  <c r="X62" i="30"/>
  <c r="AO62" i="30" s="1"/>
  <c r="AP62" i="30" s="1"/>
  <c r="T63" i="30"/>
  <c r="M206" i="33"/>
  <c r="I207" i="33"/>
  <c r="BE68" i="32"/>
  <c r="BA69" i="32"/>
  <c r="BV63" i="33"/>
  <c r="BW63" i="33" s="1"/>
  <c r="AE63" i="30"/>
  <c r="AI62" i="30"/>
  <c r="I70" i="31"/>
  <c r="M69" i="31"/>
  <c r="I66" i="30"/>
  <c r="M65" i="30"/>
  <c r="AT62" i="32"/>
  <c r="AP63" i="32"/>
  <c r="BE227" i="33"/>
  <c r="BF227" i="33" s="1"/>
  <c r="BA228" i="33"/>
  <c r="X63" i="25"/>
  <c r="AD63" i="25" s="1"/>
  <c r="AE63" i="25" s="1"/>
  <c r="T64" i="25"/>
  <c r="AI66" i="31"/>
  <c r="AE67" i="31"/>
  <c r="M66" i="32"/>
  <c r="I67" i="32"/>
  <c r="T206" i="33"/>
  <c r="X205" i="33"/>
  <c r="BL65" i="33"/>
  <c r="BP64" i="33"/>
  <c r="BE63" i="33"/>
  <c r="BA64" i="33"/>
  <c r="AE63" i="32"/>
  <c r="AI62" i="32"/>
  <c r="AT226" i="33"/>
  <c r="AU226" i="33" s="1"/>
  <c r="AP227" i="33"/>
  <c r="O240" i="1"/>
  <c r="H242" i="1"/>
  <c r="L241" i="1"/>
  <c r="M241" i="1" s="1"/>
  <c r="O241" i="1" s="1"/>
  <c r="X63" i="33"/>
  <c r="T64" i="33"/>
  <c r="X62" i="32"/>
  <c r="BK62" i="32" s="1"/>
  <c r="T63" i="32"/>
  <c r="AT66" i="33"/>
  <c r="AP67" i="33"/>
  <c r="AP64" i="31"/>
  <c r="AT63" i="31"/>
  <c r="AZ63" i="31" s="1"/>
  <c r="BA63" i="31" s="1"/>
  <c r="M64" i="33"/>
  <c r="I65" i="33"/>
  <c r="AE65" i="33"/>
  <c r="AI64" i="33"/>
  <c r="X262" i="32"/>
  <c r="Y262" i="32" s="1"/>
  <c r="T263" i="32"/>
  <c r="BP224" i="33"/>
  <c r="BQ224" i="33" s="1"/>
  <c r="BL225" i="33"/>
  <c r="AE66" i="33" l="1"/>
  <c r="AI65" i="33"/>
  <c r="BP65" i="33"/>
  <c r="BL66" i="33"/>
  <c r="BE69" i="32"/>
  <c r="BA70" i="32"/>
  <c r="M65" i="33"/>
  <c r="I66" i="33"/>
  <c r="X206" i="33"/>
  <c r="T207" i="33"/>
  <c r="I208" i="33"/>
  <c r="M207" i="33"/>
  <c r="AT64" i="31"/>
  <c r="AZ64" i="31" s="1"/>
  <c r="BA64" i="31" s="1"/>
  <c r="AP65" i="31"/>
  <c r="I68" i="32"/>
  <c r="M67" i="32"/>
  <c r="AP68" i="33"/>
  <c r="AT67" i="33"/>
  <c r="X63" i="30"/>
  <c r="T64" i="30"/>
  <c r="AI67" i="31"/>
  <c r="AE68" i="31"/>
  <c r="T64" i="32"/>
  <c r="X63" i="32"/>
  <c r="BL62" i="32"/>
  <c r="X64" i="25"/>
  <c r="AD64" i="25" s="1"/>
  <c r="AE64" i="25" s="1"/>
  <c r="T65" i="25"/>
  <c r="AE206" i="33"/>
  <c r="AI205" i="33"/>
  <c r="BV205" i="33" s="1"/>
  <c r="BW205" i="33" s="1"/>
  <c r="X64" i="33"/>
  <c r="BV64" i="33" s="1"/>
  <c r="BW64" i="33" s="1"/>
  <c r="T65" i="33"/>
  <c r="BA229" i="33"/>
  <c r="BE228" i="33"/>
  <c r="BF228" i="33" s="1"/>
  <c r="L242" i="1"/>
  <c r="M242" i="1" s="1"/>
  <c r="O242" i="1" s="1"/>
  <c r="H243" i="1"/>
  <c r="AP64" i="32"/>
  <c r="AT63" i="32"/>
  <c r="I67" i="25"/>
  <c r="M66" i="25"/>
  <c r="AT227" i="33"/>
  <c r="AU227" i="33" s="1"/>
  <c r="AP228" i="33"/>
  <c r="H66" i="1"/>
  <c r="L65" i="1"/>
  <c r="BP225" i="33"/>
  <c r="BQ225" i="33" s="1"/>
  <c r="BL226" i="33"/>
  <c r="I67" i="30"/>
  <c r="M66" i="30"/>
  <c r="T264" i="32"/>
  <c r="X263" i="32"/>
  <c r="Y263" i="32" s="1"/>
  <c r="AE64" i="32"/>
  <c r="AI63" i="32"/>
  <c r="I71" i="31"/>
  <c r="M70" i="31"/>
  <c r="X65" i="31"/>
  <c r="T66" i="31"/>
  <c r="BE64" i="33"/>
  <c r="BA65" i="33"/>
  <c r="AI63" i="30"/>
  <c r="AE64" i="30"/>
  <c r="AP66" i="31" l="1"/>
  <c r="AT65" i="31"/>
  <c r="I209" i="33"/>
  <c r="M208" i="33"/>
  <c r="X66" i="31"/>
  <c r="T67" i="31"/>
  <c r="AZ65" i="31"/>
  <c r="BA65" i="31" s="1"/>
  <c r="AT64" i="32"/>
  <c r="AP65" i="32"/>
  <c r="L243" i="1"/>
  <c r="M243" i="1" s="1"/>
  <c r="O243" i="1" s="1"/>
  <c r="H244" i="1"/>
  <c r="AI64" i="32"/>
  <c r="AE65" i="32"/>
  <c r="BE229" i="33"/>
  <c r="BF229" i="33" s="1"/>
  <c r="BA230" i="33"/>
  <c r="AE207" i="33"/>
  <c r="AI206" i="33"/>
  <c r="BV206" i="33" s="1"/>
  <c r="BW206" i="33" s="1"/>
  <c r="BL227" i="33"/>
  <c r="BP226" i="33"/>
  <c r="BQ226" i="33" s="1"/>
  <c r="BA71" i="32"/>
  <c r="BE70" i="32"/>
  <c r="BK63" i="32"/>
  <c r="BL63" i="32" s="1"/>
  <c r="T65" i="32"/>
  <c r="X64" i="32"/>
  <c r="BL67" i="33"/>
  <c r="BP66" i="33"/>
  <c r="X64" i="30"/>
  <c r="AO64" i="30" s="1"/>
  <c r="T65" i="30"/>
  <c r="AI66" i="33"/>
  <c r="AE67" i="33"/>
  <c r="BE65" i="33"/>
  <c r="BA66" i="33"/>
  <c r="AO63" i="30"/>
  <c r="AP63" i="30" s="1"/>
  <c r="I68" i="25"/>
  <c r="M67" i="25"/>
  <c r="AP69" i="33"/>
  <c r="AT68" i="33"/>
  <c r="I72" i="31"/>
  <c r="M71" i="31"/>
  <c r="M68" i="32"/>
  <c r="I69" i="32"/>
  <c r="T265" i="32"/>
  <c r="X264" i="32"/>
  <c r="Y264" i="32" s="1"/>
  <c r="T66" i="33"/>
  <c r="X65" i="33"/>
  <c r="T208" i="33"/>
  <c r="X207" i="33"/>
  <c r="M67" i="30"/>
  <c r="I68" i="30"/>
  <c r="T66" i="25"/>
  <c r="X65" i="25"/>
  <c r="AD65" i="25" s="1"/>
  <c r="AE65" i="25" s="1"/>
  <c r="I67" i="33"/>
  <c r="M66" i="33"/>
  <c r="BV65" i="33"/>
  <c r="BW65" i="33" s="1"/>
  <c r="H67" i="1"/>
  <c r="L66" i="1"/>
  <c r="AT228" i="33"/>
  <c r="AU228" i="33" s="1"/>
  <c r="AP229" i="33"/>
  <c r="AI68" i="31"/>
  <c r="AE69" i="31"/>
  <c r="AI64" i="30"/>
  <c r="AE65" i="30"/>
  <c r="AT229" i="33" l="1"/>
  <c r="AU229" i="33" s="1"/>
  <c r="AP230" i="33"/>
  <c r="BE66" i="33"/>
  <c r="BA67" i="33"/>
  <c r="AT65" i="32"/>
  <c r="AP66" i="32"/>
  <c r="I73" i="31"/>
  <c r="M72" i="31"/>
  <c r="AE208" i="33"/>
  <c r="AI207" i="33"/>
  <c r="BV207" i="33" s="1"/>
  <c r="BW207" i="33" s="1"/>
  <c r="AT69" i="33"/>
  <c r="AP70" i="33"/>
  <c r="H68" i="1"/>
  <c r="L67" i="1"/>
  <c r="M67" i="33"/>
  <c r="I68" i="33"/>
  <c r="H245" i="1"/>
  <c r="L244" i="1"/>
  <c r="M244" i="1" s="1"/>
  <c r="O244" i="1" s="1"/>
  <c r="X66" i="25"/>
  <c r="AD66" i="25" s="1"/>
  <c r="AE66" i="25" s="1"/>
  <c r="T67" i="25"/>
  <c r="AE68" i="33"/>
  <c r="AI67" i="33"/>
  <c r="T68" i="31"/>
  <c r="X67" i="31"/>
  <c r="BP67" i="33"/>
  <c r="BL68" i="33"/>
  <c r="BK64" i="32"/>
  <c r="BL64" i="32" s="1"/>
  <c r="AE66" i="30"/>
  <c r="AI65" i="30"/>
  <c r="BE71" i="32"/>
  <c r="BA72" i="32"/>
  <c r="BL228" i="33"/>
  <c r="BP227" i="33"/>
  <c r="BQ227" i="33" s="1"/>
  <c r="BA231" i="33"/>
  <c r="BE230" i="33"/>
  <c r="BF230" i="33" s="1"/>
  <c r="M68" i="25"/>
  <c r="I69" i="25"/>
  <c r="BV66" i="33"/>
  <c r="BW66" i="33" s="1"/>
  <c r="AI65" i="32"/>
  <c r="AE66" i="32"/>
  <c r="I69" i="30"/>
  <c r="M68" i="30"/>
  <c r="T66" i="30"/>
  <c r="X65" i="30"/>
  <c r="AP64" i="30"/>
  <c r="X208" i="33"/>
  <c r="T209" i="33"/>
  <c r="X66" i="33"/>
  <c r="T67" i="33"/>
  <c r="I210" i="33"/>
  <c r="M209" i="33"/>
  <c r="T66" i="32"/>
  <c r="X65" i="32"/>
  <c r="T266" i="32"/>
  <c r="X265" i="32"/>
  <c r="Y265" i="32" s="1"/>
  <c r="AT66" i="31"/>
  <c r="AZ66" i="31" s="1"/>
  <c r="BA66" i="31" s="1"/>
  <c r="AP67" i="31"/>
  <c r="I70" i="32"/>
  <c r="M69" i="32"/>
  <c r="AE70" i="31"/>
  <c r="AI69" i="31"/>
  <c r="T67" i="32" l="1"/>
  <c r="X66" i="32"/>
  <c r="I211" i="33"/>
  <c r="M210" i="33"/>
  <c r="AI66" i="30"/>
  <c r="AE67" i="30"/>
  <c r="AP67" i="32"/>
  <c r="AT66" i="32"/>
  <c r="AO65" i="30"/>
  <c r="AP65" i="30" s="1"/>
  <c r="X68" i="31"/>
  <c r="T69" i="31"/>
  <c r="AT230" i="33"/>
  <c r="AU230" i="33" s="1"/>
  <c r="AP231" i="33"/>
  <c r="M69" i="30"/>
  <c r="I70" i="30"/>
  <c r="I71" i="32"/>
  <c r="M70" i="32"/>
  <c r="AP68" i="31"/>
  <c r="AT67" i="31"/>
  <c r="I69" i="33"/>
  <c r="M68" i="33"/>
  <c r="I70" i="25"/>
  <c r="M69" i="25"/>
  <c r="L68" i="1"/>
  <c r="H69" i="1"/>
  <c r="AP71" i="33"/>
  <c r="AT70" i="33"/>
  <c r="BE72" i="32"/>
  <c r="BA73" i="32"/>
  <c r="AI208" i="33"/>
  <c r="BV208" i="33" s="1"/>
  <c r="BW208" i="33" s="1"/>
  <c r="AE209" i="33"/>
  <c r="X67" i="33"/>
  <c r="BV67" i="33" s="1"/>
  <c r="BW67" i="33" s="1"/>
  <c r="T68" i="33"/>
  <c r="I74" i="31"/>
  <c r="M73" i="31"/>
  <c r="X209" i="33"/>
  <c r="T210" i="33"/>
  <c r="BA68" i="33"/>
  <c r="BE67" i="33"/>
  <c r="AZ67" i="31"/>
  <c r="BA67" i="31" s="1"/>
  <c r="X66" i="30"/>
  <c r="T67" i="30"/>
  <c r="AI68" i="33"/>
  <c r="AE69" i="33"/>
  <c r="AE67" i="32"/>
  <c r="AI66" i="32"/>
  <c r="L245" i="1"/>
  <c r="M245" i="1" s="1"/>
  <c r="O245" i="1" s="1"/>
  <c r="H246" i="1"/>
  <c r="X266" i="32"/>
  <c r="Y266" i="32" s="1"/>
  <c r="T267" i="32"/>
  <c r="BK65" i="32"/>
  <c r="BL65" i="32" s="1"/>
  <c r="BE231" i="33"/>
  <c r="BF231" i="33" s="1"/>
  <c r="BA232" i="33"/>
  <c r="BP228" i="33"/>
  <c r="BQ228" i="33" s="1"/>
  <c r="BL229" i="33"/>
  <c r="BP68" i="33"/>
  <c r="BL69" i="33"/>
  <c r="AI70" i="31"/>
  <c r="AE71" i="31"/>
  <c r="X67" i="25"/>
  <c r="AD67" i="25" s="1"/>
  <c r="AE67" i="25" s="1"/>
  <c r="T68" i="25"/>
  <c r="I70" i="33" l="1"/>
  <c r="M69" i="33"/>
  <c r="BL70" i="33"/>
  <c r="BP69" i="33"/>
  <c r="T211" i="33"/>
  <c r="X210" i="33"/>
  <c r="M71" i="32"/>
  <c r="I72" i="32"/>
  <c r="M70" i="30"/>
  <c r="I71" i="30"/>
  <c r="BA233" i="33"/>
  <c r="BE232" i="33"/>
  <c r="BF232" i="33" s="1"/>
  <c r="AT71" i="33"/>
  <c r="AP72" i="33"/>
  <c r="AE68" i="32"/>
  <c r="AI67" i="32"/>
  <c r="H70" i="1"/>
  <c r="L69" i="1"/>
  <c r="AE70" i="33"/>
  <c r="AI69" i="33"/>
  <c r="I212" i="33"/>
  <c r="M211" i="33"/>
  <c r="AP69" i="31"/>
  <c r="AT68" i="31"/>
  <c r="T69" i="33"/>
  <c r="X68" i="33"/>
  <c r="BV68" i="33" s="1"/>
  <c r="BW68" i="33" s="1"/>
  <c r="AE210" i="33"/>
  <c r="AI209" i="33"/>
  <c r="BV209" i="33" s="1"/>
  <c r="BW209" i="33" s="1"/>
  <c r="T268" i="32"/>
  <c r="X267" i="32"/>
  <c r="Y267" i="32" s="1"/>
  <c r="X69" i="31"/>
  <c r="T70" i="31"/>
  <c r="BE73" i="32"/>
  <c r="BA74" i="32"/>
  <c r="H247" i="1"/>
  <c r="L246" i="1"/>
  <c r="M246" i="1" s="1"/>
  <c r="O246" i="1" s="1"/>
  <c r="AT67" i="32"/>
  <c r="AP68" i="32"/>
  <c r="T69" i="25"/>
  <c r="X68" i="25"/>
  <c r="AD68" i="25" s="1"/>
  <c r="AE68" i="25" s="1"/>
  <c r="X67" i="30"/>
  <c r="T68" i="30"/>
  <c r="BK66" i="32"/>
  <c r="BL66" i="32" s="1"/>
  <c r="AE72" i="31"/>
  <c r="AI71" i="31"/>
  <c r="BA69" i="33"/>
  <c r="BE68" i="33"/>
  <c r="BP229" i="33"/>
  <c r="BQ229" i="33" s="1"/>
  <c r="BL230" i="33"/>
  <c r="M74" i="31"/>
  <c r="I75" i="31"/>
  <c r="AP232" i="33"/>
  <c r="AT231" i="33"/>
  <c r="AU231" i="33" s="1"/>
  <c r="AZ68" i="31"/>
  <c r="BA68" i="31" s="1"/>
  <c r="AE68" i="30"/>
  <c r="AI67" i="30"/>
  <c r="AO66" i="30"/>
  <c r="AP66" i="30" s="1"/>
  <c r="I71" i="25"/>
  <c r="M70" i="25"/>
  <c r="X67" i="32"/>
  <c r="T68" i="32"/>
  <c r="M71" i="25" l="1"/>
  <c r="I72" i="25"/>
  <c r="H71" i="1"/>
  <c r="L70" i="1"/>
  <c r="H248" i="1"/>
  <c r="L247" i="1"/>
  <c r="M247" i="1" s="1"/>
  <c r="O247" i="1" s="1"/>
  <c r="BE74" i="32"/>
  <c r="BA75" i="32"/>
  <c r="AP233" i="33"/>
  <c r="AT232" i="33"/>
  <c r="AU232" i="33" s="1"/>
  <c r="X268" i="32"/>
  <c r="Y268" i="32" s="1"/>
  <c r="T269" i="32"/>
  <c r="AI210" i="33"/>
  <c r="BV210" i="33" s="1"/>
  <c r="BW210" i="33" s="1"/>
  <c r="AE211" i="33"/>
  <c r="BL71" i="33"/>
  <c r="BP70" i="33"/>
  <c r="AT69" i="31"/>
  <c r="AZ69" i="31" s="1"/>
  <c r="BA69" i="31" s="1"/>
  <c r="AP70" i="31"/>
  <c r="BV69" i="33"/>
  <c r="BW69" i="33" s="1"/>
  <c r="AE71" i="33"/>
  <c r="AI70" i="33"/>
  <c r="AI68" i="30"/>
  <c r="AE69" i="30"/>
  <c r="AI68" i="32"/>
  <c r="AE69" i="32"/>
  <c r="BA234" i="33"/>
  <c r="BE233" i="33"/>
  <c r="BF233" i="33" s="1"/>
  <c r="BP230" i="33"/>
  <c r="BQ230" i="33" s="1"/>
  <c r="BL231" i="33"/>
  <c r="T70" i="33"/>
  <c r="X69" i="33"/>
  <c r="T69" i="30"/>
  <c r="X68" i="30"/>
  <c r="AO68" i="30" s="1"/>
  <c r="T69" i="32"/>
  <c r="X68" i="32"/>
  <c r="BK68" i="32" s="1"/>
  <c r="BL68" i="32" s="1"/>
  <c r="AO67" i="30"/>
  <c r="AP67" i="30" s="1"/>
  <c r="I213" i="33"/>
  <c r="M212" i="33"/>
  <c r="T70" i="25"/>
  <c r="X69" i="25"/>
  <c r="AD69" i="25" s="1"/>
  <c r="AE69" i="25" s="1"/>
  <c r="AP69" i="32"/>
  <c r="AT68" i="32"/>
  <c r="AP73" i="33"/>
  <c r="AT72" i="33"/>
  <c r="T71" i="31"/>
  <c r="X70" i="31"/>
  <c r="I76" i="31"/>
  <c r="M75" i="31"/>
  <c r="M71" i="30"/>
  <c r="I72" i="30"/>
  <c r="M72" i="32"/>
  <c r="I73" i="32"/>
  <c r="BA70" i="33"/>
  <c r="BE69" i="33"/>
  <c r="X211" i="33"/>
  <c r="T212" i="33"/>
  <c r="AE73" i="31"/>
  <c r="AI72" i="31"/>
  <c r="M70" i="33"/>
  <c r="I71" i="33"/>
  <c r="BK67" i="32"/>
  <c r="BL67" i="32" s="1"/>
  <c r="X70" i="25" l="1"/>
  <c r="AD70" i="25" s="1"/>
  <c r="AE70" i="25" s="1"/>
  <c r="T71" i="25"/>
  <c r="AE72" i="33"/>
  <c r="AI71" i="33"/>
  <c r="I214" i="33"/>
  <c r="M213" i="33"/>
  <c r="AT70" i="31"/>
  <c r="AP71" i="31"/>
  <c r="X212" i="33"/>
  <c r="T213" i="33"/>
  <c r="X69" i="30"/>
  <c r="AO69" i="30" s="1"/>
  <c r="AP69" i="30" s="1"/>
  <c r="T70" i="30"/>
  <c r="I74" i="32"/>
  <c r="M73" i="32"/>
  <c r="X269" i="32"/>
  <c r="Y269" i="32" s="1"/>
  <c r="T270" i="32"/>
  <c r="BL232" i="33"/>
  <c r="BP231" i="33"/>
  <c r="BQ231" i="33" s="1"/>
  <c r="AZ70" i="31"/>
  <c r="BA70" i="31" s="1"/>
  <c r="BA235" i="33"/>
  <c r="BE234" i="33"/>
  <c r="BF234" i="33" s="1"/>
  <c r="X71" i="31"/>
  <c r="T72" i="31"/>
  <c r="H249" i="1"/>
  <c r="L248" i="1"/>
  <c r="M248" i="1" s="1"/>
  <c r="O248" i="1" s="1"/>
  <c r="L71" i="1"/>
  <c r="H72" i="1"/>
  <c r="AI69" i="30"/>
  <c r="AE70" i="30"/>
  <c r="M72" i="25"/>
  <c r="I73" i="25"/>
  <c r="X69" i="32"/>
  <c r="T70" i="32"/>
  <c r="X70" i="33"/>
  <c r="BV70" i="33" s="1"/>
  <c r="BW70" i="33" s="1"/>
  <c r="T71" i="33"/>
  <c r="AI73" i="31"/>
  <c r="AE74" i="31"/>
  <c r="AP68" i="30"/>
  <c r="BP71" i="33"/>
  <c r="BL72" i="33"/>
  <c r="BA71" i="33"/>
  <c r="BE70" i="33"/>
  <c r="AI211" i="33"/>
  <c r="BV211" i="33" s="1"/>
  <c r="BW211" i="33" s="1"/>
  <c r="AE212" i="33"/>
  <c r="M72" i="30"/>
  <c r="I73" i="30"/>
  <c r="AP234" i="33"/>
  <c r="AT233" i="33"/>
  <c r="AU233" i="33" s="1"/>
  <c r="BE75" i="32"/>
  <c r="BA76" i="32"/>
  <c r="M76" i="31"/>
  <c r="I77" i="31"/>
  <c r="AI69" i="32"/>
  <c r="AE70" i="32"/>
  <c r="AP74" i="33"/>
  <c r="AT73" i="33"/>
  <c r="AP70" i="32"/>
  <c r="AT69" i="32"/>
  <c r="M71" i="33"/>
  <c r="I72" i="33"/>
  <c r="AP71" i="32" l="1"/>
  <c r="AT70" i="32"/>
  <c r="T72" i="33"/>
  <c r="X71" i="33"/>
  <c r="X70" i="30"/>
  <c r="T71" i="30"/>
  <c r="M73" i="25"/>
  <c r="I74" i="25"/>
  <c r="AP235" i="33"/>
  <c r="AT234" i="33"/>
  <c r="AU234" i="33" s="1"/>
  <c r="M73" i="30"/>
  <c r="I74" i="30"/>
  <c r="AI212" i="33"/>
  <c r="BV212" i="33" s="1"/>
  <c r="BW212" i="33" s="1"/>
  <c r="AE213" i="33"/>
  <c r="I215" i="33"/>
  <c r="M214" i="33"/>
  <c r="BA72" i="33"/>
  <c r="BE71" i="33"/>
  <c r="BV71" i="33" s="1"/>
  <c r="BW71" i="33" s="1"/>
  <c r="AI72" i="33"/>
  <c r="AE73" i="33"/>
  <c r="I73" i="33"/>
  <c r="M72" i="33"/>
  <c r="T271" i="32"/>
  <c r="X270" i="32"/>
  <c r="Y270" i="32" s="1"/>
  <c r="AE71" i="32"/>
  <c r="AI70" i="32"/>
  <c r="I78" i="31"/>
  <c r="M77" i="31"/>
  <c r="I75" i="32"/>
  <c r="M74" i="32"/>
  <c r="T214" i="33"/>
  <c r="X213" i="33"/>
  <c r="AP72" i="31"/>
  <c r="AT71" i="31"/>
  <c r="AZ71" i="31" s="1"/>
  <c r="BA71" i="31" s="1"/>
  <c r="H250" i="1"/>
  <c r="L249" i="1"/>
  <c r="M249" i="1" s="1"/>
  <c r="O249" i="1" s="1"/>
  <c r="T72" i="25"/>
  <c r="X71" i="25"/>
  <c r="AD71" i="25" s="1"/>
  <c r="AE71" i="25" s="1"/>
  <c r="AI74" i="31"/>
  <c r="AE75" i="31"/>
  <c r="BP232" i="33"/>
  <c r="BQ232" i="33" s="1"/>
  <c r="BL233" i="33"/>
  <c r="AT74" i="33"/>
  <c r="AP75" i="33"/>
  <c r="T71" i="32"/>
  <c r="X70" i="32"/>
  <c r="BK69" i="32"/>
  <c r="BL69" i="32" s="1"/>
  <c r="BE76" i="32"/>
  <c r="BA77" i="32"/>
  <c r="AI70" i="30"/>
  <c r="AE71" i="30"/>
  <c r="L72" i="1"/>
  <c r="H73" i="1"/>
  <c r="H74" i="1" s="1"/>
  <c r="H75" i="1" s="1"/>
  <c r="X72" i="31"/>
  <c r="T73" i="31"/>
  <c r="BL73" i="33"/>
  <c r="BP72" i="33"/>
  <c r="BA236" i="33"/>
  <c r="BE235" i="33"/>
  <c r="BF235" i="33" s="1"/>
  <c r="BE72" i="33" l="1"/>
  <c r="BA73" i="33"/>
  <c r="BP73" i="33"/>
  <c r="BL74" i="33"/>
  <c r="L250" i="1"/>
  <c r="M250" i="1" s="1"/>
  <c r="O250" i="1" s="1"/>
  <c r="H251" i="1"/>
  <c r="AZ72" i="31"/>
  <c r="BA72" i="31" s="1"/>
  <c r="AE214" i="33"/>
  <c r="AI213" i="33"/>
  <c r="BV213" i="33" s="1"/>
  <c r="BW213" i="33" s="1"/>
  <c r="AT72" i="31"/>
  <c r="AP73" i="31"/>
  <c r="T215" i="33"/>
  <c r="X214" i="33"/>
  <c r="M74" i="30"/>
  <c r="I75" i="30"/>
  <c r="I76" i="32"/>
  <c r="M75" i="32"/>
  <c r="AP236" i="33"/>
  <c r="AT235" i="33"/>
  <c r="AU235" i="33" s="1"/>
  <c r="AI71" i="32"/>
  <c r="AE72" i="32"/>
  <c r="BK70" i="32"/>
  <c r="BL70" i="32" s="1"/>
  <c r="X271" i="32"/>
  <c r="Y271" i="32" s="1"/>
  <c r="T272" i="32"/>
  <c r="X272" i="32" s="1"/>
  <c r="Y272" i="32" s="1"/>
  <c r="AT75" i="33"/>
  <c r="AP76" i="33"/>
  <c r="X72" i="33"/>
  <c r="BV72" i="33" s="1"/>
  <c r="BW72" i="33" s="1"/>
  <c r="T73" i="33"/>
  <c r="AE74" i="33"/>
  <c r="AI73" i="33"/>
  <c r="T73" i="25"/>
  <c r="X72" i="25"/>
  <c r="AD72" i="25" s="1"/>
  <c r="AE72" i="25" s="1"/>
  <c r="T74" i="31"/>
  <c r="X73" i="31"/>
  <c r="M215" i="33"/>
  <c r="I216" i="33"/>
  <c r="H76" i="1"/>
  <c r="L75" i="1"/>
  <c r="AI71" i="30"/>
  <c r="AE72" i="30"/>
  <c r="M74" i="25"/>
  <c r="I75" i="25"/>
  <c r="T72" i="30"/>
  <c r="X71" i="30"/>
  <c r="X71" i="32"/>
  <c r="T72" i="32"/>
  <c r="M73" i="33"/>
  <c r="I74" i="33"/>
  <c r="AE76" i="31"/>
  <c r="AI75" i="31"/>
  <c r="AP72" i="32"/>
  <c r="AT71" i="32"/>
  <c r="BA237" i="33"/>
  <c r="BE236" i="33"/>
  <c r="BF236" i="33" s="1"/>
  <c r="BA78" i="32"/>
  <c r="BE77" i="32"/>
  <c r="M78" i="31"/>
  <c r="I79" i="31"/>
  <c r="AO70" i="30"/>
  <c r="AP70" i="30" s="1"/>
  <c r="BP233" i="33"/>
  <c r="BQ233" i="33" s="1"/>
  <c r="BL234" i="33"/>
  <c r="M76" i="32" l="1"/>
  <c r="I77" i="32"/>
  <c r="I217" i="33"/>
  <c r="M216" i="33"/>
  <c r="AZ73" i="31"/>
  <c r="BA73" i="31" s="1"/>
  <c r="T216" i="33"/>
  <c r="X215" i="33"/>
  <c r="H252" i="1"/>
  <c r="L251" i="1"/>
  <c r="M251" i="1" s="1"/>
  <c r="O251" i="1" s="1"/>
  <c r="I76" i="25"/>
  <c r="M75" i="25"/>
  <c r="Y277" i="32"/>
  <c r="BE78" i="32"/>
  <c r="BA79" i="32"/>
  <c r="M75" i="30"/>
  <c r="I76" i="30"/>
  <c r="BE237" i="33"/>
  <c r="BF237" i="33" s="1"/>
  <c r="BA238" i="33"/>
  <c r="T75" i="31"/>
  <c r="X74" i="31"/>
  <c r="AP73" i="32"/>
  <c r="AT72" i="32"/>
  <c r="AP74" i="31"/>
  <c r="AT73" i="31"/>
  <c r="AI76" i="31"/>
  <c r="AE77" i="31"/>
  <c r="M74" i="33"/>
  <c r="I75" i="33"/>
  <c r="AE75" i="33"/>
  <c r="AI74" i="33"/>
  <c r="AE215" i="33"/>
  <c r="AI214" i="33"/>
  <c r="BV214" i="33" s="1"/>
  <c r="BW214" i="33" s="1"/>
  <c r="T74" i="33"/>
  <c r="X73" i="33"/>
  <c r="BV73" i="33" s="1"/>
  <c r="BW73" i="33" s="1"/>
  <c r="BK71" i="32"/>
  <c r="BL71" i="32" s="1"/>
  <c r="AO71" i="30"/>
  <c r="AP71" i="30" s="1"/>
  <c r="AT76" i="33"/>
  <c r="AP77" i="33"/>
  <c r="BL75" i="33"/>
  <c r="BP74" i="33"/>
  <c r="AI72" i="30"/>
  <c r="AE73" i="30"/>
  <c r="M79" i="31"/>
  <c r="I80" i="31"/>
  <c r="AP237" i="33"/>
  <c r="AT236" i="33"/>
  <c r="AU236" i="33" s="1"/>
  <c r="H77" i="1"/>
  <c r="L76" i="1"/>
  <c r="T74" i="25"/>
  <c r="X73" i="25"/>
  <c r="AD73" i="25" s="1"/>
  <c r="AE73" i="25" s="1"/>
  <c r="T73" i="32"/>
  <c r="X72" i="32"/>
  <c r="BK72" i="32" s="1"/>
  <c r="T73" i="30"/>
  <c r="X72" i="30"/>
  <c r="AO72" i="30" s="1"/>
  <c r="BA74" i="33"/>
  <c r="BE73" i="33"/>
  <c r="BP234" i="33"/>
  <c r="BQ234" i="33" s="1"/>
  <c r="BL235" i="33"/>
  <c r="AE73" i="32"/>
  <c r="AI72" i="32"/>
  <c r="AE74" i="32" l="1"/>
  <c r="AI73" i="32"/>
  <c r="BP75" i="33"/>
  <c r="BL76" i="33"/>
  <c r="I77" i="30"/>
  <c r="M76" i="30"/>
  <c r="X74" i="33"/>
  <c r="BV74" i="33" s="1"/>
  <c r="BW74" i="33" s="1"/>
  <c r="T75" i="33"/>
  <c r="AI215" i="33"/>
  <c r="BV215" i="33" s="1"/>
  <c r="BW215" i="33" s="1"/>
  <c r="AE216" i="33"/>
  <c r="I77" i="25"/>
  <c r="M76" i="25"/>
  <c r="T217" i="33"/>
  <c r="X216" i="33"/>
  <c r="M80" i="31"/>
  <c r="I81" i="31"/>
  <c r="M217" i="33"/>
  <c r="I218" i="33"/>
  <c r="AP78" i="33"/>
  <c r="AT77" i="33"/>
  <c r="L252" i="1"/>
  <c r="M252" i="1" s="1"/>
  <c r="O252" i="1" s="1"/>
  <c r="H253" i="1"/>
  <c r="AI77" i="31"/>
  <c r="AE78" i="31"/>
  <c r="H78" i="1"/>
  <c r="L77" i="1"/>
  <c r="AP238" i="33"/>
  <c r="AT237" i="33"/>
  <c r="AU237" i="33" s="1"/>
  <c r="AP75" i="31"/>
  <c r="AT74" i="31"/>
  <c r="AZ74" i="31" s="1"/>
  <c r="BA74" i="31" s="1"/>
  <c r="AI73" i="30"/>
  <c r="AE74" i="30"/>
  <c r="BA239" i="33"/>
  <c r="BE238" i="33"/>
  <c r="BF238" i="33" s="1"/>
  <c r="BL236" i="33"/>
  <c r="BP235" i="33"/>
  <c r="BQ235" i="33" s="1"/>
  <c r="BA75" i="33"/>
  <c r="BE74" i="33"/>
  <c r="BA80" i="32"/>
  <c r="BE79" i="32"/>
  <c r="AP72" i="30"/>
  <c r="X73" i="30"/>
  <c r="T74" i="30"/>
  <c r="BL72" i="32"/>
  <c r="X73" i="32"/>
  <c r="T74" i="32"/>
  <c r="AI75" i="33"/>
  <c r="AE76" i="33"/>
  <c r="X74" i="25"/>
  <c r="AD74" i="25" s="1"/>
  <c r="AE74" i="25" s="1"/>
  <c r="T75" i="25"/>
  <c r="I76" i="33"/>
  <c r="M75" i="33"/>
  <c r="AT73" i="32"/>
  <c r="AP74" i="32"/>
  <c r="I78" i="32"/>
  <c r="M77" i="32"/>
  <c r="X75" i="31"/>
  <c r="T76" i="31"/>
  <c r="X76" i="31" l="1"/>
  <c r="T77" i="31"/>
  <c r="M78" i="32"/>
  <c r="I79" i="32"/>
  <c r="M81" i="31"/>
  <c r="I82" i="31"/>
  <c r="AI74" i="30"/>
  <c r="AE75" i="30"/>
  <c r="AT75" i="31"/>
  <c r="AP76" i="31"/>
  <c r="T76" i="33"/>
  <c r="X75" i="33"/>
  <c r="BV75" i="33" s="1"/>
  <c r="BW75" i="33" s="1"/>
  <c r="I78" i="30"/>
  <c r="M77" i="30"/>
  <c r="BL77" i="33"/>
  <c r="BP76" i="33"/>
  <c r="AZ75" i="31"/>
  <c r="BA75" i="31" s="1"/>
  <c r="I219" i="33"/>
  <c r="M218" i="33"/>
  <c r="BL237" i="33"/>
  <c r="BP236" i="33"/>
  <c r="BQ236" i="33" s="1"/>
  <c r="BA240" i="33"/>
  <c r="BE239" i="33"/>
  <c r="BF239" i="33" s="1"/>
  <c r="M76" i="33"/>
  <c r="I77" i="33"/>
  <c r="T218" i="33"/>
  <c r="X217" i="33"/>
  <c r="X75" i="25"/>
  <c r="AD75" i="25" s="1"/>
  <c r="AE75" i="25" s="1"/>
  <c r="T76" i="25"/>
  <c r="M77" i="25"/>
  <c r="I78" i="25"/>
  <c r="AE77" i="33"/>
  <c r="AI76" i="33"/>
  <c r="AP239" i="33"/>
  <c r="AT238" i="33"/>
  <c r="AU238" i="33" s="1"/>
  <c r="BK73" i="32"/>
  <c r="BL73" i="32" s="1"/>
  <c r="H79" i="1"/>
  <c r="L78" i="1"/>
  <c r="AE79" i="31"/>
  <c r="AI78" i="31"/>
  <c r="AO73" i="30"/>
  <c r="AP73" i="30" s="1"/>
  <c r="H254" i="1"/>
  <c r="L253" i="1"/>
  <c r="M253" i="1" s="1"/>
  <c r="O253" i="1" s="1"/>
  <c r="BE80" i="32"/>
  <c r="BA81" i="32"/>
  <c r="AE75" i="32"/>
  <c r="AI74" i="32"/>
  <c r="BA76" i="33"/>
  <c r="BE75" i="33"/>
  <c r="AT78" i="33"/>
  <c r="AP79" i="33"/>
  <c r="AT74" i="32"/>
  <c r="AP75" i="32"/>
  <c r="AI216" i="33"/>
  <c r="BV216" i="33" s="1"/>
  <c r="BW216" i="33" s="1"/>
  <c r="AE217" i="33"/>
  <c r="T75" i="32"/>
  <c r="X74" i="32"/>
  <c r="BK74" i="32" s="1"/>
  <c r="BL74" i="32" s="1"/>
  <c r="T75" i="30"/>
  <c r="X74" i="30"/>
  <c r="AO74" i="30" s="1"/>
  <c r="AP74" i="30" s="1"/>
  <c r="I220" i="33" l="1"/>
  <c r="M219" i="33"/>
  <c r="AP240" i="33"/>
  <c r="AT239" i="33"/>
  <c r="AU239" i="33" s="1"/>
  <c r="M78" i="30"/>
  <c r="I79" i="30"/>
  <c r="M77" i="33"/>
  <c r="I78" i="33"/>
  <c r="L254" i="1"/>
  <c r="M254" i="1" s="1"/>
  <c r="O254" i="1" s="1"/>
  <c r="H255" i="1"/>
  <c r="BE240" i="33"/>
  <c r="BF240" i="33" s="1"/>
  <c r="BA241" i="33"/>
  <c r="AE80" i="31"/>
  <c r="AI79" i="31"/>
  <c r="X75" i="30"/>
  <c r="AO75" i="30" s="1"/>
  <c r="AP75" i="30" s="1"/>
  <c r="T76" i="30"/>
  <c r="AI217" i="33"/>
  <c r="BV217" i="33" s="1"/>
  <c r="BW217" i="33" s="1"/>
  <c r="AE218" i="33"/>
  <c r="AT75" i="32"/>
  <c r="AP76" i="32"/>
  <c r="AT79" i="33"/>
  <c r="AP80" i="33"/>
  <c r="BA77" i="33"/>
  <c r="BE76" i="33"/>
  <c r="AE76" i="30"/>
  <c r="AI75" i="30"/>
  <c r="T219" i="33"/>
  <c r="X218" i="33"/>
  <c r="AI75" i="32"/>
  <c r="AE76" i="32"/>
  <c r="BA82" i="32"/>
  <c r="BE81" i="32"/>
  <c r="T78" i="31"/>
  <c r="X77" i="31"/>
  <c r="H80" i="1"/>
  <c r="L79" i="1"/>
  <c r="T76" i="32"/>
  <c r="X75" i="32"/>
  <c r="BP77" i="33"/>
  <c r="BL78" i="33"/>
  <c r="AI77" i="33"/>
  <c r="AE78" i="33"/>
  <c r="M78" i="25"/>
  <c r="I79" i="25"/>
  <c r="T77" i="33"/>
  <c r="X76" i="33"/>
  <c r="T77" i="25"/>
  <c r="X76" i="25"/>
  <c r="AD76" i="25" s="1"/>
  <c r="AE76" i="25" s="1"/>
  <c r="AT76" i="31"/>
  <c r="AP77" i="31"/>
  <c r="BV76" i="33"/>
  <c r="BW76" i="33" s="1"/>
  <c r="M82" i="31"/>
  <c r="I83" i="31"/>
  <c r="M79" i="32"/>
  <c r="I80" i="32"/>
  <c r="BL238" i="33"/>
  <c r="BP237" i="33"/>
  <c r="BQ237" i="33" s="1"/>
  <c r="AZ76" i="31"/>
  <c r="BA76" i="31" s="1"/>
  <c r="BL79" i="33" l="1"/>
  <c r="BP78" i="33"/>
  <c r="AI218" i="33"/>
  <c r="BV218" i="33" s="1"/>
  <c r="BW218" i="33" s="1"/>
  <c r="AE219" i="33"/>
  <c r="I81" i="32"/>
  <c r="M80" i="32"/>
  <c r="BE241" i="33"/>
  <c r="BF241" i="33" s="1"/>
  <c r="BA242" i="33"/>
  <c r="T220" i="33"/>
  <c r="X219" i="33"/>
  <c r="T78" i="33"/>
  <c r="X77" i="33"/>
  <c r="BV77" i="33" s="1"/>
  <c r="BW77" i="33" s="1"/>
  <c r="BA78" i="33"/>
  <c r="BE77" i="33"/>
  <c r="BP238" i="33"/>
  <c r="BQ238" i="33" s="1"/>
  <c r="BL239" i="33"/>
  <c r="H81" i="1"/>
  <c r="L80" i="1"/>
  <c r="AZ77" i="31"/>
  <c r="BA77" i="31" s="1"/>
  <c r="X78" i="31"/>
  <c r="T79" i="31"/>
  <c r="AI80" i="31"/>
  <c r="AE81" i="31"/>
  <c r="I84" i="31"/>
  <c r="M83" i="31"/>
  <c r="BA83" i="32"/>
  <c r="BE82" i="32"/>
  <c r="AE77" i="32"/>
  <c r="AI76" i="32"/>
  <c r="M79" i="30"/>
  <c r="I80" i="30"/>
  <c r="I80" i="25"/>
  <c r="M79" i="25"/>
  <c r="AT80" i="33"/>
  <c r="AP81" i="33"/>
  <c r="AP241" i="33"/>
  <c r="AT240" i="33"/>
  <c r="AU240" i="33" s="1"/>
  <c r="BK75" i="32"/>
  <c r="BL75" i="32" s="1"/>
  <c r="T77" i="32"/>
  <c r="X76" i="32"/>
  <c r="T77" i="30"/>
  <c r="X76" i="30"/>
  <c r="AP78" i="31"/>
  <c r="AT77" i="31"/>
  <c r="H256" i="1"/>
  <c r="L255" i="1"/>
  <c r="M255" i="1" s="1"/>
  <c r="O255" i="1" s="1"/>
  <c r="I79" i="33"/>
  <c r="M78" i="33"/>
  <c r="X77" i="25"/>
  <c r="AD77" i="25" s="1"/>
  <c r="AE77" i="25" s="1"/>
  <c r="T78" i="25"/>
  <c r="AE77" i="30"/>
  <c r="AI76" i="30"/>
  <c r="AE79" i="33"/>
  <c r="AI78" i="33"/>
  <c r="AP77" i="32"/>
  <c r="AT76" i="32"/>
  <c r="M220" i="33"/>
  <c r="I221" i="33"/>
  <c r="T78" i="32" l="1"/>
  <c r="X77" i="32"/>
  <c r="BE78" i="33"/>
  <c r="BA79" i="33"/>
  <c r="I81" i="30"/>
  <c r="M80" i="30"/>
  <c r="BE242" i="33"/>
  <c r="BF242" i="33" s="1"/>
  <c r="BA243" i="33"/>
  <c r="I85" i="31"/>
  <c r="M84" i="31"/>
  <c r="I82" i="32"/>
  <c r="M81" i="32"/>
  <c r="AT78" i="31"/>
  <c r="AP79" i="31"/>
  <c r="AE82" i="31"/>
  <c r="AI81" i="31"/>
  <c r="AE220" i="33"/>
  <c r="AI219" i="33"/>
  <c r="BV219" i="33" s="1"/>
  <c r="BW219" i="33" s="1"/>
  <c r="AP242" i="33"/>
  <c r="AT241" i="33"/>
  <c r="AU241" i="33" s="1"/>
  <c r="AT77" i="32"/>
  <c r="AP78" i="32"/>
  <c r="AP82" i="33"/>
  <c r="AT81" i="33"/>
  <c r="AE80" i="33"/>
  <c r="AI79" i="33"/>
  <c r="X78" i="33"/>
  <c r="T79" i="33"/>
  <c r="T79" i="25"/>
  <c r="X78" i="25"/>
  <c r="AD78" i="25" s="1"/>
  <c r="AE78" i="25" s="1"/>
  <c r="AE78" i="32"/>
  <c r="AI77" i="32"/>
  <c r="BV78" i="33"/>
  <c r="BW78" i="33" s="1"/>
  <c r="I80" i="33"/>
  <c r="M79" i="33"/>
  <c r="X77" i="30"/>
  <c r="AO77" i="30" s="1"/>
  <c r="AP77" i="30" s="1"/>
  <c r="T78" i="30"/>
  <c r="T80" i="31"/>
  <c r="X79" i="31"/>
  <c r="M221" i="33"/>
  <c r="I222" i="33"/>
  <c r="H82" i="1"/>
  <c r="L81" i="1"/>
  <c r="BL240" i="33"/>
  <c r="BP239" i="33"/>
  <c r="BQ239" i="33" s="1"/>
  <c r="I81" i="25"/>
  <c r="M80" i="25"/>
  <c r="AE78" i="30"/>
  <c r="AI77" i="30"/>
  <c r="T221" i="33"/>
  <c r="X220" i="33"/>
  <c r="BA84" i="32"/>
  <c r="BE83" i="32"/>
  <c r="L256" i="1"/>
  <c r="M256" i="1" s="1"/>
  <c r="O256" i="1" s="1"/>
  <c r="H257" i="1"/>
  <c r="AO76" i="30"/>
  <c r="AP76" i="30" s="1"/>
  <c r="BK76" i="32"/>
  <c r="BL76" i="32" s="1"/>
  <c r="AZ78" i="31"/>
  <c r="BA78" i="31" s="1"/>
  <c r="BP79" i="33"/>
  <c r="BL80" i="33"/>
  <c r="X78" i="30" l="1"/>
  <c r="T79" i="30"/>
  <c r="X79" i="25"/>
  <c r="AD79" i="25" s="1"/>
  <c r="AE79" i="25" s="1"/>
  <c r="T80" i="25"/>
  <c r="T80" i="33"/>
  <c r="X79" i="33"/>
  <c r="I82" i="25"/>
  <c r="M81" i="25"/>
  <c r="BE79" i="33"/>
  <c r="BA80" i="33"/>
  <c r="H83" i="1"/>
  <c r="L82" i="1"/>
  <c r="X80" i="31"/>
  <c r="T81" i="31"/>
  <c r="BV79" i="33"/>
  <c r="BW79" i="33" s="1"/>
  <c r="I81" i="33"/>
  <c r="M80" i="33"/>
  <c r="H258" i="1"/>
  <c r="L257" i="1"/>
  <c r="M257" i="1" s="1"/>
  <c r="O257" i="1" s="1"/>
  <c r="AI78" i="32"/>
  <c r="AE79" i="32"/>
  <c r="M85" i="31"/>
  <c r="I86" i="31"/>
  <c r="T222" i="33"/>
  <c r="X221" i="33"/>
  <c r="M222" i="33"/>
  <c r="I223" i="33"/>
  <c r="BK77" i="32"/>
  <c r="BL77" i="32" s="1"/>
  <c r="BL81" i="33"/>
  <c r="BP80" i="33"/>
  <c r="AI220" i="33"/>
  <c r="BV220" i="33" s="1"/>
  <c r="BW220" i="33" s="1"/>
  <c r="AE221" i="33"/>
  <c r="AE83" i="31"/>
  <c r="AI82" i="31"/>
  <c r="AT79" i="31"/>
  <c r="AZ79" i="31" s="1"/>
  <c r="BA79" i="31" s="1"/>
  <c r="AP80" i="31"/>
  <c r="I83" i="32"/>
  <c r="M82" i="32"/>
  <c r="BA85" i="32"/>
  <c r="BE84" i="32"/>
  <c r="AE79" i="30"/>
  <c r="AI78" i="30"/>
  <c r="BA244" i="33"/>
  <c r="BE243" i="33"/>
  <c r="BF243" i="33" s="1"/>
  <c r="AI80" i="33"/>
  <c r="AE81" i="33"/>
  <c r="BL241" i="33"/>
  <c r="BP240" i="33"/>
  <c r="BQ240" i="33" s="1"/>
  <c r="AP83" i="33"/>
  <c r="AT82" i="33"/>
  <c r="M81" i="30"/>
  <c r="I82" i="30"/>
  <c r="AT78" i="32"/>
  <c r="AP79" i="32"/>
  <c r="AT242" i="33"/>
  <c r="AU242" i="33" s="1"/>
  <c r="AP243" i="33"/>
  <c r="T79" i="32"/>
  <c r="X78" i="32"/>
  <c r="AE80" i="30" l="1"/>
  <c r="AI79" i="30"/>
  <c r="BK78" i="32"/>
  <c r="BL78" i="32" s="1"/>
  <c r="X79" i="32"/>
  <c r="T80" i="32"/>
  <c r="AT243" i="33"/>
  <c r="AU243" i="33" s="1"/>
  <c r="AP244" i="33"/>
  <c r="I82" i="33"/>
  <c r="M81" i="33"/>
  <c r="T82" i="31"/>
  <c r="X81" i="31"/>
  <c r="L83" i="1"/>
  <c r="H84" i="1"/>
  <c r="BP81" i="33"/>
  <c r="BL82" i="33"/>
  <c r="BL242" i="33"/>
  <c r="BP241" i="33"/>
  <c r="BQ241" i="33" s="1"/>
  <c r="I87" i="31"/>
  <c r="M86" i="31"/>
  <c r="L258" i="1"/>
  <c r="H259" i="1"/>
  <c r="BE80" i="33"/>
  <c r="BA81" i="33"/>
  <c r="I224" i="33"/>
  <c r="M223" i="33"/>
  <c r="AI81" i="33"/>
  <c r="AE82" i="33"/>
  <c r="X80" i="25"/>
  <c r="AD80" i="25" s="1"/>
  <c r="AE80" i="25" s="1"/>
  <c r="T81" i="25"/>
  <c r="BA245" i="33"/>
  <c r="BE244" i="33"/>
  <c r="BF244" i="33" s="1"/>
  <c r="X79" i="30"/>
  <c r="AO79" i="30" s="1"/>
  <c r="T80" i="30"/>
  <c r="BE85" i="32"/>
  <c r="BA86" i="32"/>
  <c r="M83" i="32"/>
  <c r="I84" i="32"/>
  <c r="AT80" i="31"/>
  <c r="AZ80" i="31" s="1"/>
  <c r="BA80" i="31" s="1"/>
  <c r="AP81" i="31"/>
  <c r="AP80" i="32"/>
  <c r="AT79" i="32"/>
  <c r="AE84" i="31"/>
  <c r="AI83" i="31"/>
  <c r="M82" i="30"/>
  <c r="I83" i="30"/>
  <c r="AI221" i="33"/>
  <c r="BV221" i="33" s="1"/>
  <c r="BW221" i="33" s="1"/>
  <c r="AE222" i="33"/>
  <c r="AT83" i="33"/>
  <c r="AP84" i="33"/>
  <c r="I83" i="25"/>
  <c r="M82" i="25"/>
  <c r="T81" i="33"/>
  <c r="X80" i="33"/>
  <c r="BV80" i="33" s="1"/>
  <c r="BW80" i="33" s="1"/>
  <c r="T223" i="33"/>
  <c r="X222" i="33"/>
  <c r="AE80" i="32"/>
  <c r="AI79" i="32"/>
  <c r="AO78" i="30"/>
  <c r="AP78" i="30" s="1"/>
  <c r="BA82" i="33" l="1"/>
  <c r="BE81" i="33"/>
  <c r="T81" i="32"/>
  <c r="X80" i="32"/>
  <c r="M84" i="32"/>
  <c r="I85" i="32"/>
  <c r="AI80" i="32"/>
  <c r="AE81" i="32"/>
  <c r="BE86" i="32"/>
  <c r="BA87" i="32"/>
  <c r="T81" i="30"/>
  <c r="X80" i="30"/>
  <c r="AO80" i="30" s="1"/>
  <c r="AP80" i="30" s="1"/>
  <c r="AP79" i="30"/>
  <c r="L84" i="1"/>
  <c r="H85" i="1"/>
  <c r="X81" i="25"/>
  <c r="AD81" i="25" s="1"/>
  <c r="AE81" i="25" s="1"/>
  <c r="T82" i="25"/>
  <c r="BV81" i="33"/>
  <c r="BW81" i="33" s="1"/>
  <c r="M224" i="33"/>
  <c r="I225" i="33"/>
  <c r="AT80" i="32"/>
  <c r="AP81" i="32"/>
  <c r="H260" i="1"/>
  <c r="L259" i="1"/>
  <c r="M259" i="1" s="1"/>
  <c r="O259" i="1" s="1"/>
  <c r="M87" i="31"/>
  <c r="I88" i="31"/>
  <c r="BP242" i="33"/>
  <c r="BQ242" i="33" s="1"/>
  <c r="BL243" i="33"/>
  <c r="BP82" i="33"/>
  <c r="BL83" i="33"/>
  <c r="T224" i="33"/>
  <c r="X223" i="33"/>
  <c r="Y223" i="33" s="1"/>
  <c r="T82" i="33"/>
  <c r="X81" i="33"/>
  <c r="BA246" i="33"/>
  <c r="BE245" i="33"/>
  <c r="BF245" i="33" s="1"/>
  <c r="M83" i="25"/>
  <c r="I84" i="25"/>
  <c r="AZ81" i="31"/>
  <c r="BA81" i="31" s="1"/>
  <c r="AP85" i="33"/>
  <c r="AT84" i="33"/>
  <c r="T83" i="31"/>
  <c r="X82" i="31"/>
  <c r="AI82" i="33"/>
  <c r="AE83" i="33"/>
  <c r="AE223" i="33"/>
  <c r="AI222" i="33"/>
  <c r="BV222" i="33" s="1"/>
  <c r="BW222" i="33" s="1"/>
  <c r="M82" i="33"/>
  <c r="I83" i="33"/>
  <c r="N223" i="33"/>
  <c r="AP245" i="33"/>
  <c r="AT244" i="33"/>
  <c r="AU244" i="33" s="1"/>
  <c r="M83" i="30"/>
  <c r="I84" i="30"/>
  <c r="AE85" i="31"/>
  <c r="AI84" i="31"/>
  <c r="BK79" i="32"/>
  <c r="BL79" i="32" s="1"/>
  <c r="AT81" i="31"/>
  <c r="AP82" i="31"/>
  <c r="F91" i="18"/>
  <c r="M258" i="1"/>
  <c r="O258" i="1" s="1"/>
  <c r="AE81" i="30"/>
  <c r="AI80" i="30"/>
  <c r="N224" i="33" l="1"/>
  <c r="T83" i="25"/>
  <c r="X82" i="25"/>
  <c r="AD82" i="25" s="1"/>
  <c r="AE82" i="25" s="1"/>
  <c r="H86" i="1"/>
  <c r="L85" i="1"/>
  <c r="T225" i="33"/>
  <c r="X224" i="33"/>
  <c r="Y224" i="33" s="1"/>
  <c r="BE87" i="32"/>
  <c r="BA88" i="32"/>
  <c r="AE84" i="33"/>
  <c r="AI83" i="33"/>
  <c r="H261" i="1"/>
  <c r="L260" i="1"/>
  <c r="M260" i="1" s="1"/>
  <c r="O260" i="1" s="1"/>
  <c r="AZ82" i="31"/>
  <c r="BA82" i="31" s="1"/>
  <c r="AP82" i="32"/>
  <c r="AT81" i="32"/>
  <c r="AT85" i="33"/>
  <c r="AP86" i="33"/>
  <c r="M84" i="25"/>
  <c r="I85" i="25"/>
  <c r="AE86" i="31"/>
  <c r="AI85" i="31"/>
  <c r="X82" i="33"/>
  <c r="T83" i="33"/>
  <c r="AI81" i="32"/>
  <c r="AE82" i="32"/>
  <c r="I86" i="32"/>
  <c r="M85" i="32"/>
  <c r="M88" i="31"/>
  <c r="I89" i="31"/>
  <c r="AE224" i="33"/>
  <c r="AI223" i="33"/>
  <c r="AJ223" i="33" s="1"/>
  <c r="BK80" i="32"/>
  <c r="BL80" i="32" s="1"/>
  <c r="T84" i="31"/>
  <c r="X83" i="31"/>
  <c r="BA83" i="33"/>
  <c r="BE82" i="33"/>
  <c r="BV82" i="33" s="1"/>
  <c r="BW82" i="33" s="1"/>
  <c r="E97" i="18"/>
  <c r="E96" i="18"/>
  <c r="AP83" i="31"/>
  <c r="AT82" i="31"/>
  <c r="BE246" i="33"/>
  <c r="BF246" i="33" s="1"/>
  <c r="BA247" i="33"/>
  <c r="M84" i="30"/>
  <c r="I85" i="30"/>
  <c r="T82" i="30"/>
  <c r="X81" i="30"/>
  <c r="AO81" i="30" s="1"/>
  <c r="AP81" i="30" s="1"/>
  <c r="AT245" i="33"/>
  <c r="AU245" i="33" s="1"/>
  <c r="AP246" i="33"/>
  <c r="BP83" i="33"/>
  <c r="BL84" i="33"/>
  <c r="BP243" i="33"/>
  <c r="BQ243" i="33" s="1"/>
  <c r="BL244" i="33"/>
  <c r="I84" i="33"/>
  <c r="M83" i="33"/>
  <c r="T82" i="32"/>
  <c r="X81" i="32"/>
  <c r="BK81" i="32" s="1"/>
  <c r="BL81" i="32" s="1"/>
  <c r="AI81" i="30"/>
  <c r="AE82" i="30"/>
  <c r="I226" i="33"/>
  <c r="M225" i="33"/>
  <c r="BV223" i="33" l="1"/>
  <c r="BW223" i="33" s="1"/>
  <c r="L261" i="1"/>
  <c r="M261" i="1" s="1"/>
  <c r="O261" i="1" s="1"/>
  <c r="H262" i="1"/>
  <c r="AT246" i="33"/>
  <c r="AU246" i="33" s="1"/>
  <c r="AP247" i="33"/>
  <c r="BE88" i="32"/>
  <c r="BA89" i="32"/>
  <c r="T83" i="30"/>
  <c r="X82" i="30"/>
  <c r="AO82" i="30" s="1"/>
  <c r="AP82" i="30" s="1"/>
  <c r="M85" i="30"/>
  <c r="I86" i="30"/>
  <c r="X83" i="33"/>
  <c r="BV83" i="33" s="1"/>
  <c r="BW83" i="33" s="1"/>
  <c r="T84" i="33"/>
  <c r="N225" i="33"/>
  <c r="M226" i="33"/>
  <c r="I227" i="33"/>
  <c r="AT83" i="31"/>
  <c r="AZ83" i="31" s="1"/>
  <c r="BA83" i="31" s="1"/>
  <c r="AP84" i="31"/>
  <c r="AE87" i="31"/>
  <c r="AI86" i="31"/>
  <c r="T84" i="25"/>
  <c r="X83" i="25"/>
  <c r="AD83" i="25" s="1"/>
  <c r="AE83" i="25" s="1"/>
  <c r="BA84" i="33"/>
  <c r="BE83" i="33"/>
  <c r="AP87" i="33"/>
  <c r="AT86" i="33"/>
  <c r="I85" i="33"/>
  <c r="M84" i="33"/>
  <c r="AT82" i="32"/>
  <c r="AP83" i="32"/>
  <c r="I90" i="31"/>
  <c r="M89" i="31"/>
  <c r="BP84" i="33"/>
  <c r="BL85" i="33"/>
  <c r="I87" i="32"/>
  <c r="M86" i="32"/>
  <c r="T226" i="33"/>
  <c r="X225" i="33"/>
  <c r="Y225" i="33" s="1"/>
  <c r="BE247" i="33"/>
  <c r="BF247" i="33" s="1"/>
  <c r="BA248" i="33"/>
  <c r="L86" i="1"/>
  <c r="H87" i="1"/>
  <c r="AI82" i="30"/>
  <c r="AE83" i="30"/>
  <c r="T83" i="32"/>
  <c r="X82" i="32"/>
  <c r="T85" i="31"/>
  <c r="X84" i="31"/>
  <c r="BL245" i="33"/>
  <c r="BP244" i="33"/>
  <c r="BQ244" i="33" s="1"/>
  <c r="AI224" i="33"/>
  <c r="AJ224" i="33" s="1"/>
  <c r="AE225" i="33"/>
  <c r="AE85" i="33"/>
  <c r="AI84" i="33"/>
  <c r="AE83" i="32"/>
  <c r="AI82" i="32"/>
  <c r="M85" i="25"/>
  <c r="I86" i="25"/>
  <c r="X226" i="33" l="1"/>
  <c r="Y226" i="33" s="1"/>
  <c r="T227" i="33"/>
  <c r="N226" i="33"/>
  <c r="BP85" i="33"/>
  <c r="BL86" i="33"/>
  <c r="X84" i="33"/>
  <c r="BV84" i="33" s="1"/>
  <c r="BW84" i="33" s="1"/>
  <c r="T85" i="33"/>
  <c r="BE89" i="32"/>
  <c r="BA90" i="32"/>
  <c r="AT247" i="33"/>
  <c r="AU247" i="33" s="1"/>
  <c r="AP248" i="33"/>
  <c r="H263" i="1"/>
  <c r="L262" i="1"/>
  <c r="M262" i="1" s="1"/>
  <c r="O262" i="1" s="1"/>
  <c r="AI225" i="33"/>
  <c r="AJ225" i="33" s="1"/>
  <c r="AE226" i="33"/>
  <c r="I91" i="31"/>
  <c r="M90" i="31"/>
  <c r="BP245" i="33"/>
  <c r="BQ245" i="33" s="1"/>
  <c r="BL246" i="33"/>
  <c r="AI83" i="30"/>
  <c r="AE84" i="30"/>
  <c r="AP88" i="33"/>
  <c r="AT87" i="33"/>
  <c r="BE84" i="33"/>
  <c r="BA85" i="33"/>
  <c r="BE248" i="33"/>
  <c r="BF248" i="33" s="1"/>
  <c r="BA249" i="33"/>
  <c r="T85" i="25"/>
  <c r="X84" i="25"/>
  <c r="AD84" i="25" s="1"/>
  <c r="AE84" i="25" s="1"/>
  <c r="BV224" i="33"/>
  <c r="BW224" i="33" s="1"/>
  <c r="AP85" i="31"/>
  <c r="AT84" i="31"/>
  <c r="AZ84" i="31" s="1"/>
  <c r="BA84" i="31" s="1"/>
  <c r="AE84" i="32"/>
  <c r="AI83" i="32"/>
  <c r="M227" i="33"/>
  <c r="I228" i="33"/>
  <c r="I88" i="32"/>
  <c r="M87" i="32"/>
  <c r="AE86" i="33"/>
  <c r="AI85" i="33"/>
  <c r="I87" i="30"/>
  <c r="M86" i="30"/>
  <c r="AP84" i="32"/>
  <c r="AT83" i="32"/>
  <c r="T86" i="31"/>
  <c r="X85" i="31"/>
  <c r="T84" i="30"/>
  <c r="X83" i="30"/>
  <c r="AO83" i="30" s="1"/>
  <c r="AP83" i="30" s="1"/>
  <c r="I86" i="33"/>
  <c r="M85" i="33"/>
  <c r="BK82" i="32"/>
  <c r="BL82" i="32" s="1"/>
  <c r="X83" i="32"/>
  <c r="T84" i="32"/>
  <c r="L87" i="1"/>
  <c r="H88" i="1"/>
  <c r="M86" i="25"/>
  <c r="I87" i="25"/>
  <c r="AI87" i="31"/>
  <c r="AE88" i="31"/>
  <c r="N227" i="33" l="1"/>
  <c r="BV225" i="33"/>
  <c r="BW225" i="33" s="1"/>
  <c r="I87" i="33"/>
  <c r="M86" i="33"/>
  <c r="T86" i="25"/>
  <c r="X85" i="25"/>
  <c r="AD85" i="25" s="1"/>
  <c r="AE85" i="25" s="1"/>
  <c r="L263" i="1"/>
  <c r="M263" i="1" s="1"/>
  <c r="O263" i="1" s="1"/>
  <c r="H264" i="1"/>
  <c r="BE249" i="33"/>
  <c r="BF249" i="33" s="1"/>
  <c r="BA250" i="33"/>
  <c r="AT248" i="33"/>
  <c r="AU248" i="33" s="1"/>
  <c r="AP249" i="33"/>
  <c r="AT88" i="33"/>
  <c r="AP89" i="33"/>
  <c r="AT84" i="32"/>
  <c r="AP85" i="32"/>
  <c r="AE85" i="30"/>
  <c r="AI84" i="30"/>
  <c r="BP86" i="33"/>
  <c r="BL87" i="33"/>
  <c r="I88" i="30"/>
  <c r="M87" i="30"/>
  <c r="BL247" i="33"/>
  <c r="BP246" i="33"/>
  <c r="BQ246" i="33" s="1"/>
  <c r="AE89" i="31"/>
  <c r="AI88" i="31"/>
  <c r="AE87" i="33"/>
  <c r="AI86" i="33"/>
  <c r="T228" i="33"/>
  <c r="X227" i="33"/>
  <c r="Y227" i="33" s="1"/>
  <c r="AI226" i="33"/>
  <c r="AE227" i="33"/>
  <c r="T85" i="32"/>
  <c r="X84" i="32"/>
  <c r="AI84" i="32"/>
  <c r="AE85" i="32"/>
  <c r="BK83" i="32"/>
  <c r="BL83" i="32" s="1"/>
  <c r="AP86" i="31"/>
  <c r="AT85" i="31"/>
  <c r="AZ85" i="31"/>
  <c r="BA85" i="31" s="1"/>
  <c r="X86" i="31"/>
  <c r="T87" i="31"/>
  <c r="BA86" i="33"/>
  <c r="BE85" i="33"/>
  <c r="BE90" i="32"/>
  <c r="BA91" i="32"/>
  <c r="X85" i="33"/>
  <c r="BV85" i="33" s="1"/>
  <c r="BW85" i="33" s="1"/>
  <c r="T86" i="33"/>
  <c r="M88" i="32"/>
  <c r="I89" i="32"/>
  <c r="M91" i="31"/>
  <c r="I92" i="31"/>
  <c r="L88" i="1"/>
  <c r="H89" i="1"/>
  <c r="T85" i="30"/>
  <c r="X84" i="30"/>
  <c r="I88" i="25"/>
  <c r="M87" i="25"/>
  <c r="I229" i="33"/>
  <c r="M228" i="33"/>
  <c r="I230" i="33" l="1"/>
  <c r="M229" i="33"/>
  <c r="AP86" i="32"/>
  <c r="AT85" i="32"/>
  <c r="X85" i="30"/>
  <c r="T86" i="30"/>
  <c r="X86" i="25"/>
  <c r="AD86" i="25" s="1"/>
  <c r="AE86" i="25" s="1"/>
  <c r="T87" i="25"/>
  <c r="BP247" i="33"/>
  <c r="BQ247" i="33" s="1"/>
  <c r="BL248" i="33"/>
  <c r="AT86" i="31"/>
  <c r="AZ86" i="31" s="1"/>
  <c r="BA86" i="31" s="1"/>
  <c r="AP87" i="31"/>
  <c r="I89" i="25"/>
  <c r="M88" i="25"/>
  <c r="AE86" i="32"/>
  <c r="AI85" i="32"/>
  <c r="AO84" i="30"/>
  <c r="AP84" i="30" s="1"/>
  <c r="AP90" i="33"/>
  <c r="AT89" i="33"/>
  <c r="X85" i="32"/>
  <c r="T86" i="32"/>
  <c r="AT249" i="33"/>
  <c r="AU249" i="33" s="1"/>
  <c r="AP250" i="33"/>
  <c r="AE228" i="33"/>
  <c r="AI227" i="33"/>
  <c r="AJ227" i="33" s="1"/>
  <c r="AJ226" i="33"/>
  <c r="BV226" i="33"/>
  <c r="BW226" i="33" s="1"/>
  <c r="I90" i="32"/>
  <c r="M89" i="32"/>
  <c r="L264" i="1"/>
  <c r="M264" i="1" s="1"/>
  <c r="O264" i="1" s="1"/>
  <c r="H265" i="1"/>
  <c r="T87" i="33"/>
  <c r="X86" i="33"/>
  <c r="BV86" i="33" s="1"/>
  <c r="BW86" i="33" s="1"/>
  <c r="BE91" i="32"/>
  <c r="BA92" i="32"/>
  <c r="I88" i="33"/>
  <c r="M87" i="33"/>
  <c r="BE86" i="33"/>
  <c r="BA87" i="33"/>
  <c r="X87" i="31"/>
  <c r="T88" i="31"/>
  <c r="AE86" i="30"/>
  <c r="AI85" i="30"/>
  <c r="BK84" i="32"/>
  <c r="BL84" i="32" s="1"/>
  <c r="H90" i="1"/>
  <c r="L89" i="1"/>
  <c r="I93" i="31"/>
  <c r="M92" i="31"/>
  <c r="BA251" i="33"/>
  <c r="BE250" i="33"/>
  <c r="BF250" i="33" s="1"/>
  <c r="X228" i="33"/>
  <c r="Y228" i="33" s="1"/>
  <c r="T229" i="33"/>
  <c r="AE88" i="33"/>
  <c r="AI87" i="33"/>
  <c r="AI89" i="31"/>
  <c r="AE90" i="31"/>
  <c r="I89" i="30"/>
  <c r="M88" i="30"/>
  <c r="N228" i="33"/>
  <c r="BL88" i="33"/>
  <c r="BP87" i="33"/>
  <c r="AP88" i="31" l="1"/>
  <c r="AT87" i="31"/>
  <c r="X229" i="33"/>
  <c r="Y229" i="33" s="1"/>
  <c r="T230" i="33"/>
  <c r="X87" i="33"/>
  <c r="T88" i="33"/>
  <c r="BA252" i="33"/>
  <c r="BE251" i="33"/>
  <c r="BF251" i="33" s="1"/>
  <c r="BL249" i="33"/>
  <c r="BP248" i="33"/>
  <c r="BQ248" i="33" s="1"/>
  <c r="M93" i="31"/>
  <c r="I94" i="31"/>
  <c r="T88" i="25"/>
  <c r="X87" i="25"/>
  <c r="AD87" i="25" s="1"/>
  <c r="AE87" i="25" s="1"/>
  <c r="L90" i="1"/>
  <c r="H91" i="1"/>
  <c r="AE87" i="30"/>
  <c r="AI86" i="30"/>
  <c r="BP88" i="33"/>
  <c r="BL89" i="33"/>
  <c r="BV227" i="33"/>
  <c r="BW227" i="33" s="1"/>
  <c r="AP87" i="32"/>
  <c r="AT86" i="32"/>
  <c r="AP91" i="33"/>
  <c r="AT90" i="33"/>
  <c r="M89" i="30"/>
  <c r="I90" i="30"/>
  <c r="AE91" i="31"/>
  <c r="AI90" i="31"/>
  <c r="I89" i="33"/>
  <c r="M88" i="33"/>
  <c r="AI86" i="32"/>
  <c r="AE87" i="32"/>
  <c r="BE92" i="32"/>
  <c r="BA93" i="32"/>
  <c r="AI88" i="33"/>
  <c r="AE89" i="33"/>
  <c r="M90" i="32"/>
  <c r="I91" i="32"/>
  <c r="T89" i="31"/>
  <c r="X88" i="31"/>
  <c r="T87" i="32"/>
  <c r="X86" i="32"/>
  <c r="N229" i="33"/>
  <c r="BA88" i="33"/>
  <c r="BE87" i="33"/>
  <c r="BV87" i="33"/>
  <c r="BW87" i="33" s="1"/>
  <c r="I90" i="25"/>
  <c r="M89" i="25"/>
  <c r="L265" i="1"/>
  <c r="M265" i="1" s="1"/>
  <c r="H266" i="1"/>
  <c r="T87" i="30"/>
  <c r="X86" i="30"/>
  <c r="AE229" i="33"/>
  <c r="AI228" i="33"/>
  <c r="AJ228" i="33" s="1"/>
  <c r="AO85" i="30"/>
  <c r="AP85" i="30" s="1"/>
  <c r="AT250" i="33"/>
  <c r="AU250" i="33" s="1"/>
  <c r="AP251" i="33"/>
  <c r="BV228" i="33"/>
  <c r="BW228" i="33" s="1"/>
  <c r="AZ87" i="31"/>
  <c r="BA87" i="31" s="1"/>
  <c r="BK85" i="32"/>
  <c r="BL85" i="32" s="1"/>
  <c r="I231" i="33"/>
  <c r="M230" i="33"/>
  <c r="M91" i="32" l="1"/>
  <c r="I92" i="32"/>
  <c r="H92" i="1"/>
  <c r="L91" i="1"/>
  <c r="AE90" i="33"/>
  <c r="AI89" i="33"/>
  <c r="AE230" i="33"/>
  <c r="AI229" i="33"/>
  <c r="X88" i="25"/>
  <c r="AD88" i="25" s="1"/>
  <c r="AE88" i="25" s="1"/>
  <c r="T89" i="25"/>
  <c r="M94" i="31"/>
  <c r="I95" i="31"/>
  <c r="AI87" i="32"/>
  <c r="AE88" i="32"/>
  <c r="D100" i="18"/>
  <c r="O265" i="1"/>
  <c r="I90" i="33"/>
  <c r="M89" i="33"/>
  <c r="AI91" i="31"/>
  <c r="AE92" i="31"/>
  <c r="T231" i="33"/>
  <c r="X230" i="33"/>
  <c r="Y230" i="33" s="1"/>
  <c r="AP92" i="33"/>
  <c r="AT91" i="33"/>
  <c r="BL90" i="33"/>
  <c r="BP89" i="33"/>
  <c r="AT251" i="33"/>
  <c r="AU251" i="33" s="1"/>
  <c r="AP252" i="33"/>
  <c r="AI87" i="30"/>
  <c r="AE88" i="30"/>
  <c r="BE93" i="32"/>
  <c r="BA94" i="32"/>
  <c r="T88" i="30"/>
  <c r="X87" i="30"/>
  <c r="AO87" i="30" s="1"/>
  <c r="AP87" i="30" s="1"/>
  <c r="H267" i="1"/>
  <c r="L266" i="1"/>
  <c r="M266" i="1" s="1"/>
  <c r="O266" i="1" s="1"/>
  <c r="BL250" i="33"/>
  <c r="BP249" i="33"/>
  <c r="BQ249" i="33" s="1"/>
  <c r="BA253" i="33"/>
  <c r="BE252" i="33"/>
  <c r="BF252" i="33" s="1"/>
  <c r="I91" i="30"/>
  <c r="M90" i="30"/>
  <c r="N230" i="33"/>
  <c r="AT87" i="32"/>
  <c r="AP88" i="32"/>
  <c r="AP89" i="31"/>
  <c r="AT88" i="31"/>
  <c r="AZ88" i="31" s="1"/>
  <c r="BA88" i="31" s="1"/>
  <c r="T88" i="32"/>
  <c r="X87" i="32"/>
  <c r="T90" i="31"/>
  <c r="X89" i="31"/>
  <c r="AO86" i="30"/>
  <c r="AP86" i="30" s="1"/>
  <c r="I91" i="25"/>
  <c r="M90" i="25"/>
  <c r="T89" i="33"/>
  <c r="X88" i="33"/>
  <c r="BV88" i="33" s="1"/>
  <c r="BW88" i="33" s="1"/>
  <c r="BE88" i="33"/>
  <c r="BA89" i="33"/>
  <c r="M231" i="33"/>
  <c r="I232" i="33"/>
  <c r="BK86" i="32"/>
  <c r="BL86" i="32" s="1"/>
  <c r="BE253" i="33" l="1"/>
  <c r="BF253" i="33" s="1"/>
  <c r="BA254" i="33"/>
  <c r="I91" i="33"/>
  <c r="M90" i="33"/>
  <c r="L267" i="1"/>
  <c r="M267" i="1" s="1"/>
  <c r="O267" i="1" s="1"/>
  <c r="H268" i="1"/>
  <c r="X88" i="30"/>
  <c r="T89" i="30"/>
  <c r="AE89" i="32"/>
  <c r="AI88" i="32"/>
  <c r="BE94" i="32"/>
  <c r="BA95" i="32"/>
  <c r="X89" i="25"/>
  <c r="AD89" i="25" s="1"/>
  <c r="AE89" i="25" s="1"/>
  <c r="T90" i="25"/>
  <c r="X88" i="32"/>
  <c r="T89" i="32"/>
  <c r="AP90" i="31"/>
  <c r="AT89" i="31"/>
  <c r="AZ89" i="31" s="1"/>
  <c r="BA89" i="31" s="1"/>
  <c r="AP89" i="32"/>
  <c r="AT88" i="32"/>
  <c r="BL91" i="33"/>
  <c r="BP90" i="33"/>
  <c r="AI90" i="33"/>
  <c r="AE91" i="33"/>
  <c r="N231" i="33"/>
  <c r="AI92" i="31"/>
  <c r="AE93" i="31"/>
  <c r="M95" i="31"/>
  <c r="I96" i="31"/>
  <c r="AI88" i="30"/>
  <c r="AE89" i="30"/>
  <c r="X90" i="31"/>
  <c r="T91" i="31"/>
  <c r="BK87" i="32"/>
  <c r="BL87" i="32" s="1"/>
  <c r="AT252" i="33"/>
  <c r="AU252" i="33" s="1"/>
  <c r="AP253" i="33"/>
  <c r="AI230" i="33"/>
  <c r="AE231" i="33"/>
  <c r="AP93" i="33"/>
  <c r="AT92" i="33"/>
  <c r="I93" i="32"/>
  <c r="M92" i="32"/>
  <c r="I92" i="30"/>
  <c r="M91" i="30"/>
  <c r="BE89" i="33"/>
  <c r="BA90" i="33"/>
  <c r="X89" i="33"/>
  <c r="BV89" i="33" s="1"/>
  <c r="BW89" i="33" s="1"/>
  <c r="T90" i="33"/>
  <c r="BP250" i="33"/>
  <c r="BQ250" i="33" s="1"/>
  <c r="BL251" i="33"/>
  <c r="M91" i="25"/>
  <c r="I92" i="25"/>
  <c r="AJ229" i="33"/>
  <c r="BV229" i="33"/>
  <c r="BW229" i="33" s="1"/>
  <c r="H93" i="1"/>
  <c r="L92" i="1"/>
  <c r="M232" i="33"/>
  <c r="I233" i="33"/>
  <c r="X231" i="33"/>
  <c r="Y231" i="33" s="1"/>
  <c r="T232" i="33"/>
  <c r="BP91" i="33" l="1"/>
  <c r="BL92" i="33"/>
  <c r="M233" i="33"/>
  <c r="I234" i="33"/>
  <c r="AT253" i="33"/>
  <c r="AU253" i="33" s="1"/>
  <c r="AP254" i="33"/>
  <c r="H94" i="1"/>
  <c r="L93" i="1"/>
  <c r="X91" i="31"/>
  <c r="T92" i="31"/>
  <c r="M96" i="31"/>
  <c r="I97" i="31"/>
  <c r="X89" i="30"/>
  <c r="AO89" i="30" s="1"/>
  <c r="T90" i="30"/>
  <c r="H269" i="1"/>
  <c r="L268" i="1"/>
  <c r="M268" i="1" s="1"/>
  <c r="O268" i="1" s="1"/>
  <c r="AI91" i="33"/>
  <c r="AE92" i="33"/>
  <c r="M91" i="33"/>
  <c r="I92" i="33"/>
  <c r="M93" i="32"/>
  <c r="I94" i="32"/>
  <c r="AT93" i="33"/>
  <c r="AP94" i="33"/>
  <c r="M92" i="25"/>
  <c r="I93" i="25"/>
  <c r="AI89" i="30"/>
  <c r="AE90" i="30"/>
  <c r="BE95" i="32"/>
  <c r="BA96" i="32"/>
  <c r="BP251" i="33"/>
  <c r="BQ251" i="33" s="1"/>
  <c r="BL252" i="33"/>
  <c r="T91" i="33"/>
  <c r="X90" i="33"/>
  <c r="BV90" i="33" s="1"/>
  <c r="BW90" i="33" s="1"/>
  <c r="AO88" i="30"/>
  <c r="AP88" i="30" s="1"/>
  <c r="BA91" i="33"/>
  <c r="BE90" i="33"/>
  <c r="I93" i="30"/>
  <c r="M92" i="30"/>
  <c r="BE254" i="33"/>
  <c r="BF254" i="33" s="1"/>
  <c r="BA255" i="33"/>
  <c r="T233" i="33"/>
  <c r="X232" i="33"/>
  <c r="Y232" i="33" s="1"/>
  <c r="AP90" i="32"/>
  <c r="AT89" i="32"/>
  <c r="AI231" i="33"/>
  <c r="AJ231" i="33" s="1"/>
  <c r="AE232" i="33"/>
  <c r="N232" i="33"/>
  <c r="AJ230" i="33"/>
  <c r="BV230" i="33"/>
  <c r="BW230" i="33" s="1"/>
  <c r="AT90" i="31"/>
  <c r="AZ90" i="31" s="1"/>
  <c r="BA90" i="31" s="1"/>
  <c r="AP91" i="31"/>
  <c r="X89" i="32"/>
  <c r="T90" i="32"/>
  <c r="BK88" i="32"/>
  <c r="BL88" i="32" s="1"/>
  <c r="X90" i="25"/>
  <c r="AD90" i="25" s="1"/>
  <c r="AE90" i="25" s="1"/>
  <c r="T91" i="25"/>
  <c r="AE90" i="32"/>
  <c r="AI89" i="32"/>
  <c r="AI93" i="31"/>
  <c r="AE94" i="31"/>
  <c r="AE93" i="33" l="1"/>
  <c r="AI92" i="33"/>
  <c r="M93" i="30"/>
  <c r="I94" i="30"/>
  <c r="BA92" i="33"/>
  <c r="BE91" i="33"/>
  <c r="T91" i="30"/>
  <c r="X90" i="30"/>
  <c r="AP89" i="30"/>
  <c r="I98" i="31"/>
  <c r="M97" i="31"/>
  <c r="AT91" i="31"/>
  <c r="AP92" i="31"/>
  <c r="AZ91" i="31"/>
  <c r="BA91" i="31" s="1"/>
  <c r="H95" i="1"/>
  <c r="L94" i="1"/>
  <c r="AP255" i="33"/>
  <c r="AT254" i="33"/>
  <c r="AU254" i="33" s="1"/>
  <c r="M234" i="33"/>
  <c r="I235" i="33"/>
  <c r="AE95" i="31"/>
  <c r="AI94" i="31"/>
  <c r="X91" i="25"/>
  <c r="AD91" i="25" s="1"/>
  <c r="AE91" i="25" s="1"/>
  <c r="T92" i="25"/>
  <c r="H270" i="1"/>
  <c r="L269" i="1"/>
  <c r="M269" i="1" s="1"/>
  <c r="O269" i="1" s="1"/>
  <c r="X91" i="33"/>
  <c r="BV91" i="33" s="1"/>
  <c r="BW91" i="33" s="1"/>
  <c r="T92" i="33"/>
  <c r="BE96" i="32"/>
  <c r="BA97" i="32"/>
  <c r="X92" i="31"/>
  <c r="T93" i="31"/>
  <c r="M93" i="25"/>
  <c r="I94" i="25"/>
  <c r="AE233" i="33"/>
  <c r="AI232" i="33"/>
  <c r="AP91" i="32"/>
  <c r="AT90" i="32"/>
  <c r="BP92" i="33"/>
  <c r="BL93" i="33"/>
  <c r="BA256" i="33"/>
  <c r="BE255" i="33"/>
  <c r="BF255" i="33" s="1"/>
  <c r="AE91" i="32"/>
  <c r="AI90" i="32"/>
  <c r="X90" i="32"/>
  <c r="T91" i="32"/>
  <c r="BK89" i="32"/>
  <c r="BL89" i="32" s="1"/>
  <c r="BP252" i="33"/>
  <c r="BQ252" i="33" s="1"/>
  <c r="BL253" i="33"/>
  <c r="AE91" i="30"/>
  <c r="AI90" i="30"/>
  <c r="AP95" i="33"/>
  <c r="AT94" i="33"/>
  <c r="I95" i="32"/>
  <c r="M94" i="32"/>
  <c r="N233" i="33"/>
  <c r="BV231" i="33"/>
  <c r="T234" i="33"/>
  <c r="X233" i="33"/>
  <c r="Y233" i="33" s="1"/>
  <c r="M92" i="33"/>
  <c r="I93" i="33"/>
  <c r="BW231" i="33" l="1"/>
  <c r="BX231" i="33"/>
  <c r="AP92" i="32"/>
  <c r="AT91" i="32"/>
  <c r="AE234" i="33"/>
  <c r="AI233" i="33"/>
  <c r="AJ233" i="33" s="1"/>
  <c r="M95" i="32"/>
  <c r="I96" i="32"/>
  <c r="AP93" i="31"/>
  <c r="AT92" i="31"/>
  <c r="X93" i="31"/>
  <c r="T94" i="31"/>
  <c r="M98" i="31"/>
  <c r="I99" i="31"/>
  <c r="BP253" i="33"/>
  <c r="BQ253" i="33" s="1"/>
  <c r="BL254" i="33"/>
  <c r="X91" i="30"/>
  <c r="AO91" i="30" s="1"/>
  <c r="AP91" i="30" s="1"/>
  <c r="T92" i="30"/>
  <c r="X91" i="32"/>
  <c r="BK91" i="32" s="1"/>
  <c r="BL91" i="32" s="1"/>
  <c r="T92" i="32"/>
  <c r="H271" i="1"/>
  <c r="L270" i="1"/>
  <c r="M270" i="1" s="1"/>
  <c r="O270" i="1" s="1"/>
  <c r="M94" i="30"/>
  <c r="I95" i="30"/>
  <c r="AI91" i="32"/>
  <c r="AE92" i="32"/>
  <c r="BL94" i="33"/>
  <c r="BP93" i="33"/>
  <c r="I236" i="33"/>
  <c r="M235" i="33"/>
  <c r="N234" i="33"/>
  <c r="BV233" i="33"/>
  <c r="L95" i="1"/>
  <c r="H96" i="1"/>
  <c r="I95" i="25"/>
  <c r="M94" i="25"/>
  <c r="AP96" i="33"/>
  <c r="AT95" i="33"/>
  <c r="AZ92" i="31"/>
  <c r="BA92" i="31" s="1"/>
  <c r="BE97" i="32"/>
  <c r="BA98" i="32"/>
  <c r="AO90" i="30"/>
  <c r="AP90" i="30" s="1"/>
  <c r="BE92" i="33"/>
  <c r="BA93" i="33"/>
  <c r="T93" i="25"/>
  <c r="X92" i="25"/>
  <c r="AD92" i="25" s="1"/>
  <c r="AE92" i="25" s="1"/>
  <c r="T235" i="33"/>
  <c r="X234" i="33"/>
  <c r="Y234" i="33" s="1"/>
  <c r="AT255" i="33"/>
  <c r="AU255" i="33" s="1"/>
  <c r="AP256" i="33"/>
  <c r="AJ232" i="33"/>
  <c r="BV232" i="33"/>
  <c r="AI91" i="30"/>
  <c r="AE92" i="30"/>
  <c r="T93" i="33"/>
  <c r="X92" i="33"/>
  <c r="BV92" i="33" s="1"/>
  <c r="BW92" i="33" s="1"/>
  <c r="BK90" i="32"/>
  <c r="BL90" i="32" s="1"/>
  <c r="I94" i="33"/>
  <c r="M93" i="33"/>
  <c r="BE256" i="33"/>
  <c r="BF256" i="33" s="1"/>
  <c r="BA257" i="33"/>
  <c r="AE96" i="31"/>
  <c r="AI95" i="31"/>
  <c r="AI93" i="33"/>
  <c r="AE94" i="33"/>
  <c r="X92" i="32" l="1"/>
  <c r="T93" i="32"/>
  <c r="X94" i="31"/>
  <c r="T95" i="31"/>
  <c r="BW232" i="33"/>
  <c r="BX232" i="33"/>
  <c r="BZ232" i="33" s="1"/>
  <c r="AI92" i="32"/>
  <c r="AE93" i="32"/>
  <c r="AE235" i="33"/>
  <c r="AI234" i="33"/>
  <c r="X93" i="25"/>
  <c r="AD93" i="25" s="1"/>
  <c r="AE93" i="25" s="1"/>
  <c r="T94" i="25"/>
  <c r="BE98" i="32"/>
  <c r="BA99" i="32"/>
  <c r="BV93" i="33"/>
  <c r="BW93" i="33" s="1"/>
  <c r="AP97" i="33"/>
  <c r="AT96" i="33"/>
  <c r="BP254" i="33"/>
  <c r="BQ254" i="33" s="1"/>
  <c r="BL255" i="33"/>
  <c r="M95" i="25"/>
  <c r="I96" i="25"/>
  <c r="H97" i="1"/>
  <c r="L96" i="1"/>
  <c r="BW233" i="33"/>
  <c r="BX233" i="33"/>
  <c r="BZ233" i="33" s="1"/>
  <c r="AP94" i="31"/>
  <c r="AT93" i="31"/>
  <c r="AZ93" i="31" s="1"/>
  <c r="BA93" i="31" s="1"/>
  <c r="M96" i="32"/>
  <c r="I97" i="32"/>
  <c r="BL95" i="33"/>
  <c r="BP94" i="33"/>
  <c r="X235" i="33"/>
  <c r="Y235" i="33" s="1"/>
  <c r="T236" i="33"/>
  <c r="BA94" i="33"/>
  <c r="BE93" i="33"/>
  <c r="AP93" i="32"/>
  <c r="AT92" i="32"/>
  <c r="AE97" i="31"/>
  <c r="AI96" i="31"/>
  <c r="BZ231" i="33"/>
  <c r="H272" i="1"/>
  <c r="L271" i="1"/>
  <c r="M271" i="1" s="1"/>
  <c r="O271" i="1" s="1"/>
  <c r="M94" i="33"/>
  <c r="I95" i="33"/>
  <c r="X92" i="30"/>
  <c r="T93" i="30"/>
  <c r="T94" i="33"/>
  <c r="X93" i="33"/>
  <c r="AI92" i="30"/>
  <c r="AE93" i="30"/>
  <c r="M99" i="31"/>
  <c r="I100" i="31"/>
  <c r="N235" i="33"/>
  <c r="AT256" i="33"/>
  <c r="AU256" i="33" s="1"/>
  <c r="AP257" i="33"/>
  <c r="I237" i="33"/>
  <c r="M236" i="33"/>
  <c r="AI94" i="33"/>
  <c r="AE95" i="33"/>
  <c r="M95" i="30"/>
  <c r="I96" i="30"/>
  <c r="BA258" i="33"/>
  <c r="BE257" i="33"/>
  <c r="BF257" i="33" s="1"/>
  <c r="AE96" i="33" l="1"/>
  <c r="AI95" i="33"/>
  <c r="AT257" i="33"/>
  <c r="AU257" i="33" s="1"/>
  <c r="AP258" i="33"/>
  <c r="AT97" i="33"/>
  <c r="AP98" i="33"/>
  <c r="AP94" i="32"/>
  <c r="AT93" i="32"/>
  <c r="T95" i="25"/>
  <c r="X94" i="25"/>
  <c r="AD94" i="25" s="1"/>
  <c r="AE94" i="25" s="1"/>
  <c r="I98" i="32"/>
  <c r="M97" i="32"/>
  <c r="X93" i="30"/>
  <c r="AO93" i="30" s="1"/>
  <c r="T94" i="30"/>
  <c r="X95" i="31"/>
  <c r="T96" i="31"/>
  <c r="BA259" i="33"/>
  <c r="BE258" i="33"/>
  <c r="BV94" i="33"/>
  <c r="BW94" i="33" s="1"/>
  <c r="AE98" i="31"/>
  <c r="AI97" i="31"/>
  <c r="BA100" i="32"/>
  <c r="BE99" i="32"/>
  <c r="BA95" i="33"/>
  <c r="BE94" i="33"/>
  <c r="I101" i="31"/>
  <c r="M100" i="31"/>
  <c r="X236" i="33"/>
  <c r="Y236" i="33" s="1"/>
  <c r="T237" i="33"/>
  <c r="AJ234" i="33"/>
  <c r="BV234" i="33"/>
  <c r="AE94" i="30"/>
  <c r="AI93" i="30"/>
  <c r="AI235" i="33"/>
  <c r="AE236" i="33"/>
  <c r="BP95" i="33"/>
  <c r="BL96" i="33"/>
  <c r="I97" i="30"/>
  <c r="M96" i="30"/>
  <c r="L97" i="1"/>
  <c r="H98" i="1"/>
  <c r="T94" i="32"/>
  <c r="X93" i="32"/>
  <c r="BP255" i="33"/>
  <c r="BQ255" i="33" s="1"/>
  <c r="BL256" i="33"/>
  <c r="N236" i="33"/>
  <c r="I238" i="33"/>
  <c r="M237" i="33"/>
  <c r="AE94" i="32"/>
  <c r="AI93" i="32"/>
  <c r="X94" i="33"/>
  <c r="T95" i="33"/>
  <c r="AT94" i="31"/>
  <c r="AZ94" i="31" s="1"/>
  <c r="BA94" i="31" s="1"/>
  <c r="AP95" i="31"/>
  <c r="AO92" i="30"/>
  <c r="AP92" i="30" s="1"/>
  <c r="M95" i="33"/>
  <c r="I96" i="33"/>
  <c r="H273" i="1"/>
  <c r="L272" i="1"/>
  <c r="M272" i="1" s="1"/>
  <c r="O272" i="1" s="1"/>
  <c r="M96" i="25"/>
  <c r="I97" i="25"/>
  <c r="BK92" i="32"/>
  <c r="BL92" i="32" s="1"/>
  <c r="X96" i="31" l="1"/>
  <c r="T97" i="31"/>
  <c r="AI94" i="30"/>
  <c r="AE95" i="30"/>
  <c r="AI94" i="32"/>
  <c r="AE95" i="32"/>
  <c r="T238" i="33"/>
  <c r="X237" i="33"/>
  <c r="Y237" i="33" s="1"/>
  <c r="I239" i="33"/>
  <c r="M238" i="33"/>
  <c r="BE100" i="32"/>
  <c r="BA101" i="32"/>
  <c r="H274" i="1"/>
  <c r="L273" i="1"/>
  <c r="M273" i="1" s="1"/>
  <c r="O273" i="1" s="1"/>
  <c r="M96" i="33"/>
  <c r="I97" i="33"/>
  <c r="T95" i="30"/>
  <c r="X94" i="30"/>
  <c r="AO94" i="30" s="1"/>
  <c r="AP94" i="30" s="1"/>
  <c r="AT95" i="31"/>
  <c r="AP96" i="31"/>
  <c r="AJ235" i="33"/>
  <c r="BV235" i="33"/>
  <c r="X95" i="33"/>
  <c r="T96" i="33"/>
  <c r="I98" i="25"/>
  <c r="M97" i="25"/>
  <c r="T95" i="32"/>
  <c r="X94" i="32"/>
  <c r="AI98" i="31"/>
  <c r="AE99" i="31"/>
  <c r="BF258" i="33"/>
  <c r="E111" i="18"/>
  <c r="F111" i="18" s="1"/>
  <c r="I98" i="30"/>
  <c r="M97" i="30"/>
  <c r="BE259" i="33"/>
  <c r="BF259" i="33" s="1"/>
  <c r="BA260" i="33"/>
  <c r="BP96" i="33"/>
  <c r="BL97" i="33"/>
  <c r="AZ95" i="31"/>
  <c r="BA95" i="31" s="1"/>
  <c r="AE237" i="33"/>
  <c r="AI236" i="33"/>
  <c r="AJ236" i="33" s="1"/>
  <c r="AP93" i="30"/>
  <c r="BW234" i="33"/>
  <c r="BX234" i="33"/>
  <c r="I99" i="32"/>
  <c r="M98" i="32"/>
  <c r="N237" i="33"/>
  <c r="X95" i="25"/>
  <c r="AD95" i="25" s="1"/>
  <c r="AE95" i="25" s="1"/>
  <c r="T96" i="25"/>
  <c r="I102" i="31"/>
  <c r="M101" i="31"/>
  <c r="AT94" i="32"/>
  <c r="AP95" i="32"/>
  <c r="AT98" i="33"/>
  <c r="AP99" i="33"/>
  <c r="BP256" i="33"/>
  <c r="BQ256" i="33" s="1"/>
  <c r="BL257" i="33"/>
  <c r="BA96" i="33"/>
  <c r="BE95" i="33"/>
  <c r="BV95" i="33" s="1"/>
  <c r="BW95" i="33" s="1"/>
  <c r="AT258" i="33"/>
  <c r="AP259" i="33"/>
  <c r="BK93" i="32"/>
  <c r="BL93" i="32" s="1"/>
  <c r="H99" i="1"/>
  <c r="L98" i="1"/>
  <c r="AI96" i="33"/>
  <c r="AE97" i="33"/>
  <c r="E110" i="18" l="1"/>
  <c r="F110" i="18" s="1"/>
  <c r="AU258" i="33"/>
  <c r="AI237" i="33"/>
  <c r="AJ237" i="33" s="1"/>
  <c r="AE238" i="33"/>
  <c r="BE96" i="33"/>
  <c r="BA97" i="33"/>
  <c r="BL258" i="33"/>
  <c r="BP257" i="33"/>
  <c r="BQ257" i="33" s="1"/>
  <c r="BL98" i="33"/>
  <c r="BP97" i="33"/>
  <c r="AT99" i="33"/>
  <c r="AP100" i="33"/>
  <c r="BV96" i="33"/>
  <c r="BW96" i="33" s="1"/>
  <c r="AP96" i="32"/>
  <c r="AT95" i="32"/>
  <c r="BA102" i="32"/>
  <c r="BE101" i="32"/>
  <c r="BV237" i="33"/>
  <c r="AI95" i="32"/>
  <c r="AE96" i="32"/>
  <c r="M98" i="25"/>
  <c r="I99" i="25"/>
  <c r="AI95" i="30"/>
  <c r="AE96" i="30"/>
  <c r="H100" i="1"/>
  <c r="L99" i="1"/>
  <c r="BZ234" i="33"/>
  <c r="BV236" i="33"/>
  <c r="AP97" i="31"/>
  <c r="AT96" i="31"/>
  <c r="T96" i="30"/>
  <c r="X95" i="30"/>
  <c r="AO95" i="30" s="1"/>
  <c r="AP95" i="30" s="1"/>
  <c r="M97" i="33"/>
  <c r="I98" i="33"/>
  <c r="BE260" i="33"/>
  <c r="BF260" i="33" s="1"/>
  <c r="BA261" i="33"/>
  <c r="H275" i="1"/>
  <c r="L274" i="1"/>
  <c r="M274" i="1" s="1"/>
  <c r="O274" i="1" s="1"/>
  <c r="M102" i="31"/>
  <c r="I103" i="31"/>
  <c r="N238" i="33"/>
  <c r="I240" i="33"/>
  <c r="M239" i="33"/>
  <c r="BK94" i="32"/>
  <c r="BL94" i="32" s="1"/>
  <c r="AI97" i="33"/>
  <c r="AE98" i="33"/>
  <c r="X95" i="32"/>
  <c r="T96" i="32"/>
  <c r="T97" i="33"/>
  <c r="X96" i="33"/>
  <c r="AZ96" i="31"/>
  <c r="BA96" i="31" s="1"/>
  <c r="I99" i="30"/>
  <c r="M98" i="30"/>
  <c r="X96" i="25"/>
  <c r="AD96" i="25" s="1"/>
  <c r="AE96" i="25" s="1"/>
  <c r="T97" i="25"/>
  <c r="AE100" i="31"/>
  <c r="AI99" i="31"/>
  <c r="T239" i="33"/>
  <c r="X238" i="33"/>
  <c r="Y238" i="33" s="1"/>
  <c r="M99" i="32"/>
  <c r="I100" i="32"/>
  <c r="X97" i="31"/>
  <c r="T98" i="31"/>
  <c r="AT259" i="33"/>
  <c r="AU259" i="33" s="1"/>
  <c r="AP260" i="33"/>
  <c r="BW235" i="33"/>
  <c r="BX235" i="33"/>
  <c r="BZ235" i="33" s="1"/>
  <c r="H276" i="1" l="1"/>
  <c r="L276" i="1" s="1"/>
  <c r="M276" i="1" s="1"/>
  <c r="L275" i="1"/>
  <c r="M275" i="1" s="1"/>
  <c r="O275" i="1" s="1"/>
  <c r="AP97" i="32"/>
  <c r="AT96" i="32"/>
  <c r="AP101" i="33"/>
  <c r="AT100" i="33"/>
  <c r="X96" i="30"/>
  <c r="AO96" i="30" s="1"/>
  <c r="AP96" i="30" s="1"/>
  <c r="T97" i="30"/>
  <c r="X97" i="33"/>
  <c r="BV97" i="33" s="1"/>
  <c r="BW97" i="33" s="1"/>
  <c r="T98" i="33"/>
  <c r="BL259" i="33"/>
  <c r="BP258" i="33"/>
  <c r="BK95" i="32"/>
  <c r="BL95" i="32" s="1"/>
  <c r="BA98" i="33"/>
  <c r="BE97" i="33"/>
  <c r="AI238" i="33"/>
  <c r="AE239" i="33"/>
  <c r="X98" i="31"/>
  <c r="T99" i="31"/>
  <c r="L100" i="1"/>
  <c r="H101" i="1"/>
  <c r="AI96" i="32"/>
  <c r="AE97" i="32"/>
  <c r="BA103" i="32"/>
  <c r="BE102" i="32"/>
  <c r="BE261" i="33"/>
  <c r="BF261" i="33" s="1"/>
  <c r="BA262" i="33"/>
  <c r="BP98" i="33"/>
  <c r="BL99" i="33"/>
  <c r="AT97" i="31"/>
  <c r="AP98" i="31"/>
  <c r="X96" i="32"/>
  <c r="BK96" i="32" s="1"/>
  <c r="T97" i="32"/>
  <c r="AT260" i="33"/>
  <c r="AU260" i="33" s="1"/>
  <c r="AP261" i="33"/>
  <c r="AI98" i="33"/>
  <c r="AE99" i="33"/>
  <c r="AZ97" i="31"/>
  <c r="BA97" i="31" s="1"/>
  <c r="N239" i="33"/>
  <c r="AE97" i="30"/>
  <c r="AI96" i="30"/>
  <c r="I100" i="25"/>
  <c r="M99" i="25"/>
  <c r="I104" i="31"/>
  <c r="M103" i="31"/>
  <c r="X239" i="33"/>
  <c r="Y239" i="33" s="1"/>
  <c r="T240" i="33"/>
  <c r="BW237" i="33"/>
  <c r="BX237" i="33"/>
  <c r="BZ237" i="33" s="1"/>
  <c r="AI100" i="31"/>
  <c r="AE101" i="31"/>
  <c r="T98" i="25"/>
  <c r="X97" i="25"/>
  <c r="AD97" i="25" s="1"/>
  <c r="AE97" i="25" s="1"/>
  <c r="M98" i="33"/>
  <c r="I99" i="33"/>
  <c r="I100" i="30"/>
  <c r="M99" i="30"/>
  <c r="BW236" i="33"/>
  <c r="BX236" i="33"/>
  <c r="BZ236" i="33" s="1"/>
  <c r="I101" i="32"/>
  <c r="M100" i="32"/>
  <c r="M240" i="33"/>
  <c r="I241" i="33"/>
  <c r="X99" i="31" l="1"/>
  <c r="T100" i="31"/>
  <c r="AE100" i="33"/>
  <c r="AI99" i="33"/>
  <c r="I101" i="30"/>
  <c r="M100" i="30"/>
  <c r="M99" i="33"/>
  <c r="I100" i="33"/>
  <c r="AP262" i="33"/>
  <c r="AT261" i="33"/>
  <c r="AU261" i="33" s="1"/>
  <c r="X98" i="25"/>
  <c r="AD98" i="25" s="1"/>
  <c r="AE98" i="25" s="1"/>
  <c r="T99" i="25"/>
  <c r="AE102" i="31"/>
  <c r="AI101" i="31"/>
  <c r="BQ258" i="33"/>
  <c r="E112" i="18"/>
  <c r="F112" i="18" s="1"/>
  <c r="AP99" i="31"/>
  <c r="AT98" i="31"/>
  <c r="AZ98" i="31" s="1"/>
  <c r="BA98" i="31" s="1"/>
  <c r="BL100" i="33"/>
  <c r="BP99" i="33"/>
  <c r="T98" i="30"/>
  <c r="X97" i="30"/>
  <c r="M104" i="31"/>
  <c r="I105" i="31"/>
  <c r="M241" i="33"/>
  <c r="I242" i="33"/>
  <c r="AP98" i="32"/>
  <c r="AT97" i="32"/>
  <c r="N240" i="33"/>
  <c r="M100" i="25"/>
  <c r="I101" i="25"/>
  <c r="AI97" i="32"/>
  <c r="AE98" i="32"/>
  <c r="O276" i="1"/>
  <c r="O278" i="1" s="1"/>
  <c r="M277" i="1"/>
  <c r="AI239" i="33"/>
  <c r="AE240" i="33"/>
  <c r="AJ238" i="33"/>
  <c r="BV238" i="33"/>
  <c r="BA99" i="33"/>
  <c r="BE98" i="33"/>
  <c r="T98" i="32"/>
  <c r="X97" i="32"/>
  <c r="BL96" i="32"/>
  <c r="BP259" i="33"/>
  <c r="BQ259" i="33" s="1"/>
  <c r="BL260" i="33"/>
  <c r="BE262" i="33"/>
  <c r="BF262" i="33" s="1"/>
  <c r="BA263" i="33"/>
  <c r="M101" i="32"/>
  <c r="I102" i="32"/>
  <c r="AE98" i="30"/>
  <c r="AI97" i="30"/>
  <c r="T99" i="33"/>
  <c r="X98" i="33"/>
  <c r="BV98" i="33" s="1"/>
  <c r="BW98" i="33" s="1"/>
  <c r="T241" i="33"/>
  <c r="X240" i="33"/>
  <c r="Y240" i="33" s="1"/>
  <c r="AP102" i="33"/>
  <c r="AT101" i="33"/>
  <c r="BA104" i="32"/>
  <c r="BE103" i="32"/>
  <c r="L101" i="1"/>
  <c r="H102" i="1"/>
  <c r="AI240" i="33" l="1"/>
  <c r="AJ240" i="33" s="1"/>
  <c r="AE241" i="33"/>
  <c r="BL101" i="33"/>
  <c r="BP100" i="33"/>
  <c r="AT102" i="33"/>
  <c r="AP103" i="33"/>
  <c r="AE99" i="32"/>
  <c r="AI98" i="32"/>
  <c r="X99" i="25"/>
  <c r="AD99" i="25" s="1"/>
  <c r="AE99" i="25" s="1"/>
  <c r="T100" i="25"/>
  <c r="AI98" i="30"/>
  <c r="AE99" i="30"/>
  <c r="I103" i="32"/>
  <c r="M102" i="32"/>
  <c r="M101" i="25"/>
  <c r="I102" i="25"/>
  <c r="AP263" i="33"/>
  <c r="AT262" i="33"/>
  <c r="AU262" i="33" s="1"/>
  <c r="BV99" i="33"/>
  <c r="BW99" i="33" s="1"/>
  <c r="M242" i="33"/>
  <c r="I243" i="33"/>
  <c r="BK97" i="32"/>
  <c r="BL97" i="32" s="1"/>
  <c r="M101" i="30"/>
  <c r="I102" i="30"/>
  <c r="X98" i="32"/>
  <c r="T99" i="32"/>
  <c r="AI100" i="33"/>
  <c r="AE101" i="33"/>
  <c r="BE99" i="33"/>
  <c r="BA100" i="33"/>
  <c r="AO97" i="30"/>
  <c r="AP97" i="30" s="1"/>
  <c r="T101" i="31"/>
  <c r="X100" i="31"/>
  <c r="BE104" i="32"/>
  <c r="BA105" i="32"/>
  <c r="BW238" i="33"/>
  <c r="BX238" i="33"/>
  <c r="T99" i="30"/>
  <c r="X98" i="30"/>
  <c r="AO98" i="30" s="1"/>
  <c r="AP98" i="30" s="1"/>
  <c r="AZ99" i="31"/>
  <c r="BA99" i="31" s="1"/>
  <c r="AJ239" i="33"/>
  <c r="BV239" i="33"/>
  <c r="AT99" i="31"/>
  <c r="AP100" i="31"/>
  <c r="X241" i="33"/>
  <c r="Y241" i="33" s="1"/>
  <c r="T242" i="33"/>
  <c r="T100" i="33"/>
  <c r="X99" i="33"/>
  <c r="AI102" i="31"/>
  <c r="AE103" i="31"/>
  <c r="BA264" i="33"/>
  <c r="BE263" i="33"/>
  <c r="BF263" i="33" s="1"/>
  <c r="BV240" i="33"/>
  <c r="BP260" i="33"/>
  <c r="BQ260" i="33" s="1"/>
  <c r="BL261" i="33"/>
  <c r="M100" i="33"/>
  <c r="I101" i="33"/>
  <c r="AT98" i="32"/>
  <c r="AP99" i="32"/>
  <c r="N241" i="33"/>
  <c r="L102" i="1"/>
  <c r="H103" i="1"/>
  <c r="I106" i="31"/>
  <c r="M105" i="31"/>
  <c r="X99" i="30" l="1"/>
  <c r="T100" i="30"/>
  <c r="T102" i="31"/>
  <c r="X101" i="31"/>
  <c r="BW239" i="33"/>
  <c r="BX239" i="33"/>
  <c r="BZ239" i="33" s="1"/>
  <c r="M102" i="25"/>
  <c r="I103" i="25"/>
  <c r="BE105" i="32"/>
  <c r="BA106" i="32"/>
  <c r="AZ100" i="31"/>
  <c r="BA100" i="31" s="1"/>
  <c r="BW240" i="33"/>
  <c r="BX240" i="33"/>
  <c r="BZ240" i="33" s="1"/>
  <c r="BE264" i="33"/>
  <c r="BF264" i="33" s="1"/>
  <c r="BA265" i="33"/>
  <c r="BE100" i="33"/>
  <c r="BA101" i="33"/>
  <c r="T101" i="25"/>
  <c r="X100" i="25"/>
  <c r="AD100" i="25" s="1"/>
  <c r="AE100" i="25" s="1"/>
  <c r="AI103" i="31"/>
  <c r="AE104" i="31"/>
  <c r="AE100" i="32"/>
  <c r="AI99" i="32"/>
  <c r="X99" i="32"/>
  <c r="T100" i="32"/>
  <c r="I103" i="30"/>
  <c r="M102" i="30"/>
  <c r="BL102" i="33"/>
  <c r="BP101" i="33"/>
  <c r="AT100" i="31"/>
  <c r="AP101" i="31"/>
  <c r="AI241" i="33"/>
  <c r="AE242" i="33"/>
  <c r="L103" i="1"/>
  <c r="H104" i="1"/>
  <c r="N242" i="33"/>
  <c r="AT263" i="33"/>
  <c r="AU263" i="33" s="1"/>
  <c r="AP264" i="33"/>
  <c r="AT99" i="32"/>
  <c r="AP100" i="32"/>
  <c r="BZ238" i="33"/>
  <c r="I102" i="33"/>
  <c r="M101" i="33"/>
  <c r="BL262" i="33"/>
  <c r="BP261" i="33"/>
  <c r="BQ261" i="33" s="1"/>
  <c r="I104" i="32"/>
  <c r="M103" i="32"/>
  <c r="AE100" i="30"/>
  <c r="AI99" i="30"/>
  <c r="AI101" i="33"/>
  <c r="AE102" i="33"/>
  <c r="AT103" i="33"/>
  <c r="AP104" i="33"/>
  <c r="X100" i="33"/>
  <c r="BV100" i="33" s="1"/>
  <c r="BW100" i="33" s="1"/>
  <c r="T101" i="33"/>
  <c r="BK98" i="32"/>
  <c r="BL98" i="32" s="1"/>
  <c r="X242" i="33"/>
  <c r="Y242" i="33" s="1"/>
  <c r="T243" i="33"/>
  <c r="M106" i="31"/>
  <c r="I107" i="31"/>
  <c r="I244" i="33"/>
  <c r="M243" i="33"/>
  <c r="T244" i="33" l="1"/>
  <c r="X243" i="33"/>
  <c r="Y243" i="33" s="1"/>
  <c r="AP265" i="33"/>
  <c r="AT264" i="33"/>
  <c r="AU264" i="33" s="1"/>
  <c r="BA266" i="33"/>
  <c r="BE265" i="33"/>
  <c r="BF265" i="33" s="1"/>
  <c r="G111" i="18" s="1"/>
  <c r="AT104" i="33"/>
  <c r="AP105" i="33"/>
  <c r="AI242" i="33"/>
  <c r="AJ242" i="33" s="1"/>
  <c r="AE243" i="33"/>
  <c r="AT101" i="31"/>
  <c r="AP102" i="31"/>
  <c r="BA107" i="32"/>
  <c r="BE106" i="32"/>
  <c r="AE101" i="30"/>
  <c r="AI100" i="30"/>
  <c r="I104" i="30"/>
  <c r="M103" i="30"/>
  <c r="AZ101" i="31"/>
  <c r="BA101" i="31" s="1"/>
  <c r="BK99" i="32"/>
  <c r="BL99" i="32" s="1"/>
  <c r="N243" i="33"/>
  <c r="T102" i="33"/>
  <c r="X101" i="33"/>
  <c r="BL103" i="33"/>
  <c r="BP102" i="33"/>
  <c r="BL263" i="33"/>
  <c r="BP262" i="33"/>
  <c r="BQ262" i="33" s="1"/>
  <c r="X100" i="32"/>
  <c r="T101" i="32"/>
  <c r="T101" i="30"/>
  <c r="X100" i="30"/>
  <c r="X101" i="25"/>
  <c r="AD101" i="25" s="1"/>
  <c r="AE101" i="25" s="1"/>
  <c r="T102" i="25"/>
  <c r="BA102" i="33"/>
  <c r="BE101" i="33"/>
  <c r="BV101" i="33" s="1"/>
  <c r="BW101" i="33" s="1"/>
  <c r="BV242" i="33"/>
  <c r="H105" i="1"/>
  <c r="L104" i="1"/>
  <c r="AI102" i="33"/>
  <c r="AE103" i="33"/>
  <c r="AJ241" i="33"/>
  <c r="BV241" i="33"/>
  <c r="M104" i="32"/>
  <c r="I105" i="32"/>
  <c r="M103" i="25"/>
  <c r="I104" i="25"/>
  <c r="I103" i="33"/>
  <c r="M102" i="33"/>
  <c r="X102" i="31"/>
  <c r="T103" i="31"/>
  <c r="M244" i="33"/>
  <c r="I245" i="33"/>
  <c r="AE101" i="32"/>
  <c r="AI100" i="32"/>
  <c r="I108" i="31"/>
  <c r="M107" i="31"/>
  <c r="AT100" i="32"/>
  <c r="AP101" i="32"/>
  <c r="AE105" i="31"/>
  <c r="AI104" i="31"/>
  <c r="AO99" i="30"/>
  <c r="AP99" i="30" s="1"/>
  <c r="AI103" i="33" l="1"/>
  <c r="AE104" i="33"/>
  <c r="AI105" i="31"/>
  <c r="AE106" i="31"/>
  <c r="AP102" i="32"/>
  <c r="AT101" i="32"/>
  <c r="H106" i="1"/>
  <c r="L105" i="1"/>
  <c r="BW242" i="33"/>
  <c r="BX242" i="33"/>
  <c r="BZ242" i="33" s="1"/>
  <c r="BK100" i="32"/>
  <c r="BL100" i="32" s="1"/>
  <c r="AT105" i="33"/>
  <c r="AP106" i="33"/>
  <c r="BL264" i="33"/>
  <c r="BP263" i="33"/>
  <c r="BQ263" i="33" s="1"/>
  <c r="I105" i="25"/>
  <c r="M104" i="25"/>
  <c r="BA267" i="33"/>
  <c r="BE266" i="33"/>
  <c r="BF266" i="33" s="1"/>
  <c r="I106" i="32"/>
  <c r="M105" i="32"/>
  <c r="BL104" i="33"/>
  <c r="BP103" i="33"/>
  <c r="I109" i="31"/>
  <c r="M108" i="31"/>
  <c r="I105" i="30"/>
  <c r="M104" i="30"/>
  <c r="AI101" i="32"/>
  <c r="AE102" i="32"/>
  <c r="AI101" i="30"/>
  <c r="AE102" i="30"/>
  <c r="BA108" i="32"/>
  <c r="BE107" i="32"/>
  <c r="X103" i="31"/>
  <c r="T104" i="31"/>
  <c r="AO100" i="30"/>
  <c r="AP100" i="30" s="1"/>
  <c r="AP103" i="31"/>
  <c r="AT102" i="31"/>
  <c r="AZ102" i="31" s="1"/>
  <c r="BA102" i="31" s="1"/>
  <c r="X101" i="30"/>
  <c r="AO101" i="30" s="1"/>
  <c r="AP101" i="30" s="1"/>
  <c r="T102" i="30"/>
  <c r="AE244" i="33"/>
  <c r="AI243" i="33"/>
  <c r="BW241" i="33"/>
  <c r="BX241" i="33"/>
  <c r="BZ241" i="33" s="1"/>
  <c r="BE102" i="33"/>
  <c r="BA103" i="33"/>
  <c r="X102" i="25"/>
  <c r="AD102" i="25" s="1"/>
  <c r="AE102" i="25" s="1"/>
  <c r="T103" i="25"/>
  <c r="I246" i="33"/>
  <c r="M245" i="33"/>
  <c r="N244" i="33"/>
  <c r="T102" i="32"/>
  <c r="X101" i="32"/>
  <c r="BK101" i="32" s="1"/>
  <c r="BL101" i="32" s="1"/>
  <c r="M103" i="33"/>
  <c r="I104" i="33"/>
  <c r="AP266" i="33"/>
  <c r="AT265" i="33"/>
  <c r="AU265" i="33" s="1"/>
  <c r="G110" i="18" s="1"/>
  <c r="X102" i="33"/>
  <c r="BV102" i="33" s="1"/>
  <c r="BW102" i="33" s="1"/>
  <c r="T103" i="33"/>
  <c r="T245" i="33"/>
  <c r="X244" i="33"/>
  <c r="Y244" i="33" s="1"/>
  <c r="T104" i="33" l="1"/>
  <c r="X103" i="33"/>
  <c r="AE245" i="33"/>
  <c r="AI244" i="33"/>
  <c r="AP267" i="33"/>
  <c r="AT266" i="33"/>
  <c r="AU266" i="33" s="1"/>
  <c r="BE108" i="32"/>
  <c r="BA109" i="32"/>
  <c r="N245" i="33"/>
  <c r="AI102" i="32"/>
  <c r="AE103" i="32"/>
  <c r="T104" i="25"/>
  <c r="X103" i="25"/>
  <c r="AD103" i="25" s="1"/>
  <c r="AE103" i="25" s="1"/>
  <c r="AT102" i="32"/>
  <c r="AP103" i="32"/>
  <c r="AE107" i="31"/>
  <c r="AI106" i="31"/>
  <c r="BE267" i="33"/>
  <c r="BF267" i="33" s="1"/>
  <c r="BA268" i="33"/>
  <c r="AT103" i="31"/>
  <c r="AZ103" i="31" s="1"/>
  <c r="BA103" i="31" s="1"/>
  <c r="AP104" i="31"/>
  <c r="AE103" i="30"/>
  <c r="AI102" i="30"/>
  <c r="BA104" i="33"/>
  <c r="BE103" i="33"/>
  <c r="BV103" i="33" s="1"/>
  <c r="BW103" i="33" s="1"/>
  <c r="L106" i="1"/>
  <c r="H107" i="1"/>
  <c r="I110" i="31"/>
  <c r="M109" i="31"/>
  <c r="BL105" i="33"/>
  <c r="BP104" i="33"/>
  <c r="AI104" i="33"/>
  <c r="AE105" i="33"/>
  <c r="I107" i="32"/>
  <c r="M106" i="32"/>
  <c r="X102" i="30"/>
  <c r="AO102" i="30" s="1"/>
  <c r="AP102" i="30" s="1"/>
  <c r="T103" i="30"/>
  <c r="I105" i="33"/>
  <c r="M104" i="33"/>
  <c r="M105" i="25"/>
  <c r="I106" i="25"/>
  <c r="X104" i="31"/>
  <c r="T105" i="31"/>
  <c r="X102" i="32"/>
  <c r="T103" i="32"/>
  <c r="BL265" i="33"/>
  <c r="BP264" i="33"/>
  <c r="BQ264" i="33" s="1"/>
  <c r="AP107" i="33"/>
  <c r="AT106" i="33"/>
  <c r="I247" i="33"/>
  <c r="M246" i="33"/>
  <c r="M105" i="30"/>
  <c r="I106" i="30"/>
  <c r="T246" i="33"/>
  <c r="X245" i="33"/>
  <c r="Y245" i="33" s="1"/>
  <c r="AJ243" i="33"/>
  <c r="BV243" i="33"/>
  <c r="BW243" i="33" l="1"/>
  <c r="BX243" i="33"/>
  <c r="BZ243" i="33" s="1"/>
  <c r="I107" i="30"/>
  <c r="M106" i="30"/>
  <c r="T105" i="25"/>
  <c r="X104" i="25"/>
  <c r="AD104" i="25" s="1"/>
  <c r="AE104" i="25" s="1"/>
  <c r="N246" i="33"/>
  <c r="M110" i="31"/>
  <c r="I111" i="31"/>
  <c r="L107" i="1"/>
  <c r="H108" i="1"/>
  <c r="AT107" i="33"/>
  <c r="AP108" i="33"/>
  <c r="BA110" i="32"/>
  <c r="BE109" i="32"/>
  <c r="BP265" i="33"/>
  <c r="BQ265" i="33" s="1"/>
  <c r="G112" i="18" s="1"/>
  <c r="BL266" i="33"/>
  <c r="T104" i="32"/>
  <c r="X103" i="32"/>
  <c r="BK103" i="32" s="1"/>
  <c r="BL103" i="32" s="1"/>
  <c r="AI103" i="30"/>
  <c r="AE104" i="30"/>
  <c r="AI245" i="33"/>
  <c r="AJ245" i="33" s="1"/>
  <c r="AE246" i="33"/>
  <c r="I106" i="33"/>
  <c r="M105" i="33"/>
  <c r="T247" i="33"/>
  <c r="X246" i="33"/>
  <c r="Y246" i="33" s="1"/>
  <c r="M247" i="33"/>
  <c r="I248" i="33"/>
  <c r="BV245" i="33"/>
  <c r="BK102" i="32"/>
  <c r="BL102" i="32" s="1"/>
  <c r="AP268" i="33"/>
  <c r="AT267" i="33"/>
  <c r="AU267" i="33" s="1"/>
  <c r="M106" i="25"/>
  <c r="I107" i="25"/>
  <c r="BE268" i="33"/>
  <c r="BF268" i="33" s="1"/>
  <c r="BA269" i="33"/>
  <c r="T104" i="30"/>
  <c r="X103" i="30"/>
  <c r="AE108" i="31"/>
  <c r="AI107" i="31"/>
  <c r="M107" i="32"/>
  <c r="I108" i="32"/>
  <c r="AP104" i="32"/>
  <c r="AT103" i="32"/>
  <c r="AI105" i="33"/>
  <c r="AE106" i="33"/>
  <c r="BL106" i="33"/>
  <c r="BP105" i="33"/>
  <c r="AE104" i="32"/>
  <c r="AI103" i="32"/>
  <c r="BE104" i="33"/>
  <c r="BA105" i="33"/>
  <c r="T106" i="31"/>
  <c r="X105" i="31"/>
  <c r="AJ244" i="33"/>
  <c r="BV244" i="33"/>
  <c r="AP105" i="31"/>
  <c r="AT104" i="31"/>
  <c r="AZ104" i="31" s="1"/>
  <c r="BA104" i="31" s="1"/>
  <c r="X104" i="33"/>
  <c r="BV104" i="33" s="1"/>
  <c r="BW104" i="33" s="1"/>
  <c r="T105" i="33"/>
  <c r="H109" i="1" l="1"/>
  <c r="L108" i="1"/>
  <c r="BE269" i="33"/>
  <c r="BF269" i="33" s="1"/>
  <c r="BA270" i="33"/>
  <c r="X104" i="32"/>
  <c r="T105" i="32"/>
  <c r="BL267" i="33"/>
  <c r="BP266" i="33"/>
  <c r="BQ266" i="33" s="1"/>
  <c r="M107" i="25"/>
  <c r="I108" i="25"/>
  <c r="T107" i="31"/>
  <c r="X106" i="31"/>
  <c r="AT268" i="33"/>
  <c r="AU268" i="33" s="1"/>
  <c r="AP269" i="33"/>
  <c r="BW245" i="33"/>
  <c r="BX245" i="33"/>
  <c r="BZ245" i="33" s="1"/>
  <c r="I249" i="33"/>
  <c r="M248" i="33"/>
  <c r="AE105" i="32"/>
  <c r="AI104" i="32"/>
  <c r="I112" i="31"/>
  <c r="M111" i="31"/>
  <c r="BL107" i="33"/>
  <c r="BP106" i="33"/>
  <c r="AE107" i="33"/>
  <c r="AI106" i="33"/>
  <c r="T248" i="33"/>
  <c r="X247" i="33"/>
  <c r="Y247" i="33" s="1"/>
  <c r="X105" i="25"/>
  <c r="AD105" i="25" s="1"/>
  <c r="AE105" i="25" s="1"/>
  <c r="T106" i="25"/>
  <c r="AP105" i="32"/>
  <c r="AT104" i="32"/>
  <c r="M106" i="33"/>
  <c r="I107" i="33"/>
  <c r="AE247" i="33"/>
  <c r="AI246" i="33"/>
  <c r="T106" i="33"/>
  <c r="X105" i="33"/>
  <c r="BV105" i="33" s="1"/>
  <c r="BW105" i="33" s="1"/>
  <c r="AO103" i="30"/>
  <c r="AP103" i="30" s="1"/>
  <c r="AT105" i="31"/>
  <c r="AZ105" i="31" s="1"/>
  <c r="BA105" i="31" s="1"/>
  <c r="AP106" i="31"/>
  <c r="X104" i="30"/>
  <c r="AO104" i="30" s="1"/>
  <c r="T105" i="30"/>
  <c r="BW244" i="33"/>
  <c r="BX244" i="33"/>
  <c r="BZ244" i="33" s="1"/>
  <c r="BA111" i="32"/>
  <c r="BE110" i="32"/>
  <c r="AT108" i="33"/>
  <c r="AP109" i="33"/>
  <c r="BA106" i="33"/>
  <c r="BE105" i="33"/>
  <c r="N247" i="33"/>
  <c r="I109" i="32"/>
  <c r="M108" i="32"/>
  <c r="M107" i="30"/>
  <c r="I108" i="30"/>
  <c r="AI108" i="31"/>
  <c r="AE109" i="31"/>
  <c r="AE105" i="30"/>
  <c r="AI104" i="30"/>
  <c r="AI105" i="30" l="1"/>
  <c r="AE106" i="30"/>
  <c r="AE106" i="32"/>
  <c r="AI105" i="32"/>
  <c r="X106" i="33"/>
  <c r="T107" i="33"/>
  <c r="N248" i="33"/>
  <c r="AE248" i="33"/>
  <c r="AI247" i="33"/>
  <c r="AP270" i="33"/>
  <c r="AT269" i="33"/>
  <c r="AU269" i="33" s="1"/>
  <c r="AT105" i="32"/>
  <c r="AP106" i="32"/>
  <c r="BA107" i="33"/>
  <c r="BE106" i="33"/>
  <c r="BV106" i="33" s="1"/>
  <c r="BW106" i="33" s="1"/>
  <c r="X248" i="33"/>
  <c r="Y248" i="33" s="1"/>
  <c r="T249" i="33"/>
  <c r="BL268" i="33"/>
  <c r="BP267" i="33"/>
  <c r="BQ267" i="33" s="1"/>
  <c r="BK104" i="32"/>
  <c r="BL104" i="32" s="1"/>
  <c r="AP104" i="30"/>
  <c r="AE110" i="31"/>
  <c r="AI109" i="31"/>
  <c r="M249" i="33"/>
  <c r="I250" i="33"/>
  <c r="I108" i="33"/>
  <c r="M107" i="33"/>
  <c r="X107" i="31"/>
  <c r="T108" i="31"/>
  <c r="T107" i="25"/>
  <c r="X106" i="25"/>
  <c r="AD106" i="25" s="1"/>
  <c r="AE106" i="25" s="1"/>
  <c r="M108" i="25"/>
  <c r="I109" i="25"/>
  <c r="AP110" i="33"/>
  <c r="AT109" i="33"/>
  <c r="T106" i="32"/>
  <c r="X105" i="32"/>
  <c r="BK105" i="32" s="1"/>
  <c r="BA271" i="33"/>
  <c r="BE270" i="33"/>
  <c r="BF270" i="33" s="1"/>
  <c r="L109" i="1"/>
  <c r="H110" i="1"/>
  <c r="I109" i="30"/>
  <c r="M108" i="30"/>
  <c r="AJ246" i="33"/>
  <c r="BV246" i="33"/>
  <c r="M109" i="32"/>
  <c r="I110" i="32"/>
  <c r="BE111" i="32"/>
  <c r="BA112" i="32"/>
  <c r="AE108" i="33"/>
  <c r="AI107" i="33"/>
  <c r="T106" i="30"/>
  <c r="X105" i="30"/>
  <c r="AO105" i="30" s="1"/>
  <c r="AP105" i="30" s="1"/>
  <c r="BL108" i="33"/>
  <c r="BP107" i="33"/>
  <c r="AT106" i="31"/>
  <c r="AZ106" i="31" s="1"/>
  <c r="BA106" i="31" s="1"/>
  <c r="AP107" i="31"/>
  <c r="I113" i="31"/>
  <c r="M112" i="31"/>
  <c r="L110" i="1" l="1"/>
  <c r="H111" i="1"/>
  <c r="BP268" i="33"/>
  <c r="BQ268" i="33" s="1"/>
  <c r="BL269" i="33"/>
  <c r="BL109" i="33"/>
  <c r="BP108" i="33"/>
  <c r="BA108" i="33"/>
  <c r="BE107" i="33"/>
  <c r="AT110" i="33"/>
  <c r="AP111" i="33"/>
  <c r="AE109" i="33"/>
  <c r="AI108" i="33"/>
  <c r="AJ247" i="33"/>
  <c r="BV247" i="33"/>
  <c r="I111" i="32"/>
  <c r="M110" i="32"/>
  <c r="BW246" i="33"/>
  <c r="BX246" i="33"/>
  <c r="BZ246" i="33" s="1"/>
  <c r="I251" i="33"/>
  <c r="M250" i="33"/>
  <c r="BE271" i="33"/>
  <c r="BF271" i="33" s="1"/>
  <c r="BA272" i="33"/>
  <c r="BE272" i="33" s="1"/>
  <c r="BF272" i="33" s="1"/>
  <c r="BF277" i="33" s="1"/>
  <c r="T107" i="30"/>
  <c r="X106" i="30"/>
  <c r="AT106" i="32"/>
  <c r="AP107" i="32"/>
  <c r="BA113" i="32"/>
  <c r="BE112" i="32"/>
  <c r="T108" i="25"/>
  <c r="X107" i="25"/>
  <c r="AD107" i="25" s="1"/>
  <c r="AE107" i="25" s="1"/>
  <c r="AE249" i="33"/>
  <c r="AI248" i="33"/>
  <c r="AJ248" i="33" s="1"/>
  <c r="X107" i="33"/>
  <c r="BV107" i="33" s="1"/>
  <c r="BW107" i="33" s="1"/>
  <c r="T108" i="33"/>
  <c r="AI106" i="30"/>
  <c r="AE107" i="30"/>
  <c r="I114" i="31"/>
  <c r="M113" i="31"/>
  <c r="AP108" i="31"/>
  <c r="AT107" i="31"/>
  <c r="AZ107" i="31" s="1"/>
  <c r="BA107" i="31" s="1"/>
  <c r="X249" i="33"/>
  <c r="Y249" i="33" s="1"/>
  <c r="T250" i="33"/>
  <c r="BL105" i="32"/>
  <c r="X106" i="32"/>
  <c r="T107" i="32"/>
  <c r="M109" i="25"/>
  <c r="I110" i="25"/>
  <c r="AT270" i="33"/>
  <c r="AU270" i="33" s="1"/>
  <c r="AP271" i="33"/>
  <c r="X108" i="31"/>
  <c r="T109" i="31"/>
  <c r="I109" i="33"/>
  <c r="M108" i="33"/>
  <c r="N249" i="33"/>
  <c r="AE107" i="32"/>
  <c r="AI106" i="32"/>
  <c r="M109" i="30"/>
  <c r="I110" i="30"/>
  <c r="AE111" i="31"/>
  <c r="AI110" i="31"/>
  <c r="M114" i="31" l="1"/>
  <c r="I115" i="31"/>
  <c r="M111" i="32"/>
  <c r="I112" i="32"/>
  <c r="T109" i="33"/>
  <c r="X108" i="33"/>
  <c r="BW247" i="33"/>
  <c r="BX247" i="33"/>
  <c r="BZ247" i="33" s="1"/>
  <c r="BA114" i="32"/>
  <c r="BE113" i="32"/>
  <c r="BP109" i="33"/>
  <c r="BL110" i="33"/>
  <c r="BK106" i="32"/>
  <c r="BL106" i="32" s="1"/>
  <c r="X107" i="30"/>
  <c r="T108" i="30"/>
  <c r="L111" i="1"/>
  <c r="H112" i="1"/>
  <c r="AE108" i="30"/>
  <c r="AI107" i="30"/>
  <c r="BV108" i="33"/>
  <c r="BW108" i="33" s="1"/>
  <c r="M109" i="33"/>
  <c r="I110" i="33"/>
  <c r="BV248" i="33"/>
  <c r="AE250" i="33"/>
  <c r="AI249" i="33"/>
  <c r="AT111" i="33"/>
  <c r="AP112" i="33"/>
  <c r="T109" i="25"/>
  <c r="X108" i="25"/>
  <c r="AD108" i="25" s="1"/>
  <c r="AE108" i="25" s="1"/>
  <c r="BA109" i="33"/>
  <c r="BE108" i="33"/>
  <c r="AP108" i="32"/>
  <c r="AT107" i="32"/>
  <c r="T108" i="32"/>
  <c r="X107" i="32"/>
  <c r="BK107" i="32" s="1"/>
  <c r="BL107" i="32" s="1"/>
  <c r="BP269" i="33"/>
  <c r="BQ269" i="33" s="1"/>
  <c r="BL270" i="33"/>
  <c r="X250" i="33"/>
  <c r="Y250" i="33" s="1"/>
  <c r="T251" i="33"/>
  <c r="I111" i="30"/>
  <c r="M110" i="30"/>
  <c r="N250" i="33"/>
  <c r="AT108" i="31"/>
  <c r="AP109" i="31"/>
  <c r="I252" i="33"/>
  <c r="M251" i="33"/>
  <c r="AI107" i="32"/>
  <c r="AE108" i="32"/>
  <c r="AE110" i="33"/>
  <c r="AI109" i="33"/>
  <c r="T110" i="31"/>
  <c r="X109" i="31"/>
  <c r="AZ108" i="31"/>
  <c r="BA108" i="31" s="1"/>
  <c r="AT271" i="33"/>
  <c r="AU271" i="33" s="1"/>
  <c r="AP272" i="33"/>
  <c r="AT272" i="33" s="1"/>
  <c r="AU272" i="33" s="1"/>
  <c r="AU277" i="33" s="1"/>
  <c r="M110" i="25"/>
  <c r="I111" i="25"/>
  <c r="AO106" i="30"/>
  <c r="AP106" i="30" s="1"/>
  <c r="AE112" i="31"/>
  <c r="AI111" i="31"/>
  <c r="X251" i="33" l="1"/>
  <c r="Y251" i="33" s="1"/>
  <c r="T252" i="33"/>
  <c r="AI108" i="30"/>
  <c r="AE109" i="30"/>
  <c r="M111" i="25"/>
  <c r="I112" i="25"/>
  <c r="BP270" i="33"/>
  <c r="BQ270" i="33" s="1"/>
  <c r="BL271" i="33"/>
  <c r="AT108" i="32"/>
  <c r="AP109" i="32"/>
  <c r="BP110" i="33"/>
  <c r="BL111" i="33"/>
  <c r="T111" i="31"/>
  <c r="X110" i="31"/>
  <c r="AE111" i="33"/>
  <c r="AI110" i="33"/>
  <c r="BE109" i="33"/>
  <c r="BV109" i="33" s="1"/>
  <c r="BW109" i="33" s="1"/>
  <c r="BA110" i="33"/>
  <c r="BE114" i="32"/>
  <c r="BA115" i="32"/>
  <c r="AI108" i="32"/>
  <c r="AE109" i="32"/>
  <c r="T110" i="25"/>
  <c r="X109" i="25"/>
  <c r="AD109" i="25" s="1"/>
  <c r="AE109" i="25" s="1"/>
  <c r="AT112" i="33"/>
  <c r="AP113" i="33"/>
  <c r="N251" i="33"/>
  <c r="T110" i="33"/>
  <c r="X109" i="33"/>
  <c r="M252" i="33"/>
  <c r="I253" i="33"/>
  <c r="AJ249" i="33"/>
  <c r="BV249" i="33"/>
  <c r="I113" i="32"/>
  <c r="M112" i="32"/>
  <c r="AP110" i="31"/>
  <c r="AT109" i="31"/>
  <c r="AZ109" i="31" s="1"/>
  <c r="BA109" i="31" s="1"/>
  <c r="AE251" i="33"/>
  <c r="AI250" i="33"/>
  <c r="AJ250" i="33" s="1"/>
  <c r="M111" i="30"/>
  <c r="I112" i="30"/>
  <c r="AE113" i="31"/>
  <c r="AI112" i="31"/>
  <c r="H113" i="1"/>
  <c r="L112" i="1"/>
  <c r="X108" i="30"/>
  <c r="AO108" i="30" s="1"/>
  <c r="T109" i="30"/>
  <c r="X108" i="32"/>
  <c r="T109" i="32"/>
  <c r="AO107" i="30"/>
  <c r="AP107" i="30" s="1"/>
  <c r="BW248" i="33"/>
  <c r="BX248" i="33"/>
  <c r="BZ248" i="33" s="1"/>
  <c r="M115" i="31"/>
  <c r="I116" i="31"/>
  <c r="M110" i="33"/>
  <c r="I111" i="33"/>
  <c r="AP111" i="31" l="1"/>
  <c r="AT110" i="31"/>
  <c r="I114" i="32"/>
  <c r="M113" i="32"/>
  <c r="M116" i="31"/>
  <c r="I117" i="31"/>
  <c r="AT109" i="32"/>
  <c r="AP110" i="32"/>
  <c r="X109" i="30"/>
  <c r="T110" i="30"/>
  <c r="AP108" i="30"/>
  <c r="M112" i="25"/>
  <c r="I113" i="25"/>
  <c r="L113" i="1"/>
  <c r="H114" i="1"/>
  <c r="AE110" i="30"/>
  <c r="AI109" i="30"/>
  <c r="AI113" i="31"/>
  <c r="AE114" i="31"/>
  <c r="AI109" i="32"/>
  <c r="AE110" i="32"/>
  <c r="T253" i="33"/>
  <c r="X252" i="33"/>
  <c r="Y252" i="33" s="1"/>
  <c r="I113" i="30"/>
  <c r="M112" i="30"/>
  <c r="BE110" i="33"/>
  <c r="BA111" i="33"/>
  <c r="AE252" i="33"/>
  <c r="AI251" i="33"/>
  <c r="BV250" i="33"/>
  <c r="AE112" i="33"/>
  <c r="AI111" i="33"/>
  <c r="I112" i="33"/>
  <c r="M111" i="33"/>
  <c r="AZ110" i="31"/>
  <c r="BA110" i="31" s="1"/>
  <c r="BV110" i="33"/>
  <c r="BW110" i="33" s="1"/>
  <c r="X111" i="31"/>
  <c r="T112" i="31"/>
  <c r="BW249" i="33"/>
  <c r="BX249" i="33"/>
  <c r="BZ249" i="33" s="1"/>
  <c r="BL112" i="33"/>
  <c r="BP111" i="33"/>
  <c r="I254" i="33"/>
  <c r="M253" i="33"/>
  <c r="N252" i="33"/>
  <c r="T110" i="32"/>
  <c r="X109" i="32"/>
  <c r="X110" i="33"/>
  <c r="T111" i="33"/>
  <c r="BK108" i="32"/>
  <c r="BL108" i="32" s="1"/>
  <c r="BP271" i="33"/>
  <c r="BQ271" i="33" s="1"/>
  <c r="BL272" i="33"/>
  <c r="BP272" i="33" s="1"/>
  <c r="BQ272" i="33" s="1"/>
  <c r="BQ277" i="33" s="1"/>
  <c r="AT113" i="33"/>
  <c r="AP114" i="33"/>
  <c r="X110" i="25"/>
  <c r="AD110" i="25" s="1"/>
  <c r="AE110" i="25" s="1"/>
  <c r="T111" i="25"/>
  <c r="BE115" i="32"/>
  <c r="BA116" i="32"/>
  <c r="AE111" i="32" l="1"/>
  <c r="AI110" i="32"/>
  <c r="BP112" i="33"/>
  <c r="BL113" i="33"/>
  <c r="AE115" i="31"/>
  <c r="AI114" i="31"/>
  <c r="BA117" i="32"/>
  <c r="BE116" i="32"/>
  <c r="X112" i="31"/>
  <c r="T113" i="31"/>
  <c r="AE111" i="30"/>
  <c r="AI110" i="30"/>
  <c r="X111" i="25"/>
  <c r="AD111" i="25" s="1"/>
  <c r="AE111" i="25" s="1"/>
  <c r="T112" i="25"/>
  <c r="H115" i="1"/>
  <c r="L114" i="1"/>
  <c r="M113" i="25"/>
  <c r="I114" i="25"/>
  <c r="AP115" i="33"/>
  <c r="AT114" i="33"/>
  <c r="BV111" i="33"/>
  <c r="BW111" i="33" s="1"/>
  <c r="I113" i="33"/>
  <c r="M112" i="33"/>
  <c r="X110" i="30"/>
  <c r="T111" i="30"/>
  <c r="AE113" i="33"/>
  <c r="AI112" i="33"/>
  <c r="AO109" i="30"/>
  <c r="AP109" i="30" s="1"/>
  <c r="BW250" i="33"/>
  <c r="BX250" i="33"/>
  <c r="BZ250" i="33" s="1"/>
  <c r="AT110" i="32"/>
  <c r="AP111" i="32"/>
  <c r="T112" i="33"/>
  <c r="X111" i="33"/>
  <c r="AJ251" i="33"/>
  <c r="BV251" i="33"/>
  <c r="AI252" i="33"/>
  <c r="AE253" i="33"/>
  <c r="BK109" i="32"/>
  <c r="BL109" i="32" s="1"/>
  <c r="BA112" i="33"/>
  <c r="BE111" i="33"/>
  <c r="M117" i="31"/>
  <c r="I118" i="31"/>
  <c r="T111" i="32"/>
  <c r="X110" i="32"/>
  <c r="I114" i="30"/>
  <c r="M113" i="30"/>
  <c r="M114" i="32"/>
  <c r="I115" i="32"/>
  <c r="N253" i="33"/>
  <c r="M254" i="33"/>
  <c r="I255" i="33"/>
  <c r="T254" i="33"/>
  <c r="X253" i="33"/>
  <c r="Y253" i="33" s="1"/>
  <c r="AP112" i="31"/>
  <c r="AT111" i="31"/>
  <c r="AZ111" i="31" s="1"/>
  <c r="BA111" i="31" s="1"/>
  <c r="AP113" i="31" l="1"/>
  <c r="AT112" i="31"/>
  <c r="BW251" i="33"/>
  <c r="BX251" i="33"/>
  <c r="BZ251" i="33" s="1"/>
  <c r="I115" i="25"/>
  <c r="M114" i="25"/>
  <c r="AE254" i="33"/>
  <c r="AI253" i="33"/>
  <c r="AJ253" i="33" s="1"/>
  <c r="AJ252" i="33"/>
  <c r="BV252" i="33"/>
  <c r="T113" i="25"/>
  <c r="X112" i="25"/>
  <c r="AD112" i="25" s="1"/>
  <c r="AE112" i="25" s="1"/>
  <c r="AI111" i="30"/>
  <c r="AE112" i="30"/>
  <c r="BV253" i="33"/>
  <c r="M115" i="32"/>
  <c r="I116" i="32"/>
  <c r="T114" i="31"/>
  <c r="X113" i="31"/>
  <c r="AZ112" i="31"/>
  <c r="BA112" i="31" s="1"/>
  <c r="I115" i="30"/>
  <c r="M114" i="30"/>
  <c r="BA118" i="32"/>
  <c r="BE117" i="32"/>
  <c r="X111" i="30"/>
  <c r="T112" i="30"/>
  <c r="AO110" i="30"/>
  <c r="AP110" i="30" s="1"/>
  <c r="BP113" i="33"/>
  <c r="BL114" i="33"/>
  <c r="BK110" i="32"/>
  <c r="BL110" i="32" s="1"/>
  <c r="T112" i="32"/>
  <c r="X111" i="32"/>
  <c r="M113" i="33"/>
  <c r="I114" i="33"/>
  <c r="BE112" i="33"/>
  <c r="BV112" i="33" s="1"/>
  <c r="BW112" i="33" s="1"/>
  <c r="BA113" i="33"/>
  <c r="AP116" i="33"/>
  <c r="AT115" i="33"/>
  <c r="H116" i="1"/>
  <c r="L115" i="1"/>
  <c r="T255" i="33"/>
  <c r="X254" i="33"/>
  <c r="Y254" i="33" s="1"/>
  <c r="M255" i="33"/>
  <c r="I256" i="33"/>
  <c r="N254" i="33"/>
  <c r="X112" i="33"/>
  <c r="T113" i="33"/>
  <c r="AP112" i="32"/>
  <c r="AT111" i="32"/>
  <c r="AI113" i="33"/>
  <c r="AE114" i="33"/>
  <c r="AE116" i="31"/>
  <c r="AI115" i="31"/>
  <c r="I119" i="31"/>
  <c r="M118" i="31"/>
  <c r="AI111" i="32"/>
  <c r="AE112" i="32"/>
  <c r="H117" i="1" l="1"/>
  <c r="L116" i="1"/>
  <c r="AE113" i="32"/>
  <c r="AI112" i="32"/>
  <c r="T114" i="25"/>
  <c r="X113" i="25"/>
  <c r="AD113" i="25" s="1"/>
  <c r="AE113" i="25" s="1"/>
  <c r="AT112" i="32"/>
  <c r="AP113" i="32"/>
  <c r="X113" i="33"/>
  <c r="BV113" i="33" s="1"/>
  <c r="BW113" i="33" s="1"/>
  <c r="T114" i="33"/>
  <c r="M115" i="25"/>
  <c r="I116" i="25"/>
  <c r="M256" i="33"/>
  <c r="I257" i="33"/>
  <c r="N255" i="33"/>
  <c r="BE118" i="32"/>
  <c r="BA119" i="32"/>
  <c r="AZ113" i="31"/>
  <c r="BA113" i="31" s="1"/>
  <c r="BA114" i="33"/>
  <c r="BE113" i="33"/>
  <c r="M119" i="31"/>
  <c r="I120" i="31"/>
  <c r="BW253" i="33"/>
  <c r="BX253" i="33"/>
  <c r="BZ253" i="33" s="1"/>
  <c r="M114" i="33"/>
  <c r="I115" i="33"/>
  <c r="BK111" i="32"/>
  <c r="BL111" i="32" s="1"/>
  <c r="X112" i="32"/>
  <c r="BK112" i="32" s="1"/>
  <c r="BL112" i="32" s="1"/>
  <c r="T113" i="32"/>
  <c r="BX252" i="33"/>
  <c r="BZ252" i="33" s="1"/>
  <c r="BW252" i="33"/>
  <c r="T113" i="30"/>
  <c r="X112" i="30"/>
  <c r="AO112" i="30" s="1"/>
  <c r="AP112" i="30" s="1"/>
  <c r="AT113" i="31"/>
  <c r="AP114" i="31"/>
  <c r="T115" i="31"/>
  <c r="X114" i="31"/>
  <c r="AT116" i="33"/>
  <c r="AP117" i="33"/>
  <c r="M116" i="32"/>
  <c r="I117" i="32"/>
  <c r="AE113" i="30"/>
  <c r="AI112" i="30"/>
  <c r="AI116" i="31"/>
  <c r="AE117" i="31"/>
  <c r="AE115" i="33"/>
  <c r="AI114" i="33"/>
  <c r="BL115" i="33"/>
  <c r="BP114" i="33"/>
  <c r="AE255" i="33"/>
  <c r="AI254" i="33"/>
  <c r="AO111" i="30"/>
  <c r="AP111" i="30" s="1"/>
  <c r="T256" i="33"/>
  <c r="X255" i="33"/>
  <c r="Y255" i="33" s="1"/>
  <c r="M115" i="30"/>
  <c r="I116" i="30"/>
  <c r="X115" i="31" l="1"/>
  <c r="T116" i="31"/>
  <c r="I117" i="30"/>
  <c r="M116" i="30"/>
  <c r="M257" i="33"/>
  <c r="I258" i="33"/>
  <c r="AJ254" i="33"/>
  <c r="BV254" i="33"/>
  <c r="AP114" i="32"/>
  <c r="AT113" i="32"/>
  <c r="AP118" i="33"/>
  <c r="AT117" i="33"/>
  <c r="BA115" i="33"/>
  <c r="BE114" i="33"/>
  <c r="BA120" i="32"/>
  <c r="BE119" i="32"/>
  <c r="AP115" i="31"/>
  <c r="AT114" i="31"/>
  <c r="AZ114" i="31" s="1"/>
  <c r="BA114" i="31" s="1"/>
  <c r="T257" i="33"/>
  <c r="X256" i="33"/>
  <c r="Y256" i="33" s="1"/>
  <c r="N256" i="33"/>
  <c r="T114" i="30"/>
  <c r="X113" i="30"/>
  <c r="AO113" i="30" s="1"/>
  <c r="AP113" i="30" s="1"/>
  <c r="I117" i="25"/>
  <c r="M116" i="25"/>
  <c r="AI255" i="33"/>
  <c r="AE256" i="33"/>
  <c r="T115" i="33"/>
  <c r="X114" i="33"/>
  <c r="BV114" i="33" s="1"/>
  <c r="BW114" i="33" s="1"/>
  <c r="BL116" i="33"/>
  <c r="BP115" i="33"/>
  <c r="T114" i="32"/>
  <c r="X113" i="32"/>
  <c r="BK113" i="32" s="1"/>
  <c r="BL113" i="32" s="1"/>
  <c r="AI115" i="33"/>
  <c r="AE116" i="33"/>
  <c r="AI117" i="31"/>
  <c r="AE118" i="31"/>
  <c r="I116" i="33"/>
  <c r="M115" i="33"/>
  <c r="T115" i="25"/>
  <c r="X114" i="25"/>
  <c r="AD114" i="25" s="1"/>
  <c r="AE114" i="25" s="1"/>
  <c r="AE114" i="30"/>
  <c r="AI113" i="30"/>
  <c r="I121" i="31"/>
  <c r="M120" i="31"/>
  <c r="AI113" i="32"/>
  <c r="AE114" i="32"/>
  <c r="M117" i="32"/>
  <c r="I118" i="32"/>
  <c r="L117" i="1"/>
  <c r="H118" i="1"/>
  <c r="X115" i="25" l="1"/>
  <c r="AD115" i="25" s="1"/>
  <c r="AE115" i="25" s="1"/>
  <c r="T116" i="25"/>
  <c r="I117" i="33"/>
  <c r="M116" i="33"/>
  <c r="AE119" i="31"/>
  <c r="AI118" i="31"/>
  <c r="BE120" i="32"/>
  <c r="BA121" i="32"/>
  <c r="L118" i="1"/>
  <c r="H119" i="1"/>
  <c r="X114" i="32"/>
  <c r="T115" i="32"/>
  <c r="BE115" i="33"/>
  <c r="BA116" i="33"/>
  <c r="AT118" i="33"/>
  <c r="AP119" i="33"/>
  <c r="I119" i="32"/>
  <c r="M118" i="32"/>
  <c r="AT114" i="32"/>
  <c r="AP115" i="32"/>
  <c r="BW254" i="33"/>
  <c r="BX254" i="33"/>
  <c r="BZ254" i="33" s="1"/>
  <c r="AJ255" i="33"/>
  <c r="BV255" i="33"/>
  <c r="I259" i="33"/>
  <c r="M258" i="33"/>
  <c r="AE115" i="30"/>
  <c r="AI114" i="30"/>
  <c r="T117" i="31"/>
  <c r="X116" i="31"/>
  <c r="X257" i="33"/>
  <c r="Y257" i="33" s="1"/>
  <c r="T258" i="33"/>
  <c r="AP116" i="31"/>
  <c r="AT115" i="31"/>
  <c r="AI116" i="33"/>
  <c r="AE117" i="33"/>
  <c r="BL117" i="33"/>
  <c r="BP116" i="33"/>
  <c r="T116" i="33"/>
  <c r="X115" i="33"/>
  <c r="BV115" i="33" s="1"/>
  <c r="BW115" i="33" s="1"/>
  <c r="AI256" i="33"/>
  <c r="AJ256" i="33" s="1"/>
  <c r="AE257" i="33"/>
  <c r="AI114" i="32"/>
  <c r="AE115" i="32"/>
  <c r="N257" i="33"/>
  <c r="I122" i="31"/>
  <c r="M121" i="31"/>
  <c r="M117" i="25"/>
  <c r="I118" i="25"/>
  <c r="T115" i="30"/>
  <c r="X114" i="30"/>
  <c r="AO114" i="30" s="1"/>
  <c r="AP114" i="30" s="1"/>
  <c r="M117" i="30"/>
  <c r="I118" i="30"/>
  <c r="AZ115" i="31"/>
  <c r="BA115" i="31" s="1"/>
  <c r="I120" i="32" l="1"/>
  <c r="M119" i="32"/>
  <c r="BL118" i="33"/>
  <c r="BP117" i="33"/>
  <c r="BV256" i="33"/>
  <c r="AE118" i="33"/>
  <c r="AI117" i="33"/>
  <c r="I119" i="30"/>
  <c r="M118" i="30"/>
  <c r="BE116" i="33"/>
  <c r="BA117" i="33"/>
  <c r="T116" i="32"/>
  <c r="X115" i="32"/>
  <c r="T116" i="30"/>
  <c r="X115" i="30"/>
  <c r="AO115" i="30" s="1"/>
  <c r="AP115" i="30" s="1"/>
  <c r="BK114" i="32"/>
  <c r="BL114" i="32" s="1"/>
  <c r="BE121" i="32"/>
  <c r="BA122" i="32"/>
  <c r="M122" i="31"/>
  <c r="I123" i="31"/>
  <c r="M259" i="33"/>
  <c r="I260" i="33"/>
  <c r="BW255" i="33"/>
  <c r="BX255" i="33"/>
  <c r="BZ255" i="33" s="1"/>
  <c r="X116" i="25"/>
  <c r="AD116" i="25" s="1"/>
  <c r="AE116" i="25" s="1"/>
  <c r="T117" i="25"/>
  <c r="AP116" i="32"/>
  <c r="AT115" i="32"/>
  <c r="X116" i="33"/>
  <c r="BV116" i="33" s="1"/>
  <c r="BW116" i="33" s="1"/>
  <c r="T117" i="33"/>
  <c r="AP120" i="33"/>
  <c r="AT119" i="33"/>
  <c r="AP117" i="31"/>
  <c r="AT116" i="31"/>
  <c r="AZ116" i="31" s="1"/>
  <c r="BA116" i="31" s="1"/>
  <c r="X258" i="33"/>
  <c r="T259" i="33"/>
  <c r="L119" i="1"/>
  <c r="H120" i="1"/>
  <c r="M118" i="25"/>
  <c r="I119" i="25"/>
  <c r="T118" i="31"/>
  <c r="X117" i="31"/>
  <c r="AE116" i="30"/>
  <c r="AI115" i="30"/>
  <c r="AI119" i="31"/>
  <c r="AE120" i="31"/>
  <c r="E107" i="18"/>
  <c r="N258" i="33"/>
  <c r="I118" i="33"/>
  <c r="M117" i="33"/>
  <c r="AE116" i="32"/>
  <c r="AI115" i="32"/>
  <c r="AE258" i="33"/>
  <c r="AI257" i="33"/>
  <c r="AJ257" i="33" s="1"/>
  <c r="L120" i="1" l="1"/>
  <c r="H121" i="1"/>
  <c r="BA123" i="32"/>
  <c r="BE122" i="32"/>
  <c r="AI258" i="33"/>
  <c r="AE259" i="33"/>
  <c r="AP118" i="31"/>
  <c r="AT117" i="31"/>
  <c r="AP121" i="33"/>
  <c r="AT120" i="33"/>
  <c r="X116" i="32"/>
  <c r="T117" i="32"/>
  <c r="F107" i="18"/>
  <c r="X117" i="25"/>
  <c r="AD117" i="25" s="1"/>
  <c r="AE117" i="25" s="1"/>
  <c r="T118" i="25"/>
  <c r="AI118" i="33"/>
  <c r="AE119" i="33"/>
  <c r="AZ117" i="31"/>
  <c r="BA117" i="31" s="1"/>
  <c r="BV257" i="33"/>
  <c r="I121" i="32"/>
  <c r="M120" i="32"/>
  <c r="X259" i="33"/>
  <c r="Y259" i="33" s="1"/>
  <c r="T260" i="33"/>
  <c r="E108" i="18"/>
  <c r="F108" i="18" s="1"/>
  <c r="Y258" i="33"/>
  <c r="AE117" i="32"/>
  <c r="AI116" i="32"/>
  <c r="T117" i="30"/>
  <c r="X116" i="30"/>
  <c r="AO116" i="30" s="1"/>
  <c r="AP116" i="30" s="1"/>
  <c r="BK115" i="32"/>
  <c r="BL115" i="32" s="1"/>
  <c r="M118" i="33"/>
  <c r="I119" i="33"/>
  <c r="X117" i="33"/>
  <c r="BV117" i="33" s="1"/>
  <c r="BW117" i="33" s="1"/>
  <c r="T118" i="33"/>
  <c r="BA118" i="33"/>
  <c r="BE117" i="33"/>
  <c r="BV258" i="33"/>
  <c r="AT116" i="32"/>
  <c r="AP117" i="32"/>
  <c r="AI120" i="31"/>
  <c r="AE121" i="31"/>
  <c r="I120" i="30"/>
  <c r="M119" i="30"/>
  <c r="AE117" i="30"/>
  <c r="AI116" i="30"/>
  <c r="BW256" i="33"/>
  <c r="BX256" i="33"/>
  <c r="BZ256" i="33" s="1"/>
  <c r="M260" i="33"/>
  <c r="I261" i="33"/>
  <c r="N259" i="33"/>
  <c r="BP118" i="33"/>
  <c r="BL119" i="33"/>
  <c r="T119" i="31"/>
  <c r="X118" i="31"/>
  <c r="M119" i="25"/>
  <c r="I120" i="25"/>
  <c r="I124" i="31"/>
  <c r="M123" i="31"/>
  <c r="AE120" i="33" l="1"/>
  <c r="AI119" i="33"/>
  <c r="X118" i="25"/>
  <c r="AD118" i="25" s="1"/>
  <c r="AE118" i="25" s="1"/>
  <c r="T119" i="25"/>
  <c r="AZ118" i="31"/>
  <c r="BA118" i="31" s="1"/>
  <c r="T120" i="31"/>
  <c r="X119" i="31"/>
  <c r="M119" i="33"/>
  <c r="I120" i="33"/>
  <c r="BP119" i="33"/>
  <c r="BL120" i="33"/>
  <c r="X117" i="32"/>
  <c r="T118" i="32"/>
  <c r="BK116" i="32"/>
  <c r="BL116" i="32" s="1"/>
  <c r="T118" i="30"/>
  <c r="X117" i="30"/>
  <c r="AO117" i="30" s="1"/>
  <c r="AP117" i="30" s="1"/>
  <c r="AP122" i="33"/>
  <c r="AT121" i="33"/>
  <c r="M261" i="33"/>
  <c r="I262" i="33"/>
  <c r="N260" i="33"/>
  <c r="AI117" i="32"/>
  <c r="AE118" i="32"/>
  <c r="AI259" i="33"/>
  <c r="AE260" i="33"/>
  <c r="X260" i="33"/>
  <c r="Y260" i="33" s="1"/>
  <c r="T261" i="33"/>
  <c r="AJ258" i="33"/>
  <c r="E109" i="18"/>
  <c r="AE118" i="30"/>
  <c r="AI117" i="30"/>
  <c r="BA124" i="32"/>
  <c r="BE123" i="32"/>
  <c r="BW257" i="33"/>
  <c r="BX257" i="33"/>
  <c r="BZ257" i="33" s="1"/>
  <c r="AP118" i="32"/>
  <c r="AT117" i="32"/>
  <c r="I125" i="31"/>
  <c r="M124" i="31"/>
  <c r="BE118" i="33"/>
  <c r="BV118" i="33" s="1"/>
  <c r="BW118" i="33" s="1"/>
  <c r="BA119" i="33"/>
  <c r="AP119" i="31"/>
  <c r="AT118" i="31"/>
  <c r="I121" i="30"/>
  <c r="M120" i="30"/>
  <c r="H122" i="1"/>
  <c r="L121" i="1"/>
  <c r="BX258" i="33"/>
  <c r="BZ258" i="33" s="1"/>
  <c r="BW258" i="33"/>
  <c r="I121" i="25"/>
  <c r="M120" i="25"/>
  <c r="X118" i="33"/>
  <c r="T119" i="33"/>
  <c r="AE122" i="31"/>
  <c r="AI121" i="31"/>
  <c r="M121" i="32"/>
  <c r="I122" i="32"/>
  <c r="AE119" i="30" l="1"/>
  <c r="AI118" i="30"/>
  <c r="F109" i="18"/>
  <c r="F113" i="18" s="1"/>
  <c r="E113" i="18"/>
  <c r="T262" i="33"/>
  <c r="X261" i="33"/>
  <c r="Y261" i="33" s="1"/>
  <c r="AE119" i="32"/>
  <c r="AI118" i="32"/>
  <c r="BE119" i="33"/>
  <c r="BA120" i="33"/>
  <c r="N261" i="33"/>
  <c r="M125" i="31"/>
  <c r="I126" i="31"/>
  <c r="AE123" i="31"/>
  <c r="AI122" i="31"/>
  <c r="AT118" i="32"/>
  <c r="AP119" i="32"/>
  <c r="T119" i="30"/>
  <c r="X118" i="30"/>
  <c r="AO118" i="30" s="1"/>
  <c r="AP118" i="30" s="1"/>
  <c r="T120" i="33"/>
  <c r="X119" i="33"/>
  <c r="X118" i="32"/>
  <c r="T119" i="32"/>
  <c r="BE124" i="32"/>
  <c r="BA125" i="32"/>
  <c r="M121" i="25"/>
  <c r="I122" i="25"/>
  <c r="X120" i="31"/>
  <c r="T121" i="31"/>
  <c r="AI260" i="33"/>
  <c r="AJ260" i="33" s="1"/>
  <c r="AE261" i="33"/>
  <c r="I122" i="30"/>
  <c r="M121" i="30"/>
  <c r="AT119" i="31"/>
  <c r="AZ119" i="31" s="1"/>
  <c r="BA119" i="31" s="1"/>
  <c r="AP120" i="31"/>
  <c r="AI120" i="33"/>
  <c r="AE121" i="33"/>
  <c r="I263" i="33"/>
  <c r="M262" i="33"/>
  <c r="M122" i="32"/>
  <c r="I123" i="32"/>
  <c r="AP123" i="33"/>
  <c r="AT122" i="33"/>
  <c r="BK117" i="32"/>
  <c r="BL117" i="32" s="1"/>
  <c r="BP120" i="33"/>
  <c r="BL121" i="33"/>
  <c r="I121" i="33"/>
  <c r="M120" i="33"/>
  <c r="BV119" i="33"/>
  <c r="BW119" i="33" s="1"/>
  <c r="L122" i="1"/>
  <c r="H123" i="1"/>
  <c r="X119" i="25"/>
  <c r="AD119" i="25" s="1"/>
  <c r="AE119" i="25" s="1"/>
  <c r="T120" i="25"/>
  <c r="AJ259" i="33"/>
  <c r="BV259" i="33"/>
  <c r="BX259" i="33" s="1"/>
  <c r="BZ259" i="33" s="1"/>
  <c r="BV260" i="33"/>
  <c r="BX260" i="33" s="1"/>
  <c r="BZ260" i="33" s="1"/>
  <c r="AT119" i="32" l="1"/>
  <c r="AP120" i="32"/>
  <c r="AT120" i="31"/>
  <c r="AP121" i="31"/>
  <c r="I127" i="31"/>
  <c r="M126" i="31"/>
  <c r="T122" i="31"/>
  <c r="X121" i="31"/>
  <c r="BP121" i="33"/>
  <c r="BL122" i="33"/>
  <c r="BK118" i="32"/>
  <c r="BL118" i="32" s="1"/>
  <c r="X119" i="30"/>
  <c r="T120" i="30"/>
  <c r="AI121" i="33"/>
  <c r="AE122" i="33"/>
  <c r="AI123" i="31"/>
  <c r="AE124" i="31"/>
  <c r="M122" i="30"/>
  <c r="I123" i="30"/>
  <c r="AI261" i="33"/>
  <c r="AE262" i="33"/>
  <c r="H124" i="1"/>
  <c r="L123" i="1"/>
  <c r="BA121" i="33"/>
  <c r="BE120" i="33"/>
  <c r="I122" i="33"/>
  <c r="M121" i="33"/>
  <c r="I123" i="25"/>
  <c r="M122" i="25"/>
  <c r="BE125" i="32"/>
  <c r="BA126" i="32"/>
  <c r="T263" i="33"/>
  <c r="X262" i="33"/>
  <c r="Y262" i="33" s="1"/>
  <c r="AP124" i="33"/>
  <c r="AT123" i="33"/>
  <c r="M123" i="32"/>
  <c r="I124" i="32"/>
  <c r="AI119" i="30"/>
  <c r="AE120" i="30"/>
  <c r="N262" i="33"/>
  <c r="M263" i="33"/>
  <c r="I264" i="33"/>
  <c r="X120" i="25"/>
  <c r="AD120" i="25" s="1"/>
  <c r="AE120" i="25" s="1"/>
  <c r="T121" i="25"/>
  <c r="AZ120" i="31"/>
  <c r="BA120" i="31" s="1"/>
  <c r="AI119" i="32"/>
  <c r="AE120" i="32"/>
  <c r="X119" i="32"/>
  <c r="BK119" i="32" s="1"/>
  <c r="T120" i="32"/>
  <c r="T121" i="33"/>
  <c r="X120" i="33"/>
  <c r="BV120" i="33" s="1"/>
  <c r="BW120" i="33" s="1"/>
  <c r="M123" i="30" l="1"/>
  <c r="I124" i="30"/>
  <c r="AI122" i="33"/>
  <c r="AE123" i="33"/>
  <c r="AT124" i="33"/>
  <c r="AP125" i="33"/>
  <c r="AO119" i="30"/>
  <c r="AP119" i="30" s="1"/>
  <c r="T122" i="33"/>
  <c r="X121" i="33"/>
  <c r="I124" i="25"/>
  <c r="M123" i="25"/>
  <c r="X121" i="25"/>
  <c r="AD121" i="25" s="1"/>
  <c r="AE121" i="25" s="1"/>
  <c r="T122" i="25"/>
  <c r="BA122" i="33"/>
  <c r="BE121" i="33"/>
  <c r="BV121" i="33" s="1"/>
  <c r="BW121" i="33" s="1"/>
  <c r="M264" i="33"/>
  <c r="I265" i="33"/>
  <c r="H125" i="1"/>
  <c r="L124" i="1"/>
  <c r="AI120" i="30"/>
  <c r="AE121" i="30"/>
  <c r="M124" i="32"/>
  <c r="I125" i="32"/>
  <c r="T121" i="30"/>
  <c r="X120" i="30"/>
  <c r="AO120" i="30" s="1"/>
  <c r="X263" i="33"/>
  <c r="Y263" i="33" s="1"/>
  <c r="T264" i="33"/>
  <c r="BE126" i="32"/>
  <c r="BA127" i="32"/>
  <c r="BL123" i="33"/>
  <c r="BP122" i="33"/>
  <c r="AZ121" i="31"/>
  <c r="BA121" i="31" s="1"/>
  <c r="AE121" i="32"/>
  <c r="AI120" i="32"/>
  <c r="I123" i="33"/>
  <c r="M122" i="33"/>
  <c r="AE263" i="33"/>
  <c r="AI262" i="33"/>
  <c r="AP121" i="32"/>
  <c r="AT120" i="32"/>
  <c r="AI124" i="31"/>
  <c r="AE125" i="31"/>
  <c r="X120" i="32"/>
  <c r="T121" i="32"/>
  <c r="BL119" i="32"/>
  <c r="T123" i="31"/>
  <c r="X122" i="31"/>
  <c r="M127" i="31"/>
  <c r="I128" i="31"/>
  <c r="AT121" i="31"/>
  <c r="AP122" i="31"/>
  <c r="N263" i="33"/>
  <c r="AJ261" i="33"/>
  <c r="BV261" i="33"/>
  <c r="BX261" i="33" s="1"/>
  <c r="BZ261" i="33" s="1"/>
  <c r="L125" i="1" l="1"/>
  <c r="H126" i="1"/>
  <c r="AE264" i="33"/>
  <c r="AI263" i="33"/>
  <c r="I124" i="33"/>
  <c r="M123" i="33"/>
  <c r="T123" i="25"/>
  <c r="X122" i="25"/>
  <c r="AD122" i="25" s="1"/>
  <c r="AE122" i="25" s="1"/>
  <c r="AE122" i="32"/>
  <c r="AI121" i="32"/>
  <c r="M125" i="32"/>
  <c r="I126" i="32"/>
  <c r="BK120" i="32"/>
  <c r="BL120" i="32" s="1"/>
  <c r="AT121" i="32"/>
  <c r="AP122" i="32"/>
  <c r="AJ262" i="33"/>
  <c r="BV262" i="33"/>
  <c r="BX262" i="33" s="1"/>
  <c r="BZ262" i="33" s="1"/>
  <c r="N264" i="33"/>
  <c r="I125" i="25"/>
  <c r="M124" i="25"/>
  <c r="BL124" i="33"/>
  <c r="BP123" i="33"/>
  <c r="M128" i="31"/>
  <c r="I129" i="31"/>
  <c r="BE127" i="32"/>
  <c r="BA128" i="32"/>
  <c r="T265" i="33"/>
  <c r="X264" i="33"/>
  <c r="Y264" i="33" s="1"/>
  <c r="X123" i="31"/>
  <c r="T124" i="31"/>
  <c r="AI125" i="31"/>
  <c r="AE126" i="31"/>
  <c r="AE122" i="30"/>
  <c r="AI121" i="30"/>
  <c r="I125" i="30"/>
  <c r="M124" i="30"/>
  <c r="I266" i="33"/>
  <c r="M265" i="33"/>
  <c r="BV122" i="33"/>
  <c r="BW122" i="33" s="1"/>
  <c r="BA123" i="33"/>
  <c r="BE122" i="33"/>
  <c r="AP123" i="31"/>
  <c r="AT122" i="31"/>
  <c r="X122" i="33"/>
  <c r="T123" i="33"/>
  <c r="AP126" i="33"/>
  <c r="AT125" i="33"/>
  <c r="AZ122" i="31"/>
  <c r="BA122" i="31" s="1"/>
  <c r="AP120" i="30"/>
  <c r="AI123" i="33"/>
  <c r="AE124" i="33"/>
  <c r="X121" i="30"/>
  <c r="T122" i="30"/>
  <c r="X121" i="32"/>
  <c r="T122" i="32"/>
  <c r="AI122" i="30" l="1"/>
  <c r="AE123" i="30"/>
  <c r="BA124" i="33"/>
  <c r="BE123" i="33"/>
  <c r="M266" i="33"/>
  <c r="I267" i="33"/>
  <c r="BK121" i="32"/>
  <c r="BL121" i="32" s="1"/>
  <c r="AE127" i="31"/>
  <c r="AI126" i="31"/>
  <c r="T125" i="31"/>
  <c r="X124" i="31"/>
  <c r="AE125" i="33"/>
  <c r="AI124" i="33"/>
  <c r="AZ123" i="31"/>
  <c r="BA123" i="31" s="1"/>
  <c r="T124" i="25"/>
  <c r="X123" i="25"/>
  <c r="AD123" i="25" s="1"/>
  <c r="AE123" i="25" s="1"/>
  <c r="M129" i="31"/>
  <c r="I130" i="31"/>
  <c r="AJ263" i="33"/>
  <c r="BV263" i="33"/>
  <c r="BX263" i="33" s="1"/>
  <c r="BZ263" i="33" s="1"/>
  <c r="L126" i="1"/>
  <c r="H127" i="1"/>
  <c r="N265" i="33"/>
  <c r="G107" i="18" s="1"/>
  <c r="AT122" i="32"/>
  <c r="AP123" i="32"/>
  <c r="I126" i="30"/>
  <c r="M125" i="30"/>
  <c r="X122" i="32"/>
  <c r="T123" i="32"/>
  <c r="M126" i="32"/>
  <c r="I127" i="32"/>
  <c r="T123" i="30"/>
  <c r="X122" i="30"/>
  <c r="AO122" i="30" s="1"/>
  <c r="AO121" i="30"/>
  <c r="AP121" i="30" s="1"/>
  <c r="T266" i="33"/>
  <c r="X265" i="33"/>
  <c r="Y265" i="33" s="1"/>
  <c r="G108" i="18" s="1"/>
  <c r="AE123" i="32"/>
  <c r="AI122" i="32"/>
  <c r="BE128" i="32"/>
  <c r="BA129" i="32"/>
  <c r="AT126" i="33"/>
  <c r="AP127" i="33"/>
  <c r="X123" i="33"/>
  <c r="BV123" i="33" s="1"/>
  <c r="BW123" i="33" s="1"/>
  <c r="T124" i="33"/>
  <c r="M124" i="33"/>
  <c r="I125" i="33"/>
  <c r="BL125" i="33"/>
  <c r="BP124" i="33"/>
  <c r="AI264" i="33"/>
  <c r="AE265" i="33"/>
  <c r="AT123" i="31"/>
  <c r="AP124" i="31"/>
  <c r="M125" i="25"/>
  <c r="I126" i="25"/>
  <c r="I131" i="31" l="1"/>
  <c r="M130" i="31"/>
  <c r="I127" i="25"/>
  <c r="M126" i="25"/>
  <c r="X123" i="30"/>
  <c r="T124" i="30"/>
  <c r="BE124" i="33"/>
  <c r="BA125" i="33"/>
  <c r="AP128" i="33"/>
  <c r="AT127" i="33"/>
  <c r="AI123" i="30"/>
  <c r="AE124" i="30"/>
  <c r="T267" i="33"/>
  <c r="X266" i="33"/>
  <c r="Y266" i="33" s="1"/>
  <c r="T125" i="25"/>
  <c r="X124" i="25"/>
  <c r="AD124" i="25" s="1"/>
  <c r="AE124" i="25" s="1"/>
  <c r="AT124" i="31"/>
  <c r="AP125" i="31"/>
  <c r="AI125" i="33"/>
  <c r="AE126" i="33"/>
  <c r="AI265" i="33"/>
  <c r="AJ265" i="33" s="1"/>
  <c r="G109" i="18" s="1"/>
  <c r="G113" i="18" s="1"/>
  <c r="AE266" i="33"/>
  <c r="T126" i="31"/>
  <c r="X125" i="31"/>
  <c r="AJ264" i="33"/>
  <c r="BV264" i="33"/>
  <c r="BX264" i="33" s="1"/>
  <c r="BZ264" i="33" s="1"/>
  <c r="BK122" i="32"/>
  <c r="BL122" i="32" s="1"/>
  <c r="BP125" i="33"/>
  <c r="BL126" i="33"/>
  <c r="AE124" i="32"/>
  <c r="AI123" i="32"/>
  <c r="AP122" i="30"/>
  <c r="M127" i="32"/>
  <c r="I128" i="32"/>
  <c r="AZ124" i="31"/>
  <c r="BA124" i="31" s="1"/>
  <c r="X123" i="32"/>
  <c r="BK123" i="32" s="1"/>
  <c r="BL123" i="32" s="1"/>
  <c r="T124" i="32"/>
  <c r="M126" i="30"/>
  <c r="I127" i="30"/>
  <c r="AE128" i="31"/>
  <c r="AI127" i="31"/>
  <c r="M125" i="33"/>
  <c r="I126" i="33"/>
  <c r="AP124" i="32"/>
  <c r="AT123" i="32"/>
  <c r="I268" i="33"/>
  <c r="M267" i="33"/>
  <c r="X124" i="33"/>
  <c r="BV124" i="33" s="1"/>
  <c r="BW124" i="33" s="1"/>
  <c r="T125" i="33"/>
  <c r="N266" i="33"/>
  <c r="L127" i="1"/>
  <c r="H128" i="1"/>
  <c r="BA130" i="32"/>
  <c r="BE129" i="32"/>
  <c r="T125" i="32" l="1"/>
  <c r="X124" i="32"/>
  <c r="AI126" i="33"/>
  <c r="AE127" i="33"/>
  <c r="BE130" i="32"/>
  <c r="BA131" i="32"/>
  <c r="BV265" i="33"/>
  <c r="AI124" i="30"/>
  <c r="AE125" i="30"/>
  <c r="BL127" i="33"/>
  <c r="BP126" i="33"/>
  <c r="AT124" i="32"/>
  <c r="AP125" i="32"/>
  <c r="AO123" i="30"/>
  <c r="AP123" i="30" s="1"/>
  <c r="M127" i="25"/>
  <c r="I128" i="25"/>
  <c r="AP126" i="31"/>
  <c r="AT125" i="31"/>
  <c r="AZ125" i="31" s="1"/>
  <c r="BA125" i="31" s="1"/>
  <c r="BV266" i="33"/>
  <c r="T268" i="33"/>
  <c r="X267" i="33"/>
  <c r="Y267" i="33" s="1"/>
  <c r="AI124" i="32"/>
  <c r="AE125" i="32"/>
  <c r="AT128" i="33"/>
  <c r="AP129" i="33"/>
  <c r="BA126" i="33"/>
  <c r="BE125" i="33"/>
  <c r="T125" i="30"/>
  <c r="X124" i="30"/>
  <c r="AO124" i="30" s="1"/>
  <c r="I128" i="30"/>
  <c r="M127" i="30"/>
  <c r="I129" i="32"/>
  <c r="M128" i="32"/>
  <c r="H129" i="1"/>
  <c r="L128" i="1"/>
  <c r="X125" i="25"/>
  <c r="AD125" i="25" s="1"/>
  <c r="AE125" i="25" s="1"/>
  <c r="T126" i="25"/>
  <c r="T126" i="33"/>
  <c r="X125" i="33"/>
  <c r="BV125" i="33" s="1"/>
  <c r="BW125" i="33" s="1"/>
  <c r="N267" i="33"/>
  <c r="M268" i="33"/>
  <c r="I269" i="33"/>
  <c r="I127" i="33"/>
  <c r="M126" i="33"/>
  <c r="T127" i="31"/>
  <c r="X126" i="31"/>
  <c r="AI128" i="31"/>
  <c r="AE129" i="31"/>
  <c r="AE267" i="33"/>
  <c r="AI266" i="33"/>
  <c r="AJ266" i="33" s="1"/>
  <c r="I132" i="31"/>
  <c r="M131" i="31"/>
  <c r="AT126" i="31" l="1"/>
  <c r="AP127" i="31"/>
  <c r="I133" i="31"/>
  <c r="M132" i="31"/>
  <c r="AE126" i="30"/>
  <c r="AI125" i="30"/>
  <c r="BW265" i="33"/>
  <c r="BX265" i="33"/>
  <c r="BZ265" i="33" s="1"/>
  <c r="X126" i="33"/>
  <c r="T127" i="33"/>
  <c r="X126" i="25"/>
  <c r="AD126" i="25" s="1"/>
  <c r="AE126" i="25" s="1"/>
  <c r="T127" i="25"/>
  <c r="L129" i="1"/>
  <c r="H130" i="1"/>
  <c r="M129" i="32"/>
  <c r="I130" i="32"/>
  <c r="AE268" i="33"/>
  <c r="AI267" i="33"/>
  <c r="AJ267" i="33" s="1"/>
  <c r="BP127" i="33"/>
  <c r="BL128" i="33"/>
  <c r="AP124" i="30"/>
  <c r="X125" i="30"/>
  <c r="T126" i="30"/>
  <c r="T128" i="31"/>
  <c r="X127" i="31"/>
  <c r="AP130" i="33"/>
  <c r="AT129" i="33"/>
  <c r="BV126" i="33"/>
  <c r="BW126" i="33" s="1"/>
  <c r="M127" i="33"/>
  <c r="I128" i="33"/>
  <c r="N268" i="33"/>
  <c r="BK124" i="32"/>
  <c r="BL124" i="32" s="1"/>
  <c r="BW266" i="33"/>
  <c r="BX266" i="33"/>
  <c r="BZ266" i="33" s="1"/>
  <c r="I129" i="25"/>
  <c r="M128" i="25"/>
  <c r="AT125" i="32"/>
  <c r="AP126" i="32"/>
  <c r="M128" i="30"/>
  <c r="I129" i="30"/>
  <c r="AE130" i="31"/>
  <c r="AI129" i="31"/>
  <c r="AZ126" i="31"/>
  <c r="BA126" i="31" s="1"/>
  <c r="BE126" i="33"/>
  <c r="BA127" i="33"/>
  <c r="BE131" i="32"/>
  <c r="BA132" i="32"/>
  <c r="AI125" i="32"/>
  <c r="AE126" i="32"/>
  <c r="AE128" i="33"/>
  <c r="AI127" i="33"/>
  <c r="I270" i="33"/>
  <c r="M269" i="33"/>
  <c r="X268" i="33"/>
  <c r="Y268" i="33" s="1"/>
  <c r="T269" i="33"/>
  <c r="T126" i="32"/>
  <c r="X125" i="32"/>
  <c r="BK125" i="32" s="1"/>
  <c r="BL125" i="32" s="1"/>
  <c r="AE269" i="33" l="1"/>
  <c r="AI268" i="33"/>
  <c r="AJ268" i="33" s="1"/>
  <c r="M130" i="32"/>
  <c r="I131" i="32"/>
  <c r="I130" i="25"/>
  <c r="M129" i="25"/>
  <c r="BV267" i="33"/>
  <c r="I271" i="33"/>
  <c r="M270" i="33"/>
  <c r="BV268" i="33"/>
  <c r="T128" i="25"/>
  <c r="X127" i="25"/>
  <c r="AD127" i="25" s="1"/>
  <c r="AE127" i="25" s="1"/>
  <c r="AE129" i="33"/>
  <c r="AI128" i="33"/>
  <c r="X127" i="33"/>
  <c r="BV127" i="33" s="1"/>
  <c r="BW127" i="33" s="1"/>
  <c r="T128" i="33"/>
  <c r="BE132" i="32"/>
  <c r="BA133" i="32"/>
  <c r="X126" i="30"/>
  <c r="AO126" i="30" s="1"/>
  <c r="AP126" i="30" s="1"/>
  <c r="T127" i="30"/>
  <c r="AT126" i="32"/>
  <c r="AP127" i="32"/>
  <c r="X126" i="32"/>
  <c r="T127" i="32"/>
  <c r="T270" i="33"/>
  <c r="X269" i="33"/>
  <c r="Y269" i="33" s="1"/>
  <c r="L130" i="1"/>
  <c r="H131" i="1"/>
  <c r="BE127" i="33"/>
  <c r="BA128" i="33"/>
  <c r="T129" i="31"/>
  <c r="X128" i="31"/>
  <c r="AI126" i="30"/>
  <c r="AE127" i="30"/>
  <c r="AT127" i="31"/>
  <c r="AZ127" i="31" s="1"/>
  <c r="BA127" i="31" s="1"/>
  <c r="AP128" i="31"/>
  <c r="N269" i="33"/>
  <c r="M128" i="33"/>
  <c r="I129" i="33"/>
  <c r="AI126" i="32"/>
  <c r="AE127" i="32"/>
  <c r="AT130" i="33"/>
  <c r="AP131" i="33"/>
  <c r="AO125" i="30"/>
  <c r="AP125" i="30" s="1"/>
  <c r="I134" i="31"/>
  <c r="M133" i="31"/>
  <c r="AE131" i="31"/>
  <c r="AI130" i="31"/>
  <c r="I130" i="30"/>
  <c r="M129" i="30"/>
  <c r="BP128" i="33"/>
  <c r="BL129" i="33"/>
  <c r="T128" i="30" l="1"/>
  <c r="X127" i="30"/>
  <c r="AO127" i="30" s="1"/>
  <c r="AP127" i="30" s="1"/>
  <c r="BA134" i="32"/>
  <c r="BE133" i="32"/>
  <c r="T129" i="33"/>
  <c r="X128" i="33"/>
  <c r="AI129" i="33"/>
  <c r="AE130" i="33"/>
  <c r="BW268" i="33"/>
  <c r="BX268" i="33"/>
  <c r="BZ268" i="33" s="1"/>
  <c r="M134" i="31"/>
  <c r="I135" i="31"/>
  <c r="BW267" i="33"/>
  <c r="BX267" i="33"/>
  <c r="BZ267" i="33" s="1"/>
  <c r="I131" i="25"/>
  <c r="M130" i="25"/>
  <c r="BK126" i="32"/>
  <c r="BL126" i="32" s="1"/>
  <c r="AT128" i="31"/>
  <c r="AZ128" i="31" s="1"/>
  <c r="BA128" i="31" s="1"/>
  <c r="AP129" i="31"/>
  <c r="AE128" i="30"/>
  <c r="AI127" i="30"/>
  <c r="T130" i="31"/>
  <c r="X129" i="31"/>
  <c r="T129" i="25"/>
  <c r="X128" i="25"/>
  <c r="AD128" i="25" s="1"/>
  <c r="AE128" i="25" s="1"/>
  <c r="N270" i="33"/>
  <c r="M271" i="33"/>
  <c r="I272" i="33"/>
  <c r="M272" i="33" s="1"/>
  <c r="AT131" i="33"/>
  <c r="AP132" i="33"/>
  <c r="BL130" i="33"/>
  <c r="BP129" i="33"/>
  <c r="I131" i="30"/>
  <c r="M130" i="30"/>
  <c r="BE128" i="33"/>
  <c r="BV128" i="33" s="1"/>
  <c r="BW128" i="33" s="1"/>
  <c r="BA129" i="33"/>
  <c r="AE132" i="31"/>
  <c r="AI131" i="31"/>
  <c r="H132" i="1"/>
  <c r="L131" i="1"/>
  <c r="T271" i="33"/>
  <c r="X270" i="33"/>
  <c r="Y270" i="33" s="1"/>
  <c r="X127" i="32"/>
  <c r="T128" i="32"/>
  <c r="M131" i="32"/>
  <c r="I132" i="32"/>
  <c r="AE128" i="32"/>
  <c r="AI127" i="32"/>
  <c r="AT127" i="32"/>
  <c r="AP128" i="32"/>
  <c r="M129" i="33"/>
  <c r="I130" i="33"/>
  <c r="AE270" i="33"/>
  <c r="AI269" i="33"/>
  <c r="AI128" i="30" l="1"/>
  <c r="AE129" i="30"/>
  <c r="BA130" i="33"/>
  <c r="BE129" i="33"/>
  <c r="I132" i="30"/>
  <c r="M131" i="30"/>
  <c r="M131" i="25"/>
  <c r="I132" i="25"/>
  <c r="M132" i="32"/>
  <c r="I133" i="32"/>
  <c r="AE131" i="33"/>
  <c r="AI130" i="33"/>
  <c r="BK127" i="32"/>
  <c r="BL127" i="32" s="1"/>
  <c r="T130" i="25"/>
  <c r="X129" i="25"/>
  <c r="AD129" i="25" s="1"/>
  <c r="AE129" i="25" s="1"/>
  <c r="T130" i="33"/>
  <c r="X129" i="33"/>
  <c r="BV129" i="33" s="1"/>
  <c r="BW129" i="33" s="1"/>
  <c r="T272" i="33"/>
  <c r="X272" i="33" s="1"/>
  <c r="Y272" i="33" s="1"/>
  <c r="Y277" i="33" s="1"/>
  <c r="X271" i="33"/>
  <c r="Y271" i="33" s="1"/>
  <c r="AZ129" i="31"/>
  <c r="BA129" i="31" s="1"/>
  <c r="AE133" i="31"/>
  <c r="AI132" i="31"/>
  <c r="AJ269" i="33"/>
  <c r="BV269" i="33"/>
  <c r="AE271" i="33"/>
  <c r="AI270" i="33"/>
  <c r="BP130" i="33"/>
  <c r="BL131" i="33"/>
  <c r="AP129" i="32"/>
  <c r="AT128" i="32"/>
  <c r="I136" i="31"/>
  <c r="M135" i="31"/>
  <c r="AE129" i="32"/>
  <c r="AI128" i="32"/>
  <c r="N271" i="33"/>
  <c r="T129" i="32"/>
  <c r="X128" i="32"/>
  <c r="BK128" i="32" s="1"/>
  <c r="BL128" i="32" s="1"/>
  <c r="AP130" i="31"/>
  <c r="AT129" i="31"/>
  <c r="M130" i="33"/>
  <c r="I131" i="33"/>
  <c r="AP133" i="33"/>
  <c r="AT132" i="33"/>
  <c r="N272" i="33"/>
  <c r="T131" i="31"/>
  <c r="X130" i="31"/>
  <c r="BE134" i="32"/>
  <c r="BA135" i="32"/>
  <c r="H133" i="1"/>
  <c r="L132" i="1"/>
  <c r="X128" i="30"/>
  <c r="AO128" i="30" s="1"/>
  <c r="AP128" i="30" s="1"/>
  <c r="T129" i="30"/>
  <c r="AP131" i="31" l="1"/>
  <c r="AT130" i="31"/>
  <c r="X129" i="32"/>
  <c r="T130" i="32"/>
  <c r="T131" i="33"/>
  <c r="X130" i="33"/>
  <c r="T131" i="25"/>
  <c r="X130" i="25"/>
  <c r="AD130" i="25" s="1"/>
  <c r="AE130" i="25" s="1"/>
  <c r="T130" i="30"/>
  <c r="X129" i="30"/>
  <c r="AO129" i="30" s="1"/>
  <c r="AP129" i="30" s="1"/>
  <c r="AE130" i="32"/>
  <c r="AI129" i="32"/>
  <c r="H134" i="1"/>
  <c r="L133" i="1"/>
  <c r="M133" i="32"/>
  <c r="I134" i="32"/>
  <c r="BA136" i="32"/>
  <c r="BE135" i="32"/>
  <c r="BL132" i="33"/>
  <c r="BP131" i="33"/>
  <c r="AI131" i="33"/>
  <c r="AE132" i="33"/>
  <c r="I137" i="31"/>
  <c r="M136" i="31"/>
  <c r="AP130" i="32"/>
  <c r="AT129" i="32"/>
  <c r="AZ130" i="31"/>
  <c r="BA130" i="31" s="1"/>
  <c r="I133" i="25"/>
  <c r="M132" i="25"/>
  <c r="T132" i="31"/>
  <c r="X131" i="31"/>
  <c r="N277" i="33"/>
  <c r="AJ270" i="33"/>
  <c r="BV270" i="33"/>
  <c r="AE272" i="33"/>
  <c r="AI272" i="33" s="1"/>
  <c r="AJ272" i="33" s="1"/>
  <c r="AJ277" i="33" s="1"/>
  <c r="AI271" i="33"/>
  <c r="AJ271" i="33" s="1"/>
  <c r="M132" i="30"/>
  <c r="I133" i="30"/>
  <c r="AT133" i="33"/>
  <c r="AP134" i="33"/>
  <c r="BW269" i="33"/>
  <c r="BX269" i="33"/>
  <c r="BZ269" i="33" s="1"/>
  <c r="M131" i="33"/>
  <c r="I132" i="33"/>
  <c r="BE130" i="33"/>
  <c r="BA131" i="33"/>
  <c r="BV130" i="33"/>
  <c r="BW130" i="33" s="1"/>
  <c r="AI129" i="30"/>
  <c r="AE130" i="30"/>
  <c r="AI133" i="31"/>
  <c r="AE134" i="31"/>
  <c r="I134" i="30" l="1"/>
  <c r="M133" i="30"/>
  <c r="BL133" i="33"/>
  <c r="BP132" i="33"/>
  <c r="BE136" i="32"/>
  <c r="BA137" i="32"/>
  <c r="I135" i="32"/>
  <c r="M134" i="32"/>
  <c r="BX270" i="33"/>
  <c r="BZ270" i="33" s="1"/>
  <c r="BZ278" i="33" s="1"/>
  <c r="BW270" i="33"/>
  <c r="L134" i="1"/>
  <c r="H135" i="1"/>
  <c r="AZ131" i="31"/>
  <c r="BA131" i="31" s="1"/>
  <c r="X132" i="31"/>
  <c r="T133" i="31"/>
  <c r="AE131" i="30"/>
  <c r="AI130" i="30"/>
  <c r="I134" i="25"/>
  <c r="M133" i="25"/>
  <c r="T131" i="30"/>
  <c r="X130" i="30"/>
  <c r="AO130" i="30" s="1"/>
  <c r="AP130" i="30" s="1"/>
  <c r="T132" i="25"/>
  <c r="X131" i="25"/>
  <c r="AD131" i="25" s="1"/>
  <c r="AE131" i="25" s="1"/>
  <c r="I133" i="33"/>
  <c r="M132" i="33"/>
  <c r="BV271" i="33"/>
  <c r="BX271" i="33" s="1"/>
  <c r="M137" i="31"/>
  <c r="I138" i="31"/>
  <c r="X130" i="32"/>
  <c r="T131" i="32"/>
  <c r="BV272" i="33"/>
  <c r="BX272" i="33" s="1"/>
  <c r="BX277" i="33" s="1"/>
  <c r="AI134" i="31"/>
  <c r="AE135" i="31"/>
  <c r="AI130" i="32"/>
  <c r="AE131" i="32"/>
  <c r="BA132" i="33"/>
  <c r="BE131" i="33"/>
  <c r="AP131" i="32"/>
  <c r="AT130" i="32"/>
  <c r="X131" i="33"/>
  <c r="BV131" i="33" s="1"/>
  <c r="BW131" i="33" s="1"/>
  <c r="T132" i="33"/>
  <c r="AI132" i="33"/>
  <c r="AE133" i="33"/>
  <c r="BK129" i="32"/>
  <c r="BL129" i="32" s="1"/>
  <c r="AP135" i="33"/>
  <c r="AT134" i="33"/>
  <c r="AP132" i="31"/>
  <c r="AT131" i="31"/>
  <c r="AT131" i="32" l="1"/>
  <c r="AP132" i="32"/>
  <c r="X131" i="30"/>
  <c r="T132" i="30"/>
  <c r="BE132" i="33"/>
  <c r="BA133" i="33"/>
  <c r="I135" i="25"/>
  <c r="M134" i="25"/>
  <c r="AE132" i="32"/>
  <c r="AI131" i="32"/>
  <c r="AE132" i="30"/>
  <c r="AI131" i="30"/>
  <c r="X133" i="31"/>
  <c r="T134" i="31"/>
  <c r="AE136" i="31"/>
  <c r="AI135" i="31"/>
  <c r="AZ132" i="31"/>
  <c r="BA132" i="31" s="1"/>
  <c r="H136" i="1"/>
  <c r="L135" i="1"/>
  <c r="BK130" i="32"/>
  <c r="BL130" i="32" s="1"/>
  <c r="I139" i="31"/>
  <c r="M138" i="31"/>
  <c r="AT132" i="31"/>
  <c r="AP133" i="31"/>
  <c r="M135" i="32"/>
  <c r="I136" i="32"/>
  <c r="BE137" i="32"/>
  <c r="BA138" i="32"/>
  <c r="AT135" i="33"/>
  <c r="AP136" i="33"/>
  <c r="AI133" i="33"/>
  <c r="AE134" i="33"/>
  <c r="BL134" i="33"/>
  <c r="BP133" i="33"/>
  <c r="T132" i="32"/>
  <c r="X131" i="32"/>
  <c r="BK131" i="32" s="1"/>
  <c r="I134" i="33"/>
  <c r="M133" i="33"/>
  <c r="X132" i="33"/>
  <c r="BV132" i="33" s="1"/>
  <c r="BW132" i="33" s="1"/>
  <c r="T133" i="33"/>
  <c r="X132" i="25"/>
  <c r="AD132" i="25" s="1"/>
  <c r="AE132" i="25" s="1"/>
  <c r="T133" i="25"/>
  <c r="M134" i="30"/>
  <c r="I135" i="30"/>
  <c r="T134" i="33" l="1"/>
  <c r="X133" i="33"/>
  <c r="M139" i="31"/>
  <c r="I140" i="31"/>
  <c r="I135" i="33"/>
  <c r="M134" i="33"/>
  <c r="BL131" i="32"/>
  <c r="AE137" i="31"/>
  <c r="AI136" i="31"/>
  <c r="X134" i="31"/>
  <c r="T135" i="31"/>
  <c r="AE133" i="32"/>
  <c r="AI132" i="32"/>
  <c r="I136" i="25"/>
  <c r="M135" i="25"/>
  <c r="T133" i="30"/>
  <c r="X132" i="30"/>
  <c r="AO132" i="30" s="1"/>
  <c r="AP132" i="30" s="1"/>
  <c r="T133" i="32"/>
  <c r="X132" i="32"/>
  <c r="BK132" i="32" s="1"/>
  <c r="BL132" i="32" s="1"/>
  <c r="BL135" i="33"/>
  <c r="BP134" i="33"/>
  <c r="AE135" i="33"/>
  <c r="AI134" i="33"/>
  <c r="AP137" i="33"/>
  <c r="AT136" i="33"/>
  <c r="BA139" i="32"/>
  <c r="BE138" i="32"/>
  <c r="BE133" i="33"/>
  <c r="BV133" i="33" s="1"/>
  <c r="BW133" i="33" s="1"/>
  <c r="BA134" i="33"/>
  <c r="M135" i="30"/>
  <c r="I136" i="30"/>
  <c r="T134" i="25"/>
  <c r="X133" i="25"/>
  <c r="AD133" i="25" s="1"/>
  <c r="AE133" i="25" s="1"/>
  <c r="AO131" i="30"/>
  <c r="AP131" i="30" s="1"/>
  <c r="AP133" i="32"/>
  <c r="AT132" i="32"/>
  <c r="L136" i="1"/>
  <c r="H137" i="1"/>
  <c r="AZ133" i="31"/>
  <c r="BA133" i="31" s="1"/>
  <c r="AE133" i="30"/>
  <c r="AI132" i="30"/>
  <c r="M136" i="32"/>
  <c r="I137" i="32"/>
  <c r="AP134" i="31"/>
  <c r="AT133" i="31"/>
  <c r="X133" i="32" l="1"/>
  <c r="T134" i="32"/>
  <c r="AP134" i="32"/>
  <c r="AT133" i="32"/>
  <c r="BE134" i="33"/>
  <c r="BA135" i="33"/>
  <c r="AE138" i="31"/>
  <c r="AI137" i="31"/>
  <c r="BA140" i="32"/>
  <c r="BE139" i="32"/>
  <c r="AP138" i="33"/>
  <c r="AT137" i="33"/>
  <c r="H138" i="1"/>
  <c r="L137" i="1"/>
  <c r="T134" i="30"/>
  <c r="X133" i="30"/>
  <c r="T135" i="25"/>
  <c r="X134" i="25"/>
  <c r="AD134" i="25" s="1"/>
  <c r="AE134" i="25" s="1"/>
  <c r="AI133" i="32"/>
  <c r="AE134" i="32"/>
  <c r="X135" i="31"/>
  <c r="T136" i="31"/>
  <c r="M135" i="33"/>
  <c r="I136" i="33"/>
  <c r="M140" i="31"/>
  <c r="I141" i="31"/>
  <c r="I137" i="25"/>
  <c r="M136" i="25"/>
  <c r="I137" i="30"/>
  <c r="M136" i="30"/>
  <c r="BV134" i="33"/>
  <c r="BW134" i="33" s="1"/>
  <c r="AT134" i="31"/>
  <c r="AZ134" i="31" s="1"/>
  <c r="BA134" i="31" s="1"/>
  <c r="AP135" i="31"/>
  <c r="M137" i="32"/>
  <c r="I138" i="32"/>
  <c r="AI135" i="33"/>
  <c r="AE136" i="33"/>
  <c r="AI133" i="30"/>
  <c r="AE134" i="30"/>
  <c r="BP135" i="33"/>
  <c r="BL136" i="33"/>
  <c r="X134" i="33"/>
  <c r="T135" i="33"/>
  <c r="AI134" i="32" l="1"/>
  <c r="AE135" i="32"/>
  <c r="X134" i="30"/>
  <c r="T135" i="30"/>
  <c r="L138" i="1"/>
  <c r="H139" i="1"/>
  <c r="M136" i="33"/>
  <c r="I137" i="33"/>
  <c r="T136" i="33"/>
  <c r="X135" i="33"/>
  <c r="BV135" i="33" s="1"/>
  <c r="BW135" i="33" s="1"/>
  <c r="AT134" i="32"/>
  <c r="AP135" i="32"/>
  <c r="AE135" i="30"/>
  <c r="AI134" i="30"/>
  <c r="AO133" i="30"/>
  <c r="AP133" i="30" s="1"/>
  <c r="M138" i="32"/>
  <c r="I139" i="32"/>
  <c r="AT135" i="31"/>
  <c r="AZ135" i="31" s="1"/>
  <c r="BA135" i="31" s="1"/>
  <c r="AP136" i="31"/>
  <c r="M137" i="30"/>
  <c r="I138" i="30"/>
  <c r="BA141" i="32"/>
  <c r="BE140" i="32"/>
  <c r="I138" i="25"/>
  <c r="M137" i="25"/>
  <c r="AE139" i="31"/>
  <c r="AI138" i="31"/>
  <c r="M141" i="31"/>
  <c r="I142" i="31"/>
  <c r="X136" i="31"/>
  <c r="T137" i="31"/>
  <c r="T135" i="32"/>
  <c r="X134" i="32"/>
  <c r="BK134" i="32" s="1"/>
  <c r="BL134" i="32" s="1"/>
  <c r="AI136" i="33"/>
  <c r="AE137" i="33"/>
  <c r="T136" i="25"/>
  <c r="X135" i="25"/>
  <c r="AD135" i="25" s="1"/>
  <c r="AE135" i="25" s="1"/>
  <c r="AP139" i="33"/>
  <c r="AT138" i="33"/>
  <c r="BE135" i="33"/>
  <c r="BA136" i="33"/>
  <c r="BL137" i="33"/>
  <c r="BP136" i="33"/>
  <c r="BK133" i="32"/>
  <c r="BL133" i="32" s="1"/>
  <c r="T137" i="25" l="1"/>
  <c r="X136" i="25"/>
  <c r="AD136" i="25" s="1"/>
  <c r="AE136" i="25" s="1"/>
  <c r="AE138" i="33"/>
  <c r="AI137" i="33"/>
  <c r="T136" i="32"/>
  <c r="X135" i="32"/>
  <c r="I138" i="33"/>
  <c r="M137" i="33"/>
  <c r="M138" i="25"/>
  <c r="I139" i="25"/>
  <c r="T136" i="30"/>
  <c r="X135" i="30"/>
  <c r="AP140" i="33"/>
  <c r="AT139" i="33"/>
  <c r="AI135" i="30"/>
  <c r="AE136" i="30"/>
  <c r="T138" i="31"/>
  <c r="X137" i="31"/>
  <c r="I143" i="31"/>
  <c r="M142" i="31"/>
  <c r="AI139" i="31"/>
  <c r="AE140" i="31"/>
  <c r="L139" i="1"/>
  <c r="H140" i="1"/>
  <c r="BL138" i="33"/>
  <c r="BP137" i="33"/>
  <c r="BE136" i="33"/>
  <c r="BA137" i="33"/>
  <c r="BA142" i="32"/>
  <c r="BE141" i="32"/>
  <c r="AI135" i="32"/>
  <c r="AE136" i="32"/>
  <c r="AT136" i="31"/>
  <c r="AP137" i="31"/>
  <c r="I140" i="32"/>
  <c r="M139" i="32"/>
  <c r="AP136" i="32"/>
  <c r="AT135" i="32"/>
  <c r="AZ136" i="31"/>
  <c r="BA136" i="31" s="1"/>
  <c r="T137" i="33"/>
  <c r="X136" i="33"/>
  <c r="BV136" i="33" s="1"/>
  <c r="BW136" i="33" s="1"/>
  <c r="AO134" i="30"/>
  <c r="AP134" i="30" s="1"/>
  <c r="M138" i="30"/>
  <c r="I139" i="30"/>
  <c r="AP137" i="32" l="1"/>
  <c r="AT136" i="32"/>
  <c r="AP138" i="31"/>
  <c r="AT137" i="31"/>
  <c r="AZ137" i="31" s="1"/>
  <c r="BA137" i="31" s="1"/>
  <c r="BK135" i="32"/>
  <c r="BL135" i="32" s="1"/>
  <c r="AE139" i="33"/>
  <c r="AI138" i="33"/>
  <c r="I144" i="31"/>
  <c r="M143" i="31"/>
  <c r="X138" i="31"/>
  <c r="T139" i="31"/>
  <c r="I141" i="32"/>
  <c r="M140" i="32"/>
  <c r="AI136" i="32"/>
  <c r="AE137" i="32"/>
  <c r="M139" i="25"/>
  <c r="I140" i="25"/>
  <c r="BE142" i="32"/>
  <c r="BA143" i="32"/>
  <c r="M138" i="33"/>
  <c r="I139" i="33"/>
  <c r="M139" i="30"/>
  <c r="I140" i="30"/>
  <c r="X136" i="32"/>
  <c r="T137" i="32"/>
  <c r="AE141" i="31"/>
  <c r="AI140" i="31"/>
  <c r="X137" i="33"/>
  <c r="BV137" i="33" s="1"/>
  <c r="BW137" i="33" s="1"/>
  <c r="T138" i="33"/>
  <c r="AE137" i="30"/>
  <c r="AI136" i="30"/>
  <c r="AP141" i="33"/>
  <c r="AT140" i="33"/>
  <c r="AO135" i="30"/>
  <c r="AP135" i="30" s="1"/>
  <c r="X136" i="30"/>
  <c r="AO136" i="30" s="1"/>
  <c r="AP136" i="30" s="1"/>
  <c r="T137" i="30"/>
  <c r="BE137" i="33"/>
  <c r="BA138" i="33"/>
  <c r="BP138" i="33"/>
  <c r="BL139" i="33"/>
  <c r="H141" i="1"/>
  <c r="L140" i="1"/>
  <c r="X137" i="25"/>
  <c r="AD137" i="25" s="1"/>
  <c r="AE137" i="25" s="1"/>
  <c r="T138" i="25"/>
  <c r="I142" i="32" l="1"/>
  <c r="M141" i="32"/>
  <c r="AP142" i="33"/>
  <c r="AT141" i="33"/>
  <c r="AI137" i="30"/>
  <c r="AE138" i="30"/>
  <c r="X138" i="33"/>
  <c r="BV138" i="33" s="1"/>
  <c r="BW138" i="33" s="1"/>
  <c r="T139" i="33"/>
  <c r="AI139" i="33"/>
  <c r="AE140" i="33"/>
  <c r="T138" i="32"/>
  <c r="X137" i="32"/>
  <c r="BK137" i="32" s="1"/>
  <c r="BK136" i="32"/>
  <c r="BL136" i="32" s="1"/>
  <c r="I141" i="30"/>
  <c r="M140" i="30"/>
  <c r="M139" i="33"/>
  <c r="I140" i="33"/>
  <c r="L141" i="1"/>
  <c r="H142" i="1"/>
  <c r="I145" i="31"/>
  <c r="M144" i="31"/>
  <c r="AP139" i="31"/>
  <c r="AT138" i="31"/>
  <c r="AZ138" i="31" s="1"/>
  <c r="BA138" i="31" s="1"/>
  <c r="BL140" i="33"/>
  <c r="BP139" i="33"/>
  <c r="AT137" i="32"/>
  <c r="AP138" i="32"/>
  <c r="BA139" i="33"/>
  <c r="BE138" i="33"/>
  <c r="AI137" i="32"/>
  <c r="AE138" i="32"/>
  <c r="T138" i="30"/>
  <c r="X137" i="30"/>
  <c r="AO137" i="30" s="1"/>
  <c r="AP137" i="30" s="1"/>
  <c r="T140" i="31"/>
  <c r="X139" i="31"/>
  <c r="AE142" i="31"/>
  <c r="AI141" i="31"/>
  <c r="T139" i="25"/>
  <c r="X138" i="25"/>
  <c r="AD138" i="25" s="1"/>
  <c r="AE138" i="25" s="1"/>
  <c r="BA144" i="32"/>
  <c r="BE143" i="32"/>
  <c r="I141" i="25"/>
  <c r="M140" i="25"/>
  <c r="H143" i="1" l="1"/>
  <c r="L142" i="1"/>
  <c r="AE143" i="31"/>
  <c r="AI142" i="31"/>
  <c r="I141" i="33"/>
  <c r="M140" i="33"/>
  <c r="T141" i="31"/>
  <c r="X140" i="31"/>
  <c r="I142" i="30"/>
  <c r="M141" i="30"/>
  <c r="BL137" i="32"/>
  <c r="AT138" i="32"/>
  <c r="AP139" i="32"/>
  <c r="T140" i="25"/>
  <c r="X139" i="25"/>
  <c r="AD139" i="25" s="1"/>
  <c r="AE139" i="25" s="1"/>
  <c r="AZ139" i="31"/>
  <c r="BA139" i="31" s="1"/>
  <c r="X138" i="30"/>
  <c r="AO138" i="30" s="1"/>
  <c r="AP138" i="30" s="1"/>
  <c r="T139" i="30"/>
  <c r="X138" i="32"/>
  <c r="BK138" i="32" s="1"/>
  <c r="BL138" i="32" s="1"/>
  <c r="T139" i="32"/>
  <c r="AE139" i="30"/>
  <c r="AI138" i="30"/>
  <c r="AP140" i="31"/>
  <c r="AT139" i="31"/>
  <c r="BE144" i="32"/>
  <c r="BA145" i="32"/>
  <c r="M142" i="32"/>
  <c r="I143" i="32"/>
  <c r="AE139" i="32"/>
  <c r="AI138" i="32"/>
  <c r="AI140" i="33"/>
  <c r="AE141" i="33"/>
  <c r="BE139" i="33"/>
  <c r="BA140" i="33"/>
  <c r="X139" i="33"/>
  <c r="BV139" i="33" s="1"/>
  <c r="BW139" i="33" s="1"/>
  <c r="T140" i="33"/>
  <c r="BL141" i="33"/>
  <c r="BP140" i="33"/>
  <c r="M141" i="25"/>
  <c r="I142" i="25"/>
  <c r="AT142" i="33"/>
  <c r="AP143" i="33"/>
  <c r="I146" i="31"/>
  <c r="M145" i="31"/>
  <c r="AE140" i="30" l="1"/>
  <c r="AI139" i="30"/>
  <c r="T140" i="32"/>
  <c r="X139" i="32"/>
  <c r="BA141" i="33"/>
  <c r="BE140" i="33"/>
  <c r="AI141" i="33"/>
  <c r="AE142" i="33"/>
  <c r="AT139" i="32"/>
  <c r="AP140" i="32"/>
  <c r="M141" i="33"/>
  <c r="I142" i="33"/>
  <c r="AE144" i="31"/>
  <c r="AI143" i="31"/>
  <c r="M142" i="25"/>
  <c r="I143" i="25"/>
  <c r="BL142" i="33"/>
  <c r="BP141" i="33"/>
  <c r="X140" i="33"/>
  <c r="BV140" i="33" s="1"/>
  <c r="BW140" i="33" s="1"/>
  <c r="T141" i="33"/>
  <c r="I144" i="32"/>
  <c r="M143" i="32"/>
  <c r="AZ140" i="31"/>
  <c r="BA140" i="31" s="1"/>
  <c r="AT143" i="33"/>
  <c r="AP144" i="33"/>
  <c r="T140" i="30"/>
  <c r="X139" i="30"/>
  <c r="AO139" i="30" s="1"/>
  <c r="AP139" i="30" s="1"/>
  <c r="X140" i="25"/>
  <c r="AD140" i="25" s="1"/>
  <c r="AE140" i="25" s="1"/>
  <c r="T141" i="25"/>
  <c r="AE140" i="32"/>
  <c r="AI139" i="32"/>
  <c r="M142" i="30"/>
  <c r="I143" i="30"/>
  <c r="T142" i="31"/>
  <c r="X141" i="31"/>
  <c r="BA146" i="32"/>
  <c r="BE145" i="32"/>
  <c r="I147" i="31"/>
  <c r="M146" i="31"/>
  <c r="AT140" i="31"/>
  <c r="AP141" i="31"/>
  <c r="L143" i="1"/>
  <c r="H144" i="1"/>
  <c r="M147" i="31" l="1"/>
  <c r="I148" i="31"/>
  <c r="AE141" i="32"/>
  <c r="AI140" i="32"/>
  <c r="T141" i="30"/>
  <c r="X140" i="30"/>
  <c r="AO140" i="30" s="1"/>
  <c r="AP140" i="30" s="1"/>
  <c r="AE143" i="33"/>
  <c r="AI142" i="33"/>
  <c r="BA142" i="33"/>
  <c r="BE141" i="33"/>
  <c r="T141" i="32"/>
  <c r="X140" i="32"/>
  <c r="BA147" i="32"/>
  <c r="BE146" i="32"/>
  <c r="AZ141" i="31"/>
  <c r="BA141" i="31" s="1"/>
  <c r="X142" i="31"/>
  <c r="T143" i="31"/>
  <c r="M143" i="30"/>
  <c r="I144" i="30"/>
  <c r="AE145" i="31"/>
  <c r="AI144" i="31"/>
  <c r="I143" i="33"/>
  <c r="M142" i="33"/>
  <c r="AT144" i="33"/>
  <c r="AP145" i="33"/>
  <c r="M144" i="32"/>
  <c r="I145" i="32"/>
  <c r="T142" i="33"/>
  <c r="X141" i="33"/>
  <c r="BP142" i="33"/>
  <c r="BL143" i="33"/>
  <c r="I144" i="25"/>
  <c r="M143" i="25"/>
  <c r="BV141" i="33"/>
  <c r="BW141" i="33" s="1"/>
  <c r="T142" i="25"/>
  <c r="X141" i="25"/>
  <c r="AD141" i="25" s="1"/>
  <c r="AE141" i="25" s="1"/>
  <c r="AP141" i="32"/>
  <c r="AT140" i="32"/>
  <c r="L144" i="1"/>
  <c r="H145" i="1"/>
  <c r="BK139" i="32"/>
  <c r="BL139" i="32" s="1"/>
  <c r="AT141" i="31"/>
  <c r="AP142" i="31"/>
  <c r="AE141" i="30"/>
  <c r="AI140" i="30"/>
  <c r="BK140" i="32" l="1"/>
  <c r="BL140" i="32" s="1"/>
  <c r="I146" i="32"/>
  <c r="M145" i="32"/>
  <c r="X141" i="30"/>
  <c r="AO141" i="30" s="1"/>
  <c r="AP141" i="30" s="1"/>
  <c r="T142" i="30"/>
  <c r="M144" i="30"/>
  <c r="I145" i="30"/>
  <c r="T144" i="31"/>
  <c r="X143" i="31"/>
  <c r="AZ142" i="31"/>
  <c r="BA142" i="31" s="1"/>
  <c r="T142" i="32"/>
  <c r="X141" i="32"/>
  <c r="BA143" i="33"/>
  <c r="BE142" i="33"/>
  <c r="T143" i="33"/>
  <c r="X142" i="33"/>
  <c r="AI143" i="33"/>
  <c r="AE144" i="33"/>
  <c r="AE142" i="30"/>
  <c r="AI141" i="30"/>
  <c r="M143" i="33"/>
  <c r="I144" i="33"/>
  <c r="I149" i="31"/>
  <c r="M148" i="31"/>
  <c r="H146" i="1"/>
  <c r="L145" i="1"/>
  <c r="AT141" i="32"/>
  <c r="AP142" i="32"/>
  <c r="X142" i="25"/>
  <c r="AD142" i="25" s="1"/>
  <c r="AE142" i="25" s="1"/>
  <c r="T143" i="25"/>
  <c r="BE147" i="32"/>
  <c r="BA148" i="32"/>
  <c r="M144" i="25"/>
  <c r="I145" i="25"/>
  <c r="BL144" i="33"/>
  <c r="BP143" i="33"/>
  <c r="AT145" i="33"/>
  <c r="AP146" i="33"/>
  <c r="BV142" i="33"/>
  <c r="BW142" i="33" s="1"/>
  <c r="AE142" i="32"/>
  <c r="AI141" i="32"/>
  <c r="AT142" i="31"/>
  <c r="AP143" i="31"/>
  <c r="AE146" i="31"/>
  <c r="AI145" i="31"/>
  <c r="M145" i="25" l="1"/>
  <c r="I146" i="25"/>
  <c r="T143" i="32"/>
  <c r="X142" i="32"/>
  <c r="X142" i="30"/>
  <c r="T143" i="30"/>
  <c r="H147" i="1"/>
  <c r="L146" i="1"/>
  <c r="M144" i="33"/>
  <c r="I145" i="33"/>
  <c r="AI142" i="30"/>
  <c r="AE143" i="30"/>
  <c r="AE145" i="33"/>
  <c r="AI144" i="33"/>
  <c r="AP147" i="33"/>
  <c r="AT146" i="33"/>
  <c r="T144" i="33"/>
  <c r="X143" i="33"/>
  <c r="BV143" i="33" s="1"/>
  <c r="BW143" i="33" s="1"/>
  <c r="BA144" i="33"/>
  <c r="BE143" i="33"/>
  <c r="BK141" i="32"/>
  <c r="BL141" i="32" s="1"/>
  <c r="BA149" i="32"/>
  <c r="BE148" i="32"/>
  <c r="T144" i="25"/>
  <c r="X143" i="25"/>
  <c r="AD143" i="25" s="1"/>
  <c r="AE143" i="25" s="1"/>
  <c r="I146" i="30"/>
  <c r="M145" i="30"/>
  <c r="AT142" i="32"/>
  <c r="AP143" i="32"/>
  <c r="AI142" i="32"/>
  <c r="AE143" i="32"/>
  <c r="BP144" i="33"/>
  <c r="BL145" i="33"/>
  <c r="X144" i="31"/>
  <c r="T145" i="31"/>
  <c r="I150" i="31"/>
  <c r="M149" i="31"/>
  <c r="I147" i="32"/>
  <c r="M146" i="32"/>
  <c r="AI146" i="31"/>
  <c r="AE147" i="31"/>
  <c r="AP144" i="31"/>
  <c r="AT143" i="31"/>
  <c r="AZ143" i="31" s="1"/>
  <c r="BA143" i="31" s="1"/>
  <c r="BA150" i="32" l="1"/>
  <c r="BE149" i="32"/>
  <c r="T146" i="31"/>
  <c r="X145" i="31"/>
  <c r="AI143" i="30"/>
  <c r="AE144" i="30"/>
  <c r="AT143" i="32"/>
  <c r="AP144" i="32"/>
  <c r="T144" i="30"/>
  <c r="X143" i="30"/>
  <c r="AO143" i="30" s="1"/>
  <c r="AO142" i="30"/>
  <c r="AP142" i="30" s="1"/>
  <c r="X143" i="32"/>
  <c r="T144" i="32"/>
  <c r="T145" i="33"/>
  <c r="X144" i="33"/>
  <c r="AI145" i="33"/>
  <c r="AE146" i="33"/>
  <c r="AI143" i="32"/>
  <c r="AE144" i="32"/>
  <c r="M145" i="33"/>
  <c r="I146" i="33"/>
  <c r="AT144" i="31"/>
  <c r="AP145" i="31"/>
  <c r="BK142" i="32"/>
  <c r="BL142" i="32" s="1"/>
  <c r="M146" i="25"/>
  <c r="I147" i="25"/>
  <c r="M147" i="32"/>
  <c r="I148" i="32"/>
  <c r="I151" i="31"/>
  <c r="M150" i="31"/>
  <c r="BA145" i="33"/>
  <c r="BE144" i="33"/>
  <c r="AZ144" i="31"/>
  <c r="BA144" i="31" s="1"/>
  <c r="AP148" i="33"/>
  <c r="AT147" i="33"/>
  <c r="BP145" i="33"/>
  <c r="BL146" i="33"/>
  <c r="BV144" i="33"/>
  <c r="BW144" i="33" s="1"/>
  <c r="H148" i="1"/>
  <c r="L147" i="1"/>
  <c r="I147" i="30"/>
  <c r="M146" i="30"/>
  <c r="AI147" i="31"/>
  <c r="AE148" i="31"/>
  <c r="T145" i="25"/>
  <c r="X144" i="25"/>
  <c r="AD144" i="25" s="1"/>
  <c r="AE144" i="25" s="1"/>
  <c r="AE145" i="32" l="1"/>
  <c r="AI144" i="32"/>
  <c r="H149" i="1"/>
  <c r="L148" i="1"/>
  <c r="BA146" i="33"/>
  <c r="BE145" i="33"/>
  <c r="I152" i="31"/>
  <c r="M151" i="31"/>
  <c r="AP146" i="31"/>
  <c r="AT145" i="31"/>
  <c r="AZ145" i="31" s="1"/>
  <c r="BA145" i="31" s="1"/>
  <c r="M147" i="30"/>
  <c r="I148" i="30"/>
  <c r="BK143" i="32"/>
  <c r="BL143" i="32" s="1"/>
  <c r="AP143" i="30"/>
  <c r="AT144" i="32"/>
  <c r="AP145" i="32"/>
  <c r="AI144" i="30"/>
  <c r="AE145" i="30"/>
  <c r="I148" i="25"/>
  <c r="M147" i="25"/>
  <c r="X146" i="31"/>
  <c r="T147" i="31"/>
  <c r="X145" i="25"/>
  <c r="AD145" i="25" s="1"/>
  <c r="AE145" i="25" s="1"/>
  <c r="T146" i="25"/>
  <c r="AE149" i="31"/>
  <c r="AI148" i="31"/>
  <c r="I147" i="33"/>
  <c r="M146" i="33"/>
  <c r="AI146" i="33"/>
  <c r="AE147" i="33"/>
  <c r="BP146" i="33"/>
  <c r="BL147" i="33"/>
  <c r="T146" i="33"/>
  <c r="X145" i="33"/>
  <c r="BV145" i="33" s="1"/>
  <c r="BW145" i="33" s="1"/>
  <c r="AT148" i="33"/>
  <c r="AP149" i="33"/>
  <c r="X144" i="32"/>
  <c r="BK144" i="32" s="1"/>
  <c r="BL144" i="32" s="1"/>
  <c r="T145" i="32"/>
  <c r="T145" i="30"/>
  <c r="X144" i="30"/>
  <c r="M148" i="32"/>
  <c r="I149" i="32"/>
  <c r="BE150" i="32"/>
  <c r="BA151" i="32"/>
  <c r="AT145" i="32" l="1"/>
  <c r="AP146" i="32"/>
  <c r="AT146" i="31"/>
  <c r="AZ146" i="31" s="1"/>
  <c r="BA146" i="31" s="1"/>
  <c r="AP147" i="31"/>
  <c r="I153" i="31"/>
  <c r="M152" i="31"/>
  <c r="T147" i="25"/>
  <c r="X146" i="25"/>
  <c r="AD146" i="25" s="1"/>
  <c r="AE146" i="25" s="1"/>
  <c r="BA147" i="33"/>
  <c r="BE146" i="33"/>
  <c r="M149" i="32"/>
  <c r="I150" i="32"/>
  <c r="X145" i="30"/>
  <c r="T146" i="30"/>
  <c r="X145" i="32"/>
  <c r="BK145" i="32" s="1"/>
  <c r="BL145" i="32" s="1"/>
  <c r="T146" i="32"/>
  <c r="AP150" i="33"/>
  <c r="AT149" i="33"/>
  <c r="T147" i="33"/>
  <c r="X146" i="33"/>
  <c r="BV146" i="33" s="1"/>
  <c r="BW146" i="33" s="1"/>
  <c r="BP147" i="33"/>
  <c r="BL148" i="33"/>
  <c r="AE150" i="31"/>
  <c r="AI149" i="31"/>
  <c r="BA152" i="32"/>
  <c r="BE151" i="32"/>
  <c r="T148" i="31"/>
  <c r="X147" i="31"/>
  <c r="H150" i="1"/>
  <c r="L149" i="1"/>
  <c r="AE146" i="32"/>
  <c r="AI145" i="32"/>
  <c r="I149" i="25"/>
  <c r="M148" i="25"/>
  <c r="AI145" i="30"/>
  <c r="AE146" i="30"/>
  <c r="M148" i="30"/>
  <c r="I149" i="30"/>
  <c r="AI147" i="33"/>
  <c r="AE148" i="33"/>
  <c r="M147" i="33"/>
  <c r="I148" i="33"/>
  <c r="AO144" i="30"/>
  <c r="AP144" i="30" s="1"/>
  <c r="T148" i="33" l="1"/>
  <c r="X147" i="33"/>
  <c r="AP151" i="33"/>
  <c r="AT150" i="33"/>
  <c r="T147" i="32"/>
  <c r="X146" i="32"/>
  <c r="I154" i="31"/>
  <c r="M153" i="31"/>
  <c r="AE151" i="31"/>
  <c r="AI150" i="31"/>
  <c r="AO145" i="30"/>
  <c r="AP145" i="30" s="1"/>
  <c r="M150" i="32"/>
  <c r="I151" i="32"/>
  <c r="AI146" i="32"/>
  <c r="AE147" i="32"/>
  <c r="X147" i="25"/>
  <c r="AD147" i="25" s="1"/>
  <c r="AE147" i="25" s="1"/>
  <c r="T148" i="25"/>
  <c r="X148" i="31"/>
  <c r="T149" i="31"/>
  <c r="BL149" i="33"/>
  <c r="BP148" i="33"/>
  <c r="AP147" i="32"/>
  <c r="AT146" i="32"/>
  <c r="M148" i="33"/>
  <c r="I149" i="33"/>
  <c r="AI148" i="33"/>
  <c r="AE149" i="33"/>
  <c r="I150" i="30"/>
  <c r="M149" i="30"/>
  <c r="AE147" i="30"/>
  <c r="AI146" i="30"/>
  <c r="T147" i="30"/>
  <c r="X146" i="30"/>
  <c r="AO146" i="30" s="1"/>
  <c r="AP146" i="30" s="1"/>
  <c r="M149" i="25"/>
  <c r="I150" i="25"/>
  <c r="BA148" i="33"/>
  <c r="BE147" i="33"/>
  <c r="BV147" i="33" s="1"/>
  <c r="BW147" i="33" s="1"/>
  <c r="H151" i="1"/>
  <c r="L150" i="1"/>
  <c r="AZ147" i="31"/>
  <c r="BA147" i="31" s="1"/>
  <c r="AT147" i="31"/>
  <c r="AP148" i="31"/>
  <c r="BE152" i="32"/>
  <c r="BA153" i="32"/>
  <c r="BP149" i="33" l="1"/>
  <c r="BL150" i="33"/>
  <c r="H152" i="1"/>
  <c r="L151" i="1"/>
  <c r="AE148" i="32"/>
  <c r="AI147" i="32"/>
  <c r="X147" i="30"/>
  <c r="T148" i="30"/>
  <c r="M150" i="30"/>
  <c r="I151" i="30"/>
  <c r="AE150" i="33"/>
  <c r="AI149" i="33"/>
  <c r="M149" i="33"/>
  <c r="I150" i="33"/>
  <c r="AP149" i="31"/>
  <c r="AT148" i="31"/>
  <c r="AZ148" i="31" s="1"/>
  <c r="BA148" i="31" s="1"/>
  <c r="AP152" i="33"/>
  <c r="AT151" i="33"/>
  <c r="X149" i="31"/>
  <c r="T150" i="31"/>
  <c r="M151" i="32"/>
  <c r="I152" i="32"/>
  <c r="AT147" i="32"/>
  <c r="AP148" i="32"/>
  <c r="T149" i="25"/>
  <c r="X148" i="25"/>
  <c r="AD148" i="25" s="1"/>
  <c r="AE148" i="25" s="1"/>
  <c r="BE148" i="33"/>
  <c r="BA149" i="33"/>
  <c r="I151" i="25"/>
  <c r="M150" i="25"/>
  <c r="AI147" i="30"/>
  <c r="AE148" i="30"/>
  <c r="AE152" i="31"/>
  <c r="AI151" i="31"/>
  <c r="I155" i="31"/>
  <c r="M154" i="31"/>
  <c r="BK146" i="32"/>
  <c r="BL146" i="32" s="1"/>
  <c r="BA154" i="32"/>
  <c r="BE153" i="32"/>
  <c r="X147" i="32"/>
  <c r="T148" i="32"/>
  <c r="T149" i="33"/>
  <c r="X148" i="33"/>
  <c r="BV148" i="33" s="1"/>
  <c r="BW148" i="33" s="1"/>
  <c r="AT152" i="33" l="1"/>
  <c r="AP153" i="33"/>
  <c r="AT153" i="33" s="1"/>
  <c r="AI148" i="30"/>
  <c r="AE149" i="30"/>
  <c r="I152" i="25"/>
  <c r="M151" i="25"/>
  <c r="BA150" i="33"/>
  <c r="BE149" i="33"/>
  <c r="T149" i="30"/>
  <c r="X148" i="30"/>
  <c r="AO148" i="30" s="1"/>
  <c r="AO147" i="30"/>
  <c r="AP147" i="30" s="1"/>
  <c r="T150" i="25"/>
  <c r="X149" i="25"/>
  <c r="AD149" i="25" s="1"/>
  <c r="AE149" i="25" s="1"/>
  <c r="AE149" i="32"/>
  <c r="AI148" i="32"/>
  <c r="T150" i="33"/>
  <c r="X149" i="33"/>
  <c r="AT148" i="32"/>
  <c r="AP149" i="32"/>
  <c r="BE154" i="32"/>
  <c r="BA155" i="32"/>
  <c r="T151" i="31"/>
  <c r="X150" i="31"/>
  <c r="M155" i="31"/>
  <c r="I156" i="31"/>
  <c r="AE153" i="31"/>
  <c r="AI152" i="31"/>
  <c r="I151" i="33"/>
  <c r="M150" i="33"/>
  <c r="M151" i="30"/>
  <c r="I152" i="30"/>
  <c r="L152" i="1"/>
  <c r="H153" i="1"/>
  <c r="AT149" i="31"/>
  <c r="AZ149" i="31" s="1"/>
  <c r="BA149" i="31" s="1"/>
  <c r="AP150" i="31"/>
  <c r="BV149" i="33"/>
  <c r="BW149" i="33" s="1"/>
  <c r="AE151" i="33"/>
  <c r="AI150" i="33"/>
  <c r="X148" i="32"/>
  <c r="BK148" i="32" s="1"/>
  <c r="BL148" i="32" s="1"/>
  <c r="T149" i="32"/>
  <c r="BL151" i="33"/>
  <c r="BP150" i="33"/>
  <c r="BK147" i="32"/>
  <c r="BL147" i="32" s="1"/>
  <c r="I153" i="32"/>
  <c r="M152" i="32"/>
  <c r="AP150" i="32" l="1"/>
  <c r="AT149" i="32"/>
  <c r="AI151" i="33"/>
  <c r="AE152" i="33"/>
  <c r="X150" i="33"/>
  <c r="T151" i="33"/>
  <c r="AE150" i="32"/>
  <c r="AI149" i="32"/>
  <c r="H154" i="1"/>
  <c r="L153" i="1"/>
  <c r="X149" i="30"/>
  <c r="T150" i="30"/>
  <c r="I152" i="33"/>
  <c r="M151" i="33"/>
  <c r="BA156" i="32"/>
  <c r="BE155" i="32"/>
  <c r="T151" i="25"/>
  <c r="X150" i="25"/>
  <c r="AD150" i="25" s="1"/>
  <c r="AE150" i="25" s="1"/>
  <c r="I153" i="30"/>
  <c r="M152" i="30"/>
  <c r="BV150" i="33"/>
  <c r="BW150" i="33" s="1"/>
  <c r="I153" i="25"/>
  <c r="M152" i="25"/>
  <c r="I157" i="31"/>
  <c r="M156" i="31"/>
  <c r="AT150" i="31"/>
  <c r="AZ150" i="31" s="1"/>
  <c r="BA150" i="31" s="1"/>
  <c r="AP151" i="31"/>
  <c r="AP148" i="30"/>
  <c r="BE150" i="33"/>
  <c r="BA151" i="33"/>
  <c r="I154" i="32"/>
  <c r="M153" i="32"/>
  <c r="AE154" i="31"/>
  <c r="AI153" i="31"/>
  <c r="AE150" i="30"/>
  <c r="AI149" i="30"/>
  <c r="BL152" i="33"/>
  <c r="BP151" i="33"/>
  <c r="X149" i="32"/>
  <c r="BK149" i="32" s="1"/>
  <c r="BL149" i="32" s="1"/>
  <c r="T150" i="32"/>
  <c r="X151" i="31"/>
  <c r="T152" i="31"/>
  <c r="AE151" i="30" l="1"/>
  <c r="AI150" i="30"/>
  <c r="BE156" i="32"/>
  <c r="BA157" i="32"/>
  <c r="AO149" i="30"/>
  <c r="AP149" i="30" s="1"/>
  <c r="L154" i="1"/>
  <c r="H155" i="1"/>
  <c r="T152" i="33"/>
  <c r="X151" i="33"/>
  <c r="I158" i="31"/>
  <c r="M157" i="31"/>
  <c r="BP152" i="33"/>
  <c r="BL153" i="33"/>
  <c r="BP153" i="33" s="1"/>
  <c r="I154" i="30"/>
  <c r="M153" i="30"/>
  <c r="X151" i="25"/>
  <c r="AD151" i="25" s="1"/>
  <c r="AE151" i="25" s="1"/>
  <c r="T152" i="25"/>
  <c r="AI154" i="31"/>
  <c r="AE155" i="31"/>
  <c r="I155" i="32"/>
  <c r="M154" i="32"/>
  <c r="AE151" i="32"/>
  <c r="AI150" i="32"/>
  <c r="BV151" i="33"/>
  <c r="BW151" i="33" s="1"/>
  <c r="I153" i="33"/>
  <c r="M153" i="33" s="1"/>
  <c r="M152" i="33"/>
  <c r="T151" i="30"/>
  <c r="X150" i="30"/>
  <c r="AO150" i="30" s="1"/>
  <c r="AP150" i="30" s="1"/>
  <c r="BA152" i="33"/>
  <c r="BE151" i="33"/>
  <c r="AP152" i="31"/>
  <c r="AT151" i="31"/>
  <c r="AZ151" i="31" s="1"/>
  <c r="BA151" i="31" s="1"/>
  <c r="AE153" i="33"/>
  <c r="AI153" i="33" s="1"/>
  <c r="AI152" i="33"/>
  <c r="X152" i="31"/>
  <c r="T153" i="31"/>
  <c r="T151" i="32"/>
  <c r="X150" i="32"/>
  <c r="BK150" i="32" s="1"/>
  <c r="BL150" i="32" s="1"/>
  <c r="M153" i="25"/>
  <c r="I154" i="25"/>
  <c r="AT150" i="32"/>
  <c r="AP151" i="32"/>
  <c r="T153" i="25" l="1"/>
  <c r="X152" i="25"/>
  <c r="AD152" i="25" s="1"/>
  <c r="AE152" i="25" s="1"/>
  <c r="I155" i="30"/>
  <c r="M154" i="30"/>
  <c r="X152" i="33"/>
  <c r="T153" i="33"/>
  <c r="X153" i="33" s="1"/>
  <c r="L155" i="1"/>
  <c r="H156" i="1"/>
  <c r="AI151" i="32"/>
  <c r="AE152" i="32"/>
  <c r="AE152" i="30"/>
  <c r="AI151" i="30"/>
  <c r="M155" i="32"/>
  <c r="I156" i="32"/>
  <c r="T152" i="32"/>
  <c r="X151" i="32"/>
  <c r="BK151" i="32" s="1"/>
  <c r="BL151" i="32" s="1"/>
  <c r="AE156" i="31"/>
  <c r="AI155" i="31"/>
  <c r="X153" i="31"/>
  <c r="T154" i="31"/>
  <c r="AP153" i="31"/>
  <c r="AT152" i="31"/>
  <c r="AZ152" i="31" s="1"/>
  <c r="BA152" i="31" s="1"/>
  <c r="BE152" i="33"/>
  <c r="BA153" i="33"/>
  <c r="BE153" i="33" s="1"/>
  <c r="I159" i="31"/>
  <c r="M158" i="31"/>
  <c r="T152" i="30"/>
  <c r="X151" i="30"/>
  <c r="BV152" i="33"/>
  <c r="BW152" i="33" s="1"/>
  <c r="BV153" i="33"/>
  <c r="BE157" i="32"/>
  <c r="BA158" i="32"/>
  <c r="AP152" i="32"/>
  <c r="AT151" i="32"/>
  <c r="I155" i="25"/>
  <c r="M154" i="25"/>
  <c r="M155" i="25" l="1"/>
  <c r="I156" i="25"/>
  <c r="M156" i="32"/>
  <c r="I157" i="32"/>
  <c r="AT152" i="32"/>
  <c r="AP153" i="32"/>
  <c r="BE158" i="32"/>
  <c r="BA159" i="32"/>
  <c r="AI152" i="32"/>
  <c r="AE153" i="32"/>
  <c r="H157" i="1"/>
  <c r="L156" i="1"/>
  <c r="I160" i="31"/>
  <c r="M159" i="31"/>
  <c r="AP154" i="31"/>
  <c r="AT153" i="31"/>
  <c r="AZ153" i="31"/>
  <c r="BA153" i="31" s="1"/>
  <c r="AI156" i="31"/>
  <c r="AE157" i="31"/>
  <c r="T153" i="30"/>
  <c r="X152" i="30"/>
  <c r="AO152" i="30" s="1"/>
  <c r="AP152" i="30" s="1"/>
  <c r="M155" i="30"/>
  <c r="I156" i="30"/>
  <c r="X153" i="25"/>
  <c r="AD153" i="25" s="1"/>
  <c r="AE153" i="25" s="1"/>
  <c r="T154" i="25"/>
  <c r="T153" i="32"/>
  <c r="X152" i="32"/>
  <c r="AI152" i="30"/>
  <c r="AE153" i="30"/>
  <c r="BW153" i="33"/>
  <c r="BW154" i="33"/>
  <c r="AO151" i="30"/>
  <c r="AP151" i="30" s="1"/>
  <c r="T155" i="31"/>
  <c r="X154" i="31"/>
  <c r="I161" i="31" l="1"/>
  <c r="M160" i="31"/>
  <c r="H158" i="1"/>
  <c r="L157" i="1"/>
  <c r="BE159" i="32"/>
  <c r="BA160" i="32"/>
  <c r="X153" i="32"/>
  <c r="T154" i="32"/>
  <c r="AE158" i="31"/>
  <c r="AI157" i="31"/>
  <c r="AP155" i="31"/>
  <c r="AT154" i="31"/>
  <c r="AZ154" i="31" s="1"/>
  <c r="BA154" i="31" s="1"/>
  <c r="I157" i="25"/>
  <c r="M156" i="25"/>
  <c r="X153" i="30"/>
  <c r="AO153" i="30" s="1"/>
  <c r="AP153" i="30" s="1"/>
  <c r="T154" i="30"/>
  <c r="T156" i="31"/>
  <c r="X155" i="31"/>
  <c r="AE154" i="30"/>
  <c r="AI153" i="30"/>
  <c r="AI153" i="32"/>
  <c r="AE154" i="32"/>
  <c r="BK152" i="32"/>
  <c r="BL152" i="32" s="1"/>
  <c r="AP154" i="32"/>
  <c r="AT153" i="32"/>
  <c r="T155" i="25"/>
  <c r="X154" i="25"/>
  <c r="AD154" i="25" s="1"/>
  <c r="AE154" i="25" s="1"/>
  <c r="I158" i="32"/>
  <c r="M157" i="32"/>
  <c r="I157" i="30"/>
  <c r="M156" i="30"/>
  <c r="AP156" i="31" l="1"/>
  <c r="AT155" i="31"/>
  <c r="AZ155" i="31" s="1"/>
  <c r="BA155" i="31" s="1"/>
  <c r="M158" i="32"/>
  <c r="I159" i="32"/>
  <c r="T156" i="25"/>
  <c r="X155" i="25"/>
  <c r="AD155" i="25" s="1"/>
  <c r="AE155" i="25" s="1"/>
  <c r="X154" i="32"/>
  <c r="T155" i="32"/>
  <c r="AT154" i="32"/>
  <c r="AP155" i="32"/>
  <c r="L158" i="1"/>
  <c r="H159" i="1"/>
  <c r="X156" i="31"/>
  <c r="T157" i="31"/>
  <c r="I158" i="30"/>
  <c r="M157" i="30"/>
  <c r="AE159" i="31"/>
  <c r="AI158" i="31"/>
  <c r="BK153" i="32"/>
  <c r="BL153" i="32" s="1"/>
  <c r="BE160" i="32"/>
  <c r="BA161" i="32"/>
  <c r="X154" i="30"/>
  <c r="T155" i="30"/>
  <c r="M157" i="25"/>
  <c r="I158" i="25"/>
  <c r="AE155" i="32"/>
  <c r="AI154" i="32"/>
  <c r="AI154" i="30"/>
  <c r="AE155" i="30"/>
  <c r="I162" i="31"/>
  <c r="M161" i="31"/>
  <c r="M158" i="30" l="1"/>
  <c r="I159" i="30"/>
  <c r="H160" i="1"/>
  <c r="L159" i="1"/>
  <c r="AI155" i="30"/>
  <c r="AE156" i="30"/>
  <c r="BK154" i="32"/>
  <c r="BL154" i="32" s="1"/>
  <c r="M159" i="32"/>
  <c r="I160" i="32"/>
  <c r="M162" i="31"/>
  <c r="I163" i="31"/>
  <c r="I159" i="25"/>
  <c r="M158" i="25"/>
  <c r="AI159" i="31"/>
  <c r="AE160" i="31"/>
  <c r="T158" i="31"/>
  <c r="X157" i="31"/>
  <c r="AT155" i="32"/>
  <c r="AP156" i="32"/>
  <c r="X155" i="32"/>
  <c r="T156" i="32"/>
  <c r="AE156" i="32"/>
  <c r="AI155" i="32"/>
  <c r="T157" i="25"/>
  <c r="X156" i="25"/>
  <c r="AD156" i="25" s="1"/>
  <c r="AE156" i="25" s="1"/>
  <c r="X155" i="30"/>
  <c r="AO155" i="30" s="1"/>
  <c r="T156" i="30"/>
  <c r="AO154" i="30"/>
  <c r="AP154" i="30" s="1"/>
  <c r="AP157" i="31"/>
  <c r="AT156" i="31"/>
  <c r="AZ156" i="31" s="1"/>
  <c r="BA156" i="31" s="1"/>
  <c r="BA162" i="32"/>
  <c r="BE161" i="32"/>
  <c r="AE161" i="31" l="1"/>
  <c r="AI160" i="31"/>
  <c r="BE162" i="32"/>
  <c r="BA163" i="32"/>
  <c r="T157" i="30"/>
  <c r="X156" i="30"/>
  <c r="X156" i="32"/>
  <c r="T157" i="32"/>
  <c r="X158" i="31"/>
  <c r="T159" i="31"/>
  <c r="M163" i="31"/>
  <c r="I164" i="31"/>
  <c r="AT157" i="31"/>
  <c r="AZ157" i="31" s="1"/>
  <c r="BA157" i="31" s="1"/>
  <c r="AP158" i="31"/>
  <c r="T158" i="25"/>
  <c r="X157" i="25"/>
  <c r="AD157" i="25" s="1"/>
  <c r="AE157" i="25" s="1"/>
  <c r="BK155" i="32"/>
  <c r="BL155" i="32" s="1"/>
  <c r="M159" i="30"/>
  <c r="I160" i="30"/>
  <c r="M159" i="25"/>
  <c r="I160" i="25"/>
  <c r="AP155" i="30"/>
  <c r="I161" i="32"/>
  <c r="M160" i="32"/>
  <c r="AI156" i="30"/>
  <c r="AE157" i="30"/>
  <c r="AE157" i="32"/>
  <c r="AI156" i="32"/>
  <c r="H161" i="1"/>
  <c r="L160" i="1"/>
  <c r="AP157" i="32"/>
  <c r="AT156" i="32"/>
  <c r="I165" i="31" l="1"/>
  <c r="M164" i="31"/>
  <c r="T158" i="32"/>
  <c r="X157" i="32"/>
  <c r="AI157" i="32"/>
  <c r="AE158" i="32"/>
  <c r="AO156" i="30"/>
  <c r="AP156" i="30" s="1"/>
  <c r="I161" i="30"/>
  <c r="M160" i="30"/>
  <c r="T159" i="25"/>
  <c r="X158" i="25"/>
  <c r="AD158" i="25" s="1"/>
  <c r="AE158" i="25" s="1"/>
  <c r="AP159" i="31"/>
  <c r="AT158" i="31"/>
  <c r="AZ158" i="31" s="1"/>
  <c r="BA158" i="31" s="1"/>
  <c r="T160" i="31"/>
  <c r="X159" i="31"/>
  <c r="BK156" i="32"/>
  <c r="BL156" i="32" s="1"/>
  <c r="AE158" i="30"/>
  <c r="AI157" i="30"/>
  <c r="T158" i="30"/>
  <c r="X157" i="30"/>
  <c r="I162" i="32"/>
  <c r="M161" i="32"/>
  <c r="AI161" i="31"/>
  <c r="AE162" i="31"/>
  <c r="AT157" i="32"/>
  <c r="AP158" i="32"/>
  <c r="L161" i="1"/>
  <c r="H162" i="1"/>
  <c r="BA164" i="32"/>
  <c r="BE163" i="32"/>
  <c r="M160" i="25"/>
  <c r="I161" i="25"/>
  <c r="AT159" i="31" l="1"/>
  <c r="AP160" i="31"/>
  <c r="BE164" i="32"/>
  <c r="BA165" i="32"/>
  <c r="M161" i="30"/>
  <c r="I162" i="30"/>
  <c r="AE159" i="30"/>
  <c r="AI158" i="30"/>
  <c r="AZ159" i="31"/>
  <c r="BA159" i="31" s="1"/>
  <c r="X160" i="31"/>
  <c r="T161" i="31"/>
  <c r="I162" i="25"/>
  <c r="M161" i="25"/>
  <c r="X159" i="25"/>
  <c r="AD159" i="25" s="1"/>
  <c r="AE159" i="25" s="1"/>
  <c r="T160" i="25"/>
  <c r="AE163" i="31"/>
  <c r="AI162" i="31"/>
  <c r="T159" i="30"/>
  <c r="X158" i="30"/>
  <c r="AO158" i="30" s="1"/>
  <c r="AP158" i="30" s="1"/>
  <c r="H163" i="1"/>
  <c r="L162" i="1"/>
  <c r="AP159" i="32"/>
  <c r="AT158" i="32"/>
  <c r="AE159" i="32"/>
  <c r="AI158" i="32"/>
  <c r="BK157" i="32"/>
  <c r="BL157" i="32" s="1"/>
  <c r="T159" i="32"/>
  <c r="X158" i="32"/>
  <c r="BK158" i="32" s="1"/>
  <c r="BL158" i="32" s="1"/>
  <c r="I163" i="32"/>
  <c r="M162" i="32"/>
  <c r="AO157" i="30"/>
  <c r="AP157" i="30" s="1"/>
  <c r="M165" i="31"/>
  <c r="I166" i="31"/>
  <c r="T161" i="25" l="1"/>
  <c r="X160" i="25"/>
  <c r="AD160" i="25" s="1"/>
  <c r="AE160" i="25" s="1"/>
  <c r="M166" i="31"/>
  <c r="I167" i="31"/>
  <c r="AE160" i="32"/>
  <c r="AI159" i="32"/>
  <c r="AE164" i="31"/>
  <c r="AI163" i="31"/>
  <c r="I164" i="32"/>
  <c r="M163" i="32"/>
  <c r="X159" i="32"/>
  <c r="BK159" i="32" s="1"/>
  <c r="BL159" i="32" s="1"/>
  <c r="T160" i="32"/>
  <c r="I163" i="30"/>
  <c r="M162" i="30"/>
  <c r="AP161" i="31"/>
  <c r="AT160" i="31"/>
  <c r="AZ160" i="31" s="1"/>
  <c r="BA160" i="31" s="1"/>
  <c r="T160" i="30"/>
  <c r="X159" i="30"/>
  <c r="AO159" i="30" s="1"/>
  <c r="AP159" i="30" s="1"/>
  <c r="I163" i="25"/>
  <c r="M162" i="25"/>
  <c r="T162" i="31"/>
  <c r="X161" i="31"/>
  <c r="AI159" i="30"/>
  <c r="AE160" i="30"/>
  <c r="AT159" i="32"/>
  <c r="AP160" i="32"/>
  <c r="BA166" i="32"/>
  <c r="BE165" i="32"/>
  <c r="H164" i="1"/>
  <c r="L163" i="1"/>
  <c r="M163" i="25" l="1"/>
  <c r="I164" i="25"/>
  <c r="X160" i="30"/>
  <c r="AO160" i="30" s="1"/>
  <c r="AP160" i="30" s="1"/>
  <c r="T161" i="30"/>
  <c r="AT161" i="31"/>
  <c r="AP162" i="31"/>
  <c r="T161" i="32"/>
  <c r="X160" i="32"/>
  <c r="L164" i="1"/>
  <c r="H165" i="1"/>
  <c r="M164" i="32"/>
  <c r="I165" i="32"/>
  <c r="AI164" i="31"/>
  <c r="AE165" i="31"/>
  <c r="AE161" i="32"/>
  <c r="AI160" i="32"/>
  <c r="I164" i="30"/>
  <c r="M163" i="30"/>
  <c r="BA167" i="32"/>
  <c r="BE166" i="32"/>
  <c r="AT160" i="32"/>
  <c r="AP161" i="32"/>
  <c r="AE161" i="30"/>
  <c r="AI160" i="30"/>
  <c r="AZ161" i="31"/>
  <c r="BA161" i="31" s="1"/>
  <c r="M167" i="31"/>
  <c r="I168" i="31"/>
  <c r="X162" i="31"/>
  <c r="T163" i="31"/>
  <c r="X161" i="25"/>
  <c r="AD161" i="25" s="1"/>
  <c r="AE161" i="25" s="1"/>
  <c r="T162" i="25"/>
  <c r="BK160" i="32" l="1"/>
  <c r="BL160" i="32" s="1"/>
  <c r="BA168" i="32"/>
  <c r="BE167" i="32"/>
  <c r="M164" i="30"/>
  <c r="I165" i="30"/>
  <c r="L165" i="1"/>
  <c r="H166" i="1"/>
  <c r="X161" i="32"/>
  <c r="T162" i="32"/>
  <c r="AT162" i="31"/>
  <c r="AZ162" i="31" s="1"/>
  <c r="BA162" i="31" s="1"/>
  <c r="AP163" i="31"/>
  <c r="AP162" i="32"/>
  <c r="AT161" i="32"/>
  <c r="I165" i="25"/>
  <c r="M164" i="25"/>
  <c r="AI161" i="32"/>
  <c r="AE162" i="32"/>
  <c r="AE166" i="31"/>
  <c r="AI165" i="31"/>
  <c r="X162" i="25"/>
  <c r="AD162" i="25" s="1"/>
  <c r="AE162" i="25" s="1"/>
  <c r="T163" i="25"/>
  <c r="I166" i="32"/>
  <c r="M165" i="32"/>
  <c r="T164" i="31"/>
  <c r="X163" i="31"/>
  <c r="I169" i="31"/>
  <c r="M168" i="31"/>
  <c r="AE162" i="30"/>
  <c r="AI161" i="30"/>
  <c r="X161" i="30"/>
  <c r="AO161" i="30" s="1"/>
  <c r="AP161" i="30" s="1"/>
  <c r="T162" i="30"/>
  <c r="AI166" i="31" l="1"/>
  <c r="AE167" i="31"/>
  <c r="AT162" i="32"/>
  <c r="AP163" i="32"/>
  <c r="AP164" i="31"/>
  <c r="AT163" i="31"/>
  <c r="AZ163" i="31" s="1"/>
  <c r="BA163" i="31" s="1"/>
  <c r="AE163" i="30"/>
  <c r="AI162" i="30"/>
  <c r="M169" i="31"/>
  <c r="I170" i="31"/>
  <c r="M165" i="30"/>
  <c r="I166" i="30"/>
  <c r="M166" i="32"/>
  <c r="I167" i="32"/>
  <c r="M165" i="25"/>
  <c r="I166" i="25"/>
  <c r="T163" i="30"/>
  <c r="X162" i="30"/>
  <c r="AO162" i="30" s="1"/>
  <c r="AP162" i="30" s="1"/>
  <c r="X162" i="32"/>
  <c r="BK162" i="32" s="1"/>
  <c r="BL162" i="32" s="1"/>
  <c r="T163" i="32"/>
  <c r="H167" i="1"/>
  <c r="L166" i="1"/>
  <c r="X164" i="31"/>
  <c r="T165" i="31"/>
  <c r="T164" i="25"/>
  <c r="X163" i="25"/>
  <c r="AD163" i="25" s="1"/>
  <c r="AE163" i="25" s="1"/>
  <c r="AE163" i="32"/>
  <c r="AI162" i="32"/>
  <c r="BK161" i="32"/>
  <c r="BL161" i="32" s="1"/>
  <c r="BE168" i="32"/>
  <c r="BA169" i="32"/>
  <c r="T164" i="30" l="1"/>
  <c r="X163" i="30"/>
  <c r="I167" i="30"/>
  <c r="M166" i="30"/>
  <c r="T165" i="25"/>
  <c r="X164" i="25"/>
  <c r="AD164" i="25" s="1"/>
  <c r="AE164" i="25" s="1"/>
  <c r="AT164" i="31"/>
  <c r="AP165" i="31"/>
  <c r="T166" i="31"/>
  <c r="X165" i="31"/>
  <c r="AE168" i="31"/>
  <c r="AI167" i="31"/>
  <c r="T164" i="32"/>
  <c r="X163" i="32"/>
  <c r="BK163" i="32" s="1"/>
  <c r="BL163" i="32" s="1"/>
  <c r="M166" i="25"/>
  <c r="I167" i="25"/>
  <c r="I168" i="32"/>
  <c r="M167" i="32"/>
  <c r="BA170" i="32"/>
  <c r="BE169" i="32"/>
  <c r="I171" i="31"/>
  <c r="M170" i="31"/>
  <c r="AE164" i="32"/>
  <c r="AI163" i="32"/>
  <c r="AI163" i="30"/>
  <c r="AE164" i="30"/>
  <c r="AP164" i="32"/>
  <c r="AT163" i="32"/>
  <c r="AZ164" i="31"/>
  <c r="BA164" i="31" s="1"/>
  <c r="L167" i="1"/>
  <c r="H168" i="1"/>
  <c r="I169" i="32" l="1"/>
  <c r="M168" i="32"/>
  <c r="X165" i="25"/>
  <c r="AD165" i="25" s="1"/>
  <c r="AE165" i="25" s="1"/>
  <c r="T166" i="25"/>
  <c r="AI164" i="32"/>
  <c r="AE165" i="32"/>
  <c r="L168" i="1"/>
  <c r="H169" i="1"/>
  <c r="AT164" i="32"/>
  <c r="AP165" i="32"/>
  <c r="AE165" i="30"/>
  <c r="AI164" i="30"/>
  <c r="I168" i="25"/>
  <c r="M167" i="25"/>
  <c r="X164" i="32"/>
  <c r="BK164" i="32" s="1"/>
  <c r="BL164" i="32" s="1"/>
  <c r="T165" i="32"/>
  <c r="AE169" i="31"/>
  <c r="AI168" i="31"/>
  <c r="AZ165" i="31"/>
  <c r="BA165" i="31" s="1"/>
  <c r="T167" i="31"/>
  <c r="X166" i="31"/>
  <c r="AP166" i="31"/>
  <c r="AT165" i="31"/>
  <c r="M167" i="30"/>
  <c r="I168" i="30"/>
  <c r="M171" i="31"/>
  <c r="I172" i="31"/>
  <c r="AO163" i="30"/>
  <c r="AP163" i="30" s="1"/>
  <c r="BA171" i="32"/>
  <c r="BE170" i="32"/>
  <c r="T165" i="30"/>
  <c r="X164" i="30"/>
  <c r="AO164" i="30" s="1"/>
  <c r="AP164" i="30" s="1"/>
  <c r="T167" i="25" l="1"/>
  <c r="X166" i="25"/>
  <c r="AD166" i="25" s="1"/>
  <c r="AE166" i="25" s="1"/>
  <c r="I169" i="25"/>
  <c r="M168" i="25"/>
  <c r="X165" i="30"/>
  <c r="T166" i="30"/>
  <c r="AE166" i="32"/>
  <c r="AI165" i="32"/>
  <c r="AE170" i="31"/>
  <c r="AI169" i="31"/>
  <c r="T166" i="32"/>
  <c r="X165" i="32"/>
  <c r="AI165" i="30"/>
  <c r="AE166" i="30"/>
  <c r="BA172" i="32"/>
  <c r="BE171" i="32"/>
  <c r="AT165" i="32"/>
  <c r="AP166" i="32"/>
  <c r="I173" i="31"/>
  <c r="M172" i="31"/>
  <c r="H170" i="1"/>
  <c r="L169" i="1"/>
  <c r="M168" i="30"/>
  <c r="I169" i="30"/>
  <c r="AP167" i="31"/>
  <c r="AT166" i="31"/>
  <c r="AZ166" i="31"/>
  <c r="BA166" i="31" s="1"/>
  <c r="X167" i="31"/>
  <c r="T168" i="31"/>
  <c r="I170" i="32"/>
  <c r="M169" i="32"/>
  <c r="AT166" i="32" l="1"/>
  <c r="AP167" i="32"/>
  <c r="BA173" i="32"/>
  <c r="BE172" i="32"/>
  <c r="BK165" i="32"/>
  <c r="BL165" i="32" s="1"/>
  <c r="X166" i="32"/>
  <c r="T167" i="32"/>
  <c r="AI170" i="31"/>
  <c r="AE171" i="31"/>
  <c r="AO165" i="30"/>
  <c r="AP165" i="30" s="1"/>
  <c r="I174" i="31"/>
  <c r="M173" i="31"/>
  <c r="AI166" i="32"/>
  <c r="AE167" i="32"/>
  <c r="M169" i="30"/>
  <c r="I170" i="30"/>
  <c r="I170" i="25"/>
  <c r="M169" i="25"/>
  <c r="T168" i="25"/>
  <c r="X167" i="25"/>
  <c r="AD167" i="25" s="1"/>
  <c r="AE167" i="25" s="1"/>
  <c r="AE167" i="30"/>
  <c r="AI166" i="30"/>
  <c r="M170" i="32"/>
  <c r="I171" i="32"/>
  <c r="X168" i="31"/>
  <c r="T169" i="31"/>
  <c r="X166" i="30"/>
  <c r="AO166" i="30" s="1"/>
  <c r="T167" i="30"/>
  <c r="AT167" i="31"/>
  <c r="AZ167" i="31" s="1"/>
  <c r="BA167" i="31" s="1"/>
  <c r="AP168" i="31"/>
  <c r="H171" i="1"/>
  <c r="L170" i="1"/>
  <c r="M170" i="30" l="1"/>
  <c r="I171" i="30"/>
  <c r="AI167" i="32"/>
  <c r="AE168" i="32"/>
  <c r="I175" i="31"/>
  <c r="M174" i="31"/>
  <c r="X167" i="30"/>
  <c r="T168" i="30"/>
  <c r="X167" i="32"/>
  <c r="T168" i="32"/>
  <c r="AZ168" i="31"/>
  <c r="BA168" i="31" s="1"/>
  <c r="I172" i="32"/>
  <c r="M171" i="32"/>
  <c r="AT167" i="32"/>
  <c r="AP168" i="32"/>
  <c r="T169" i="25"/>
  <c r="X168" i="25"/>
  <c r="AD168" i="25" s="1"/>
  <c r="AE168" i="25" s="1"/>
  <c r="I171" i="25"/>
  <c r="M170" i="25"/>
  <c r="H172" i="1"/>
  <c r="L171" i="1"/>
  <c r="AP169" i="31"/>
  <c r="AT168" i="31"/>
  <c r="AI171" i="31"/>
  <c r="AE172" i="31"/>
  <c r="AP166" i="30"/>
  <c r="BK166" i="32"/>
  <c r="BL166" i="32" s="1"/>
  <c r="T170" i="31"/>
  <c r="X169" i="31"/>
  <c r="BA174" i="32"/>
  <c r="BE173" i="32"/>
  <c r="AE168" i="30"/>
  <c r="AI167" i="30"/>
  <c r="M171" i="25" l="1"/>
  <c r="I172" i="25"/>
  <c r="AP169" i="32"/>
  <c r="AT168" i="32"/>
  <c r="AI168" i="30"/>
  <c r="AE169" i="30"/>
  <c r="I173" i="32"/>
  <c r="M172" i="32"/>
  <c r="X170" i="31"/>
  <c r="T171" i="31"/>
  <c r="BE174" i="32"/>
  <c r="BA175" i="32"/>
  <c r="AO167" i="30"/>
  <c r="AP167" i="30" s="1"/>
  <c r="I176" i="31"/>
  <c r="M175" i="31"/>
  <c r="H173" i="1"/>
  <c r="L172" i="1"/>
  <c r="T170" i="25"/>
  <c r="X169" i="25"/>
  <c r="AD169" i="25" s="1"/>
  <c r="AE169" i="25" s="1"/>
  <c r="X168" i="32"/>
  <c r="T169" i="32"/>
  <c r="BK167" i="32"/>
  <c r="BL167" i="32" s="1"/>
  <c r="T169" i="30"/>
  <c r="X168" i="30"/>
  <c r="AO168" i="30" s="1"/>
  <c r="AE173" i="31"/>
  <c r="AI172" i="31"/>
  <c r="AI168" i="32"/>
  <c r="AE169" i="32"/>
  <c r="AT169" i="31"/>
  <c r="AZ169" i="31" s="1"/>
  <c r="BA169" i="31" s="1"/>
  <c r="AP170" i="31"/>
  <c r="I172" i="30"/>
  <c r="M171" i="30"/>
  <c r="T171" i="25" l="1"/>
  <c r="X170" i="25"/>
  <c r="AD170" i="25" s="1"/>
  <c r="AE170" i="25" s="1"/>
  <c r="M176" i="31"/>
  <c r="I177" i="31"/>
  <c r="M172" i="30"/>
  <c r="I173" i="30"/>
  <c r="AP171" i="31"/>
  <c r="AT170" i="31"/>
  <c r="AZ170" i="31" s="1"/>
  <c r="BA170" i="31" s="1"/>
  <c r="T172" i="31"/>
  <c r="X171" i="31"/>
  <c r="AE170" i="32"/>
  <c r="AI169" i="32"/>
  <c r="AE174" i="31"/>
  <c r="AI173" i="31"/>
  <c r="AP168" i="30"/>
  <c r="T170" i="30"/>
  <c r="X169" i="30"/>
  <c r="AO169" i="30" s="1"/>
  <c r="AP169" i="30" s="1"/>
  <c r="X169" i="32"/>
  <c r="BK169" i="32" s="1"/>
  <c r="BL169" i="32" s="1"/>
  <c r="T170" i="32"/>
  <c r="I173" i="25"/>
  <c r="M172" i="25"/>
  <c r="H174" i="1"/>
  <c r="L173" i="1"/>
  <c r="BE175" i="32"/>
  <c r="BA176" i="32"/>
  <c r="M173" i="32"/>
  <c r="I174" i="32"/>
  <c r="AI169" i="30"/>
  <c r="AE170" i="30"/>
  <c r="AT169" i="32"/>
  <c r="AP170" i="32"/>
  <c r="BK168" i="32"/>
  <c r="BL168" i="32" s="1"/>
  <c r="T171" i="32" l="1"/>
  <c r="X170" i="32"/>
  <c r="T171" i="30"/>
  <c r="X170" i="30"/>
  <c r="AI174" i="31"/>
  <c r="AE175" i="31"/>
  <c r="AP171" i="32"/>
  <c r="AT170" i="32"/>
  <c r="AE171" i="30"/>
  <c r="AI170" i="30"/>
  <c r="AT171" i="31"/>
  <c r="AP172" i="31"/>
  <c r="M173" i="30"/>
  <c r="I174" i="30"/>
  <c r="M173" i="25"/>
  <c r="I174" i="25"/>
  <c r="AE171" i="32"/>
  <c r="AI170" i="32"/>
  <c r="AZ171" i="31"/>
  <c r="BA171" i="31" s="1"/>
  <c r="X172" i="31"/>
  <c r="T173" i="31"/>
  <c r="M174" i="32"/>
  <c r="I175" i="32"/>
  <c r="BE176" i="32"/>
  <c r="BA177" i="32"/>
  <c r="M177" i="31"/>
  <c r="I178" i="31"/>
  <c r="L174" i="1"/>
  <c r="H175" i="1"/>
  <c r="T172" i="25"/>
  <c r="X171" i="25"/>
  <c r="AD171" i="25" s="1"/>
  <c r="AE171" i="25" s="1"/>
  <c r="T174" i="31" l="1"/>
  <c r="X173" i="31"/>
  <c r="M174" i="30"/>
  <c r="I175" i="30"/>
  <c r="AI171" i="30"/>
  <c r="AE172" i="30"/>
  <c r="AI175" i="31"/>
  <c r="AE176" i="31"/>
  <c r="AE172" i="32"/>
  <c r="AI171" i="32"/>
  <c r="I175" i="25"/>
  <c r="M174" i="25"/>
  <c r="L175" i="1"/>
  <c r="H176" i="1"/>
  <c r="T173" i="25"/>
  <c r="X172" i="25"/>
  <c r="AD172" i="25" s="1"/>
  <c r="AE172" i="25" s="1"/>
  <c r="AP173" i="31"/>
  <c r="AT172" i="31"/>
  <c r="AZ172" i="31" s="1"/>
  <c r="BA172" i="31" s="1"/>
  <c r="I179" i="31"/>
  <c r="M178" i="31"/>
  <c r="AT171" i="32"/>
  <c r="AP172" i="32"/>
  <c r="BA178" i="32"/>
  <c r="BE177" i="32"/>
  <c r="AO170" i="30"/>
  <c r="AP170" i="30" s="1"/>
  <c r="T172" i="30"/>
  <c r="X171" i="30"/>
  <c r="AO171" i="30" s="1"/>
  <c r="AP171" i="30" s="1"/>
  <c r="BK170" i="32"/>
  <c r="BL170" i="32" s="1"/>
  <c r="I176" i="32"/>
  <c r="M175" i="32"/>
  <c r="T172" i="32"/>
  <c r="X171" i="32"/>
  <c r="BK171" i="32" s="1"/>
  <c r="BL171" i="32" s="1"/>
  <c r="AP174" i="31" l="1"/>
  <c r="AT173" i="31"/>
  <c r="X173" i="25"/>
  <c r="AD173" i="25" s="1"/>
  <c r="AE173" i="25" s="1"/>
  <c r="T174" i="25"/>
  <c r="H177" i="1"/>
  <c r="L176" i="1"/>
  <c r="T173" i="32"/>
  <c r="X172" i="32"/>
  <c r="M175" i="25"/>
  <c r="I176" i="25"/>
  <c r="M176" i="32"/>
  <c r="I177" i="32"/>
  <c r="AI172" i="32"/>
  <c r="AE173" i="32"/>
  <c r="T173" i="30"/>
  <c r="X172" i="30"/>
  <c r="AI176" i="31"/>
  <c r="AE177" i="31"/>
  <c r="AE173" i="30"/>
  <c r="AI172" i="30"/>
  <c r="BA179" i="32"/>
  <c r="BE178" i="32"/>
  <c r="AT172" i="32"/>
  <c r="AP173" i="32"/>
  <c r="I176" i="30"/>
  <c r="M175" i="30"/>
  <c r="AZ173" i="31"/>
  <c r="BA173" i="31" s="1"/>
  <c r="I180" i="31"/>
  <c r="M179" i="31"/>
  <c r="T175" i="31"/>
  <c r="X174" i="31"/>
  <c r="AE174" i="30" l="1"/>
  <c r="AI173" i="30"/>
  <c r="AI177" i="31"/>
  <c r="AE178" i="31"/>
  <c r="AO172" i="30"/>
  <c r="AP172" i="30" s="1"/>
  <c r="X173" i="30"/>
  <c r="T174" i="30"/>
  <c r="AE174" i="32"/>
  <c r="AI173" i="32"/>
  <c r="M177" i="32"/>
  <c r="I178" i="32"/>
  <c r="T176" i="31"/>
  <c r="X175" i="31"/>
  <c r="I177" i="25"/>
  <c r="M176" i="25"/>
  <c r="M180" i="31"/>
  <c r="I181" i="31"/>
  <c r="BK172" i="32"/>
  <c r="BL172" i="32" s="1"/>
  <c r="T174" i="32"/>
  <c r="X173" i="32"/>
  <c r="BK173" i="32" s="1"/>
  <c r="M176" i="30"/>
  <c r="I177" i="30"/>
  <c r="L177" i="1"/>
  <c r="H178" i="1"/>
  <c r="AT173" i="32"/>
  <c r="AP174" i="32"/>
  <c r="X174" i="25"/>
  <c r="AD174" i="25" s="1"/>
  <c r="AE174" i="25" s="1"/>
  <c r="T175" i="25"/>
  <c r="BE179" i="32"/>
  <c r="BA180" i="32"/>
  <c r="AT174" i="31"/>
  <c r="AZ174" i="31" s="1"/>
  <c r="BA174" i="31" s="1"/>
  <c r="AP175" i="31"/>
  <c r="AT175" i="31" l="1"/>
  <c r="AP176" i="31"/>
  <c r="T177" i="31"/>
  <c r="X176" i="31"/>
  <c r="BA181" i="32"/>
  <c r="BE180" i="32"/>
  <c r="T176" i="25"/>
  <c r="X175" i="25"/>
  <c r="AD175" i="25" s="1"/>
  <c r="AE175" i="25" s="1"/>
  <c r="I179" i="32"/>
  <c r="M178" i="32"/>
  <c r="AP175" i="32"/>
  <c r="AT174" i="32"/>
  <c r="AI174" i="32"/>
  <c r="AE175" i="32"/>
  <c r="L178" i="1"/>
  <c r="H179" i="1"/>
  <c r="T175" i="30"/>
  <c r="X174" i="30"/>
  <c r="AO174" i="30" s="1"/>
  <c r="AO173" i="30"/>
  <c r="AP173" i="30" s="1"/>
  <c r="I178" i="30"/>
  <c r="M177" i="30"/>
  <c r="AI178" i="31"/>
  <c r="AE179" i="31"/>
  <c r="I182" i="31"/>
  <c r="M181" i="31"/>
  <c r="M177" i="25"/>
  <c r="I178" i="25"/>
  <c r="AZ175" i="31"/>
  <c r="BA175" i="31" s="1"/>
  <c r="BL173" i="32"/>
  <c r="X174" i="32"/>
  <c r="T175" i="32"/>
  <c r="AI174" i="30"/>
  <c r="AE175" i="30"/>
  <c r="M178" i="30" l="1"/>
  <c r="I179" i="30"/>
  <c r="AP174" i="30"/>
  <c r="X175" i="30"/>
  <c r="T176" i="30"/>
  <c r="AE176" i="30"/>
  <c r="AI175" i="30"/>
  <c r="AP176" i="32"/>
  <c r="AT175" i="32"/>
  <c r="M179" i="32"/>
  <c r="I180" i="32"/>
  <c r="I179" i="25"/>
  <c r="M178" i="25"/>
  <c r="T177" i="25"/>
  <c r="X176" i="25"/>
  <c r="AD176" i="25" s="1"/>
  <c r="AE176" i="25" s="1"/>
  <c r="BA182" i="32"/>
  <c r="BE181" i="32"/>
  <c r="I183" i="31"/>
  <c r="M182" i="31"/>
  <c r="AI179" i="31"/>
  <c r="AE180" i="31"/>
  <c r="T178" i="31"/>
  <c r="X177" i="31"/>
  <c r="L179" i="1"/>
  <c r="H180" i="1"/>
  <c r="AE176" i="32"/>
  <c r="AI175" i="32"/>
  <c r="T176" i="32"/>
  <c r="X175" i="32"/>
  <c r="BK175" i="32" s="1"/>
  <c r="BK174" i="32"/>
  <c r="BL174" i="32" s="1"/>
  <c r="AT176" i="31"/>
  <c r="AZ176" i="31" s="1"/>
  <c r="BA176" i="31" s="1"/>
  <c r="AP177" i="31"/>
  <c r="T178" i="25" l="1"/>
  <c r="X177" i="25"/>
  <c r="AD177" i="25" s="1"/>
  <c r="AE177" i="25" s="1"/>
  <c r="I184" i="31"/>
  <c r="M183" i="31"/>
  <c r="BA183" i="32"/>
  <c r="BE182" i="32"/>
  <c r="AP178" i="31"/>
  <c r="AT177" i="31"/>
  <c r="AZ177" i="31" s="1"/>
  <c r="BA177" i="31" s="1"/>
  <c r="M179" i="25"/>
  <c r="I180" i="25"/>
  <c r="I181" i="32"/>
  <c r="M180" i="32"/>
  <c r="BL175" i="32"/>
  <c r="T177" i="32"/>
  <c r="X176" i="32"/>
  <c r="AE177" i="32"/>
  <c r="AI176" i="32"/>
  <c r="AP177" i="32"/>
  <c r="AT176" i="32"/>
  <c r="L180" i="1"/>
  <c r="H181" i="1"/>
  <c r="AI176" i="30"/>
  <c r="AE177" i="30"/>
  <c r="T177" i="30"/>
  <c r="X176" i="30"/>
  <c r="AO176" i="30" s="1"/>
  <c r="X178" i="31"/>
  <c r="T179" i="31"/>
  <c r="AO175" i="30"/>
  <c r="AP175" i="30" s="1"/>
  <c r="AE181" i="31"/>
  <c r="AI180" i="31"/>
  <c r="I180" i="30"/>
  <c r="M179" i="30"/>
  <c r="AT177" i="32" l="1"/>
  <c r="AP178" i="32"/>
  <c r="BK176" i="32"/>
  <c r="BL176" i="32" s="1"/>
  <c r="I181" i="30"/>
  <c r="M180" i="30"/>
  <c r="AZ178" i="31"/>
  <c r="BA178" i="31" s="1"/>
  <c r="AI177" i="30"/>
  <c r="AE178" i="30"/>
  <c r="AI177" i="32"/>
  <c r="AE178" i="32"/>
  <c r="X177" i="32"/>
  <c r="BK177" i="32" s="1"/>
  <c r="BL177" i="32" s="1"/>
  <c r="T178" i="32"/>
  <c r="I182" i="32"/>
  <c r="M181" i="32"/>
  <c r="I181" i="25"/>
  <c r="M180" i="25"/>
  <c r="AI181" i="31"/>
  <c r="AE182" i="31"/>
  <c r="T180" i="31"/>
  <c r="X179" i="31"/>
  <c r="AT178" i="31"/>
  <c r="AP179" i="31"/>
  <c r="AP176" i="30"/>
  <c r="X177" i="30"/>
  <c r="T178" i="30"/>
  <c r="BE183" i="32"/>
  <c r="BA184" i="32"/>
  <c r="M184" i="31"/>
  <c r="I185" i="31"/>
  <c r="H182" i="1"/>
  <c r="L181" i="1"/>
  <c r="X178" i="25"/>
  <c r="AD178" i="25" s="1"/>
  <c r="AE178" i="25" s="1"/>
  <c r="T179" i="25"/>
  <c r="T181" i="31" l="1"/>
  <c r="X180" i="31"/>
  <c r="T180" i="25"/>
  <c r="X179" i="25"/>
  <c r="AD179" i="25" s="1"/>
  <c r="AE179" i="25" s="1"/>
  <c r="AI178" i="30"/>
  <c r="AE179" i="30"/>
  <c r="AI182" i="31"/>
  <c r="AE183" i="31"/>
  <c r="I182" i="25"/>
  <c r="M181" i="25"/>
  <c r="I183" i="32"/>
  <c r="M182" i="32"/>
  <c r="X178" i="32"/>
  <c r="T179" i="32"/>
  <c r="H183" i="1"/>
  <c r="L182" i="1"/>
  <c r="AE179" i="32"/>
  <c r="AI178" i="32"/>
  <c r="M185" i="31"/>
  <c r="I186" i="31"/>
  <c r="BA185" i="32"/>
  <c r="BE184" i="32"/>
  <c r="T179" i="30"/>
  <c r="X178" i="30"/>
  <c r="AO177" i="30"/>
  <c r="AP177" i="30" s="1"/>
  <c r="M181" i="30"/>
  <c r="I182" i="30"/>
  <c r="AT179" i="31"/>
  <c r="AP180" i="31"/>
  <c r="AT178" i="32"/>
  <c r="AP179" i="32"/>
  <c r="AZ179" i="31"/>
  <c r="BA179" i="31" s="1"/>
  <c r="M186" i="31" l="1"/>
  <c r="I187" i="31"/>
  <c r="AE180" i="32"/>
  <c r="AI179" i="32"/>
  <c r="L183" i="1"/>
  <c r="H184" i="1"/>
  <c r="T180" i="32"/>
  <c r="X179" i="32"/>
  <c r="BK178" i="32"/>
  <c r="BL178" i="32" s="1"/>
  <c r="AT179" i="32"/>
  <c r="AP180" i="32"/>
  <c r="M183" i="32"/>
  <c r="I184" i="32"/>
  <c r="AP181" i="31"/>
  <c r="AT180" i="31"/>
  <c r="AZ180" i="31" s="1"/>
  <c r="BA180" i="31" s="1"/>
  <c r="M182" i="25"/>
  <c r="I183" i="25"/>
  <c r="AE184" i="31"/>
  <c r="AI183" i="31"/>
  <c r="I183" i="30"/>
  <c r="M182" i="30"/>
  <c r="AE180" i="30"/>
  <c r="AI179" i="30"/>
  <c r="AO178" i="30"/>
  <c r="AP178" i="30" s="1"/>
  <c r="X180" i="25"/>
  <c r="AD180" i="25" s="1"/>
  <c r="AE180" i="25" s="1"/>
  <c r="T181" i="25"/>
  <c r="T180" i="30"/>
  <c r="X179" i="30"/>
  <c r="AO179" i="30" s="1"/>
  <c r="AP179" i="30" s="1"/>
  <c r="BA186" i="32"/>
  <c r="BE185" i="32"/>
  <c r="X181" i="31"/>
  <c r="T182" i="31"/>
  <c r="AI184" i="31" l="1"/>
  <c r="AE185" i="31"/>
  <c r="I185" i="32"/>
  <c r="M184" i="32"/>
  <c r="AT180" i="32"/>
  <c r="AP181" i="32"/>
  <c r="BE186" i="32"/>
  <c r="BA187" i="32"/>
  <c r="X180" i="30"/>
  <c r="AO180" i="30" s="1"/>
  <c r="AP180" i="30" s="1"/>
  <c r="T181" i="30"/>
  <c r="T182" i="25"/>
  <c r="X181" i="25"/>
  <c r="AD181" i="25" s="1"/>
  <c r="AE181" i="25" s="1"/>
  <c r="X180" i="32"/>
  <c r="BK180" i="32" s="1"/>
  <c r="BL180" i="32" s="1"/>
  <c r="T181" i="32"/>
  <c r="I188" i="31"/>
  <c r="M187" i="31"/>
  <c r="M183" i="25"/>
  <c r="I184" i="25"/>
  <c r="AP182" i="31"/>
  <c r="AT181" i="31"/>
  <c r="T183" i="31"/>
  <c r="X182" i="31"/>
  <c r="AZ181" i="31"/>
  <c r="BA181" i="31" s="1"/>
  <c r="BK179" i="32"/>
  <c r="BL179" i="32" s="1"/>
  <c r="L184" i="1"/>
  <c r="H185" i="1"/>
  <c r="AE181" i="30"/>
  <c r="AI180" i="30"/>
  <c r="AE181" i="32"/>
  <c r="AI180" i="32"/>
  <c r="I184" i="30"/>
  <c r="M183" i="30"/>
  <c r="AT182" i="31" l="1"/>
  <c r="AP183" i="31"/>
  <c r="M184" i="25"/>
  <c r="I185" i="25"/>
  <c r="I189" i="31"/>
  <c r="M188" i="31"/>
  <c r="T182" i="32"/>
  <c r="X181" i="32"/>
  <c r="T183" i="25"/>
  <c r="X182" i="25"/>
  <c r="AD182" i="25" s="1"/>
  <c r="AE182" i="25" s="1"/>
  <c r="I185" i="30"/>
  <c r="M184" i="30"/>
  <c r="T182" i="30"/>
  <c r="X181" i="30"/>
  <c r="AO181" i="30" s="1"/>
  <c r="AP181" i="30" s="1"/>
  <c r="AI181" i="32"/>
  <c r="AE182" i="32"/>
  <c r="BA188" i="32"/>
  <c r="BE187" i="32"/>
  <c r="AE182" i="30"/>
  <c r="AI181" i="30"/>
  <c r="AP182" i="32"/>
  <c r="AT181" i="32"/>
  <c r="L185" i="1"/>
  <c r="H186" i="1"/>
  <c r="I186" i="32"/>
  <c r="M185" i="32"/>
  <c r="AZ182" i="31"/>
  <c r="BA182" i="31" s="1"/>
  <c r="T184" i="31"/>
  <c r="X183" i="31"/>
  <c r="AE186" i="31"/>
  <c r="AI185" i="31"/>
  <c r="BK181" i="32" l="1"/>
  <c r="BL181" i="32" s="1"/>
  <c r="AI182" i="30"/>
  <c r="AE183" i="30"/>
  <c r="BA189" i="32"/>
  <c r="BE188" i="32"/>
  <c r="AE183" i="32"/>
  <c r="AI182" i="32"/>
  <c r="X182" i="30"/>
  <c r="AO182" i="30" s="1"/>
  <c r="AP182" i="30" s="1"/>
  <c r="T183" i="30"/>
  <c r="M185" i="30"/>
  <c r="I186" i="30"/>
  <c r="AE187" i="31"/>
  <c r="AI186" i="31"/>
  <c r="T184" i="25"/>
  <c r="X183" i="25"/>
  <c r="AD183" i="25" s="1"/>
  <c r="AE183" i="25" s="1"/>
  <c r="AZ183" i="31"/>
  <c r="BA183" i="31" s="1"/>
  <c r="X184" i="31"/>
  <c r="T185" i="31"/>
  <c r="X182" i="32"/>
  <c r="BK182" i="32" s="1"/>
  <c r="BL182" i="32" s="1"/>
  <c r="T183" i="32"/>
  <c r="I187" i="32"/>
  <c r="M186" i="32"/>
  <c r="M189" i="31"/>
  <c r="I190" i="31"/>
  <c r="H187" i="1"/>
  <c r="L186" i="1"/>
  <c r="M185" i="25"/>
  <c r="I186" i="25"/>
  <c r="AP183" i="32"/>
  <c r="AT182" i="32"/>
  <c r="AP184" i="31"/>
  <c r="AT183" i="31"/>
  <c r="T184" i="32" l="1"/>
  <c r="X183" i="32"/>
  <c r="T186" i="31"/>
  <c r="X185" i="31"/>
  <c r="T185" i="25"/>
  <c r="X184" i="25"/>
  <c r="AD184" i="25" s="1"/>
  <c r="AE184" i="25" s="1"/>
  <c r="AT184" i="31"/>
  <c r="AZ184" i="31" s="1"/>
  <c r="BA184" i="31" s="1"/>
  <c r="AP185" i="31"/>
  <c r="AI187" i="31"/>
  <c r="AE188" i="31"/>
  <c r="M186" i="30"/>
  <c r="I187" i="30"/>
  <c r="AT183" i="32"/>
  <c r="AP184" i="32"/>
  <c r="M186" i="25"/>
  <c r="I187" i="25"/>
  <c r="X183" i="30"/>
  <c r="AO183" i="30" s="1"/>
  <c r="AP183" i="30" s="1"/>
  <c r="T184" i="30"/>
  <c r="H188" i="1"/>
  <c r="L187" i="1"/>
  <c r="AE184" i="32"/>
  <c r="AI183" i="32"/>
  <c r="I191" i="31"/>
  <c r="M190" i="31"/>
  <c r="BE189" i="32"/>
  <c r="BA190" i="32"/>
  <c r="AE184" i="30"/>
  <c r="AI183" i="30"/>
  <c r="I188" i="32"/>
  <c r="M187" i="32"/>
  <c r="L188" i="1" l="1"/>
  <c r="H189" i="1"/>
  <c r="X184" i="30"/>
  <c r="T185" i="30"/>
  <c r="I188" i="25"/>
  <c r="M187" i="25"/>
  <c r="AT184" i="32"/>
  <c r="AP185" i="32"/>
  <c r="M187" i="30"/>
  <c r="I188" i="30"/>
  <c r="I189" i="32"/>
  <c r="M188" i="32"/>
  <c r="AI188" i="31"/>
  <c r="AE189" i="31"/>
  <c r="AE185" i="30"/>
  <c r="AI184" i="30"/>
  <c r="AP186" i="31"/>
  <c r="AT185" i="31"/>
  <c r="AZ185" i="31" s="1"/>
  <c r="BA185" i="31" s="1"/>
  <c r="BE190" i="32"/>
  <c r="BA191" i="32"/>
  <c r="T186" i="25"/>
  <c r="X185" i="25"/>
  <c r="AD185" i="25" s="1"/>
  <c r="AE185" i="25" s="1"/>
  <c r="M191" i="31"/>
  <c r="I192" i="31"/>
  <c r="T187" i="31"/>
  <c r="X186" i="31"/>
  <c r="AE185" i="32"/>
  <c r="AI184" i="32"/>
  <c r="BK183" i="32"/>
  <c r="BL183" i="32" s="1"/>
  <c r="T185" i="32"/>
  <c r="X184" i="32"/>
  <c r="BK184" i="32" s="1"/>
  <c r="BL184" i="32" s="1"/>
  <c r="AI185" i="30" l="1"/>
  <c r="AE186" i="30"/>
  <c r="X185" i="32"/>
  <c r="T186" i="32"/>
  <c r="I190" i="32"/>
  <c r="M189" i="32"/>
  <c r="I189" i="30"/>
  <c r="M188" i="30"/>
  <c r="T188" i="31"/>
  <c r="X187" i="31"/>
  <c r="X185" i="30"/>
  <c r="AO185" i="30" s="1"/>
  <c r="AP185" i="30" s="1"/>
  <c r="T186" i="30"/>
  <c r="H190" i="1"/>
  <c r="L190" i="1" s="1"/>
  <c r="L189" i="1"/>
  <c r="AT186" i="31"/>
  <c r="AZ186" i="31" s="1"/>
  <c r="BA186" i="31" s="1"/>
  <c r="AP187" i="31"/>
  <c r="AE190" i="31"/>
  <c r="AI189" i="31"/>
  <c r="AE186" i="32"/>
  <c r="AI185" i="32"/>
  <c r="AT185" i="32"/>
  <c r="AP186" i="32"/>
  <c r="M192" i="31"/>
  <c r="I193" i="31"/>
  <c r="I189" i="25"/>
  <c r="M188" i="25"/>
  <c r="AO184" i="30"/>
  <c r="AP184" i="30" s="1"/>
  <c r="X186" i="25"/>
  <c r="AD186" i="25" s="1"/>
  <c r="AE186" i="25" s="1"/>
  <c r="T187" i="25"/>
  <c r="BA192" i="32"/>
  <c r="BE191" i="32"/>
  <c r="AI186" i="32" l="1"/>
  <c r="AE187" i="32"/>
  <c r="AE191" i="31"/>
  <c r="AI190" i="31"/>
  <c r="AT187" i="31"/>
  <c r="AZ187" i="31" s="1"/>
  <c r="BA187" i="31" s="1"/>
  <c r="AP188" i="31"/>
  <c r="M189" i="25"/>
  <c r="I190" i="25"/>
  <c r="BA193" i="32"/>
  <c r="BE192" i="32"/>
  <c r="X186" i="30"/>
  <c r="AO186" i="30" s="1"/>
  <c r="AP186" i="30" s="1"/>
  <c r="T187" i="30"/>
  <c r="X187" i="25"/>
  <c r="AD187" i="25" s="1"/>
  <c r="AE187" i="25" s="1"/>
  <c r="T188" i="25"/>
  <c r="X188" i="31"/>
  <c r="T189" i="31"/>
  <c r="I190" i="30"/>
  <c r="M189" i="30"/>
  <c r="I194" i="31"/>
  <c r="M193" i="31"/>
  <c r="I191" i="32"/>
  <c r="M190" i="32"/>
  <c r="AT186" i="32"/>
  <c r="AP187" i="32"/>
  <c r="X186" i="32"/>
  <c r="BK186" i="32" s="1"/>
  <c r="T187" i="32"/>
  <c r="BK185" i="32"/>
  <c r="BL185" i="32" s="1"/>
  <c r="AI186" i="30"/>
  <c r="AE187" i="30"/>
  <c r="T189" i="25" l="1"/>
  <c r="X188" i="25"/>
  <c r="AD188" i="25" s="1"/>
  <c r="AE188" i="25" s="1"/>
  <c r="T188" i="30"/>
  <c r="X187" i="30"/>
  <c r="BL186" i="32"/>
  <c r="M190" i="30"/>
  <c r="I191" i="30"/>
  <c r="X189" i="31"/>
  <c r="T190" i="31"/>
  <c r="AI187" i="30"/>
  <c r="AE188" i="30"/>
  <c r="BE193" i="32"/>
  <c r="BA194" i="32"/>
  <c r="T188" i="32"/>
  <c r="X187" i="32"/>
  <c r="I191" i="25"/>
  <c r="M190" i="25"/>
  <c r="AT187" i="32"/>
  <c r="AP188" i="32"/>
  <c r="AP189" i="31"/>
  <c r="AT188" i="31"/>
  <c r="AZ188" i="31" s="1"/>
  <c r="BA188" i="31" s="1"/>
  <c r="I192" i="32"/>
  <c r="M191" i="32"/>
  <c r="AE192" i="31"/>
  <c r="AI192" i="31" s="1"/>
  <c r="AI191" i="31"/>
  <c r="AE188" i="32"/>
  <c r="AI187" i="32"/>
  <c r="I195" i="31"/>
  <c r="M194" i="31"/>
  <c r="M191" i="25" l="1"/>
  <c r="I192" i="25"/>
  <c r="T189" i="32"/>
  <c r="X188" i="32"/>
  <c r="I196" i="31"/>
  <c r="M195" i="31"/>
  <c r="AO187" i="30"/>
  <c r="AP187" i="30" s="1"/>
  <c r="BK187" i="32"/>
  <c r="BL187" i="32" s="1"/>
  <c r="BA195" i="32"/>
  <c r="BE194" i="32"/>
  <c r="AE189" i="30"/>
  <c r="AI188" i="30"/>
  <c r="X190" i="31"/>
  <c r="T191" i="31"/>
  <c r="AZ189" i="31"/>
  <c r="BA189" i="31" s="1"/>
  <c r="I192" i="30"/>
  <c r="M191" i="30"/>
  <c r="AI188" i="32"/>
  <c r="AE189" i="32"/>
  <c r="X188" i="30"/>
  <c r="T189" i="30"/>
  <c r="M192" i="32"/>
  <c r="I193" i="32"/>
  <c r="X189" i="25"/>
  <c r="AD189" i="25" s="1"/>
  <c r="AE189" i="25" s="1"/>
  <c r="T190" i="25"/>
  <c r="AP190" i="31"/>
  <c r="AT189" i="31"/>
  <c r="AT188" i="32"/>
  <c r="AP189" i="32"/>
  <c r="AE190" i="32" l="1"/>
  <c r="AI189" i="32"/>
  <c r="AE190" i="30"/>
  <c r="AI189" i="30"/>
  <c r="AT190" i="31"/>
  <c r="AZ190" i="31" s="1"/>
  <c r="BA190" i="31" s="1"/>
  <c r="AP191" i="31"/>
  <c r="X190" i="25"/>
  <c r="AD190" i="25" s="1"/>
  <c r="AE190" i="25" s="1"/>
  <c r="T191" i="25"/>
  <c r="M196" i="31"/>
  <c r="I197" i="31"/>
  <c r="M193" i="32"/>
  <c r="I194" i="32"/>
  <c r="T190" i="30"/>
  <c r="X189" i="30"/>
  <c r="AO189" i="30" s="1"/>
  <c r="X189" i="32"/>
  <c r="BK189" i="32" s="1"/>
  <c r="BL189" i="32" s="1"/>
  <c r="T190" i="32"/>
  <c r="AO188" i="30"/>
  <c r="AP188" i="30" s="1"/>
  <c r="M192" i="25"/>
  <c r="I193" i="25"/>
  <c r="I193" i="30"/>
  <c r="M192" i="30"/>
  <c r="X191" i="31"/>
  <c r="T192" i="31"/>
  <c r="X192" i="31" s="1"/>
  <c r="AT189" i="32"/>
  <c r="AP190" i="32"/>
  <c r="BA196" i="32"/>
  <c r="BE195" i="32"/>
  <c r="BK188" i="32"/>
  <c r="BL188" i="32" s="1"/>
  <c r="T191" i="32" l="1"/>
  <c r="X190" i="32"/>
  <c r="T191" i="30"/>
  <c r="X190" i="30"/>
  <c r="I198" i="31"/>
  <c r="M197" i="31"/>
  <c r="AT191" i="31"/>
  <c r="AP192" i="31"/>
  <c r="AP189" i="30"/>
  <c r="M194" i="32"/>
  <c r="I195" i="32"/>
  <c r="T192" i="25"/>
  <c r="X191" i="25"/>
  <c r="AD191" i="25" s="1"/>
  <c r="AE191" i="25" s="1"/>
  <c r="BA197" i="32"/>
  <c r="BE196" i="32"/>
  <c r="AZ191" i="31"/>
  <c r="BA191" i="31" s="1"/>
  <c r="I194" i="30"/>
  <c r="M193" i="30"/>
  <c r="AP191" i="32"/>
  <c r="AT190" i="32"/>
  <c r="AE191" i="30"/>
  <c r="AI190" i="30"/>
  <c r="I194" i="25"/>
  <c r="M193" i="25"/>
  <c r="AI190" i="32"/>
  <c r="AE191" i="32"/>
  <c r="I195" i="30" l="1"/>
  <c r="M194" i="30"/>
  <c r="I196" i="32"/>
  <c r="M195" i="32"/>
  <c r="AE192" i="32"/>
  <c r="AI191" i="32"/>
  <c r="M194" i="25"/>
  <c r="I195" i="25"/>
  <c r="BK190" i="32"/>
  <c r="BL190" i="32" s="1"/>
  <c r="BE197" i="32"/>
  <c r="BA198" i="32"/>
  <c r="T193" i="25"/>
  <c r="X192" i="25"/>
  <c r="AD192" i="25" s="1"/>
  <c r="AE192" i="25" s="1"/>
  <c r="AP193" i="31"/>
  <c r="AT192" i="31"/>
  <c r="AZ192" i="31" s="1"/>
  <c r="BA192" i="31" s="1"/>
  <c r="M198" i="31"/>
  <c r="I199" i="31"/>
  <c r="AO190" i="30"/>
  <c r="AP190" i="30" s="1"/>
  <c r="AI191" i="30"/>
  <c r="AE192" i="30"/>
  <c r="X191" i="30"/>
  <c r="AO191" i="30" s="1"/>
  <c r="T192" i="30"/>
  <c r="AP192" i="32"/>
  <c r="AT191" i="32"/>
  <c r="X191" i="32"/>
  <c r="T192" i="32"/>
  <c r="M199" i="31" l="1"/>
  <c r="I200" i="31"/>
  <c r="AP194" i="31"/>
  <c r="AT193" i="31"/>
  <c r="AZ193" i="31" s="1"/>
  <c r="BA193" i="31" s="1"/>
  <c r="X193" i="25"/>
  <c r="AD193" i="25" s="1"/>
  <c r="AE193" i="25" s="1"/>
  <c r="T194" i="25"/>
  <c r="BE198" i="32"/>
  <c r="BA199" i="32"/>
  <c r="M195" i="25"/>
  <c r="I196" i="25"/>
  <c r="X192" i="32"/>
  <c r="T193" i="32"/>
  <c r="BK191" i="32"/>
  <c r="BL191" i="32" s="1"/>
  <c r="AP193" i="32"/>
  <c r="AT192" i="32"/>
  <c r="AE193" i="32"/>
  <c r="AI192" i="32"/>
  <c r="T193" i="30"/>
  <c r="X192" i="30"/>
  <c r="AO192" i="30" s="1"/>
  <c r="AP192" i="30" s="1"/>
  <c r="AP191" i="30"/>
  <c r="I197" i="32"/>
  <c r="M196" i="32"/>
  <c r="AE193" i="30"/>
  <c r="AI192" i="30"/>
  <c r="I196" i="30"/>
  <c r="M195" i="30"/>
  <c r="X193" i="30" l="1"/>
  <c r="T194" i="30"/>
  <c r="AE194" i="32"/>
  <c r="AI193" i="32"/>
  <c r="AT193" i="32"/>
  <c r="AP194" i="32"/>
  <c r="T194" i="32"/>
  <c r="X193" i="32"/>
  <c r="BK193" i="32" s="1"/>
  <c r="BK192" i="32"/>
  <c r="BL192" i="32" s="1"/>
  <c r="I197" i="25"/>
  <c r="M196" i="25"/>
  <c r="BA200" i="32"/>
  <c r="BE199" i="32"/>
  <c r="M196" i="30"/>
  <c r="I197" i="30"/>
  <c r="T195" i="25"/>
  <c r="X194" i="25"/>
  <c r="AD194" i="25" s="1"/>
  <c r="AE194" i="25" s="1"/>
  <c r="AE194" i="30"/>
  <c r="AI193" i="30"/>
  <c r="AT194" i="31"/>
  <c r="AZ194" i="31" s="1"/>
  <c r="BA194" i="31" s="1"/>
  <c r="AP195" i="31"/>
  <c r="I198" i="32"/>
  <c r="M197" i="32"/>
  <c r="I201" i="31"/>
  <c r="M200" i="31"/>
  <c r="X194" i="32" l="1"/>
  <c r="T195" i="32"/>
  <c r="AP195" i="32"/>
  <c r="AT194" i="32"/>
  <c r="AP196" i="31"/>
  <c r="AT195" i="31"/>
  <c r="AZ195" i="31" s="1"/>
  <c r="BA195" i="31" s="1"/>
  <c r="T195" i="30"/>
  <c r="X194" i="30"/>
  <c r="AI194" i="30"/>
  <c r="AE195" i="30"/>
  <c r="X195" i="25"/>
  <c r="AD195" i="25" s="1"/>
  <c r="AE195" i="25" s="1"/>
  <c r="T196" i="25"/>
  <c r="I198" i="30"/>
  <c r="M197" i="30"/>
  <c r="BE200" i="32"/>
  <c r="BA201" i="32"/>
  <c r="M197" i="25"/>
  <c r="I198" i="25"/>
  <c r="BL193" i="32"/>
  <c r="I202" i="31"/>
  <c r="M201" i="31"/>
  <c r="I199" i="32"/>
  <c r="M198" i="32"/>
  <c r="AE195" i="32"/>
  <c r="AI194" i="32"/>
  <c r="AO193" i="30"/>
  <c r="AP193" i="30" s="1"/>
  <c r="BA202" i="32" l="1"/>
  <c r="BE201" i="32"/>
  <c r="M198" i="30"/>
  <c r="I199" i="30"/>
  <c r="X196" i="25"/>
  <c r="AD196" i="25" s="1"/>
  <c r="AE196" i="25" s="1"/>
  <c r="T197" i="25"/>
  <c r="AE196" i="30"/>
  <c r="AI195" i="30"/>
  <c r="AT196" i="31"/>
  <c r="AZ196" i="31" s="1"/>
  <c r="BA196" i="31" s="1"/>
  <c r="AP197" i="31"/>
  <c r="BK194" i="32"/>
  <c r="BL194" i="32" s="1"/>
  <c r="I199" i="25"/>
  <c r="M198" i="25"/>
  <c r="AO194" i="30"/>
  <c r="AP194" i="30" s="1"/>
  <c r="X195" i="30"/>
  <c r="AO195" i="30" s="1"/>
  <c r="AP195" i="30" s="1"/>
  <c r="T196" i="30"/>
  <c r="AE196" i="32"/>
  <c r="AI195" i="32"/>
  <c r="M199" i="32"/>
  <c r="I200" i="32"/>
  <c r="AP196" i="32"/>
  <c r="AT195" i="32"/>
  <c r="T196" i="32"/>
  <c r="X195" i="32"/>
  <c r="M202" i="31"/>
  <c r="I203" i="31"/>
  <c r="M199" i="25" l="1"/>
  <c r="I200" i="25"/>
  <c r="AT197" i="31"/>
  <c r="AZ197" i="31" s="1"/>
  <c r="BA197" i="31" s="1"/>
  <c r="AP198" i="31"/>
  <c r="AI196" i="30"/>
  <c r="AE197" i="30"/>
  <c r="T198" i="25"/>
  <c r="X197" i="25"/>
  <c r="AD197" i="25" s="1"/>
  <c r="AE197" i="25" s="1"/>
  <c r="M199" i="30"/>
  <c r="I200" i="30"/>
  <c r="T197" i="32"/>
  <c r="X196" i="32"/>
  <c r="AP197" i="32"/>
  <c r="AT196" i="32"/>
  <c r="BA203" i="32"/>
  <c r="BE202" i="32"/>
  <c r="AI196" i="32"/>
  <c r="AE197" i="32"/>
  <c r="T197" i="30"/>
  <c r="X196" i="30"/>
  <c r="AO196" i="30" s="1"/>
  <c r="AP196" i="30" s="1"/>
  <c r="M203" i="31"/>
  <c r="I204" i="31"/>
  <c r="BK195" i="32"/>
  <c r="BL195" i="32" s="1"/>
  <c r="I201" i="32"/>
  <c r="M200" i="32"/>
  <c r="X197" i="30" l="1"/>
  <c r="T198" i="30"/>
  <c r="AE198" i="32"/>
  <c r="AI197" i="32"/>
  <c r="BE203" i="32"/>
  <c r="BA204" i="32"/>
  <c r="AP198" i="32"/>
  <c r="AT197" i="32"/>
  <c r="BK196" i="32"/>
  <c r="BL196" i="32" s="1"/>
  <c r="X197" i="32"/>
  <c r="BK197" i="32" s="1"/>
  <c r="BL197" i="32" s="1"/>
  <c r="T198" i="32"/>
  <c r="I201" i="30"/>
  <c r="M200" i="30"/>
  <c r="X198" i="25"/>
  <c r="AD198" i="25" s="1"/>
  <c r="AE198" i="25" s="1"/>
  <c r="T199" i="25"/>
  <c r="AI197" i="30"/>
  <c r="AE198" i="30"/>
  <c r="M201" i="32"/>
  <c r="I202" i="32"/>
  <c r="AT198" i="31"/>
  <c r="AZ198" i="31" s="1"/>
  <c r="BA198" i="31" s="1"/>
  <c r="AP199" i="31"/>
  <c r="M200" i="25"/>
  <c r="I201" i="25"/>
  <c r="M204" i="31"/>
  <c r="I205" i="31"/>
  <c r="I203" i="32" l="1"/>
  <c r="M202" i="32"/>
  <c r="AE199" i="30"/>
  <c r="AI198" i="30"/>
  <c r="X199" i="25"/>
  <c r="AD199" i="25" s="1"/>
  <c r="AE199" i="25" s="1"/>
  <c r="T200" i="25"/>
  <c r="M201" i="30"/>
  <c r="I202" i="30"/>
  <c r="X198" i="32"/>
  <c r="T199" i="32"/>
  <c r="AT198" i="32"/>
  <c r="AP199" i="32"/>
  <c r="BA205" i="32"/>
  <c r="BE204" i="32"/>
  <c r="M205" i="31"/>
  <c r="I206" i="31"/>
  <c r="I202" i="25"/>
  <c r="M201" i="25"/>
  <c r="AE199" i="32"/>
  <c r="AI198" i="32"/>
  <c r="T199" i="30"/>
  <c r="X198" i="30"/>
  <c r="AT199" i="31"/>
  <c r="AZ199" i="31" s="1"/>
  <c r="BA199" i="31" s="1"/>
  <c r="AP200" i="31"/>
  <c r="AO197" i="30"/>
  <c r="AP197" i="30" s="1"/>
  <c r="AI199" i="32" l="1"/>
  <c r="AE200" i="32"/>
  <c r="M202" i="25"/>
  <c r="I203" i="25"/>
  <c r="M206" i="31"/>
  <c r="I207" i="31"/>
  <c r="BA206" i="32"/>
  <c r="BE205" i="32"/>
  <c r="AP200" i="32"/>
  <c r="AT199" i="32"/>
  <c r="X199" i="32"/>
  <c r="BK199" i="32" s="1"/>
  <c r="T200" i="32"/>
  <c r="BK198" i="32"/>
  <c r="BL198" i="32" s="1"/>
  <c r="I203" i="30"/>
  <c r="M202" i="30"/>
  <c r="X200" i="25"/>
  <c r="AD200" i="25" s="1"/>
  <c r="AE200" i="25" s="1"/>
  <c r="T201" i="25"/>
  <c r="AT200" i="31"/>
  <c r="AZ200" i="31" s="1"/>
  <c r="BA200" i="31" s="1"/>
  <c r="AP201" i="31"/>
  <c r="AO198" i="30"/>
  <c r="AP198" i="30" s="1"/>
  <c r="AE200" i="30"/>
  <c r="AI199" i="30"/>
  <c r="T200" i="30"/>
  <c r="X199" i="30"/>
  <c r="I204" i="32"/>
  <c r="M203" i="32"/>
  <c r="AP202" i="31" l="1"/>
  <c r="AT201" i="31"/>
  <c r="AZ201" i="31" s="1"/>
  <c r="BA201" i="31" s="1"/>
  <c r="X201" i="25"/>
  <c r="AD201" i="25" s="1"/>
  <c r="AE201" i="25" s="1"/>
  <c r="T202" i="25"/>
  <c r="M203" i="30"/>
  <c r="I204" i="30"/>
  <c r="T201" i="32"/>
  <c r="X200" i="32"/>
  <c r="I204" i="25"/>
  <c r="M203" i="25"/>
  <c r="AE201" i="32"/>
  <c r="AI200" i="32"/>
  <c r="BL199" i="32"/>
  <c r="AT200" i="32"/>
  <c r="AP201" i="32"/>
  <c r="BA207" i="32"/>
  <c r="BE206" i="32"/>
  <c r="I205" i="32"/>
  <c r="M204" i="32"/>
  <c r="M207" i="31"/>
  <c r="I208" i="31"/>
  <c r="AO199" i="30"/>
  <c r="AP199" i="30" s="1"/>
  <c r="T201" i="30"/>
  <c r="X200" i="30"/>
  <c r="AE201" i="30"/>
  <c r="AI200" i="30"/>
  <c r="BE207" i="32" l="1"/>
  <c r="BA208" i="32"/>
  <c r="M205" i="32"/>
  <c r="I206" i="32"/>
  <c r="AE202" i="32"/>
  <c r="AI201" i="32"/>
  <c r="X202" i="25"/>
  <c r="AD202" i="25" s="1"/>
  <c r="AE202" i="25" s="1"/>
  <c r="T203" i="25"/>
  <c r="AP202" i="32"/>
  <c r="AT201" i="32"/>
  <c r="M204" i="25"/>
  <c r="I205" i="25"/>
  <c r="BK200" i="32"/>
  <c r="BL200" i="32" s="1"/>
  <c r="AE202" i="30"/>
  <c r="AI201" i="30"/>
  <c r="T202" i="32"/>
  <c r="X201" i="32"/>
  <c r="BK201" i="32" s="1"/>
  <c r="BL201" i="32" s="1"/>
  <c r="I205" i="30"/>
  <c r="M204" i="30"/>
  <c r="AO200" i="30"/>
  <c r="AP200" i="30" s="1"/>
  <c r="T202" i="30"/>
  <c r="X201" i="30"/>
  <c r="M208" i="31"/>
  <c r="I209" i="31"/>
  <c r="AT202" i="31"/>
  <c r="AZ202" i="31" s="1"/>
  <c r="BA202" i="31" s="1"/>
  <c r="AP203" i="31"/>
  <c r="X203" i="25" l="1"/>
  <c r="AD203" i="25" s="1"/>
  <c r="AE203" i="25" s="1"/>
  <c r="T204" i="25"/>
  <c r="AT203" i="31"/>
  <c r="AZ203" i="31" s="1"/>
  <c r="BA203" i="31" s="1"/>
  <c r="AP204" i="31"/>
  <c r="I210" i="31"/>
  <c r="M209" i="31"/>
  <c r="X202" i="32"/>
  <c r="T203" i="32"/>
  <c r="AE203" i="30"/>
  <c r="AI202" i="30"/>
  <c r="AT202" i="32"/>
  <c r="AP203" i="32"/>
  <c r="AI202" i="32"/>
  <c r="AE203" i="32"/>
  <c r="AO201" i="30"/>
  <c r="AP201" i="30" s="1"/>
  <c r="BA209" i="32"/>
  <c r="BE208" i="32"/>
  <c r="M205" i="30"/>
  <c r="I206" i="30"/>
  <c r="M205" i="25"/>
  <c r="I206" i="25"/>
  <c r="I207" i="32"/>
  <c r="M206" i="32"/>
  <c r="T203" i="30"/>
  <c r="X202" i="30"/>
  <c r="BK202" i="32" l="1"/>
  <c r="BL202" i="32" s="1"/>
  <c r="I207" i="25"/>
  <c r="M206" i="25"/>
  <c r="BA210" i="32"/>
  <c r="BE209" i="32"/>
  <c r="AE204" i="32"/>
  <c r="AI203" i="32"/>
  <c r="AP204" i="32"/>
  <c r="AT203" i="32"/>
  <c r="AI203" i="30"/>
  <c r="AE204" i="30"/>
  <c r="I211" i="31"/>
  <c r="M210" i="31"/>
  <c r="I208" i="32"/>
  <c r="M207" i="32"/>
  <c r="X204" i="25"/>
  <c r="AD204" i="25" s="1"/>
  <c r="AE204" i="25" s="1"/>
  <c r="T205" i="25"/>
  <c r="I207" i="30"/>
  <c r="M206" i="30"/>
  <c r="X203" i="32"/>
  <c r="T204" i="32"/>
  <c r="AO202" i="30"/>
  <c r="AP202" i="30" s="1"/>
  <c r="X203" i="30"/>
  <c r="T204" i="30"/>
  <c r="AP205" i="31"/>
  <c r="AT204" i="31"/>
  <c r="AZ204" i="31" s="1"/>
  <c r="BA204" i="31" s="1"/>
  <c r="T206" i="25" l="1"/>
  <c r="X205" i="25"/>
  <c r="AD205" i="25" s="1"/>
  <c r="AE205" i="25" s="1"/>
  <c r="X204" i="30"/>
  <c r="T205" i="30"/>
  <c r="AI204" i="30"/>
  <c r="AE205" i="30"/>
  <c r="AP205" i="32"/>
  <c r="AT204" i="32"/>
  <c r="AE205" i="32"/>
  <c r="AI204" i="32"/>
  <c r="AT205" i="31"/>
  <c r="AZ205" i="31" s="1"/>
  <c r="BA205" i="31" s="1"/>
  <c r="AP206" i="31"/>
  <c r="BK203" i="32"/>
  <c r="BL203" i="32" s="1"/>
  <c r="I208" i="30"/>
  <c r="M207" i="30"/>
  <c r="M208" i="32"/>
  <c r="I209" i="32"/>
  <c r="M211" i="31"/>
  <c r="I212" i="31"/>
  <c r="BA211" i="32"/>
  <c r="BE210" i="32"/>
  <c r="AO203" i="30"/>
  <c r="AP203" i="30" s="1"/>
  <c r="I208" i="25"/>
  <c r="M207" i="25"/>
  <c r="X204" i="32"/>
  <c r="T205" i="32"/>
  <c r="I213" i="31" l="1"/>
  <c r="M212" i="31"/>
  <c r="M209" i="32"/>
  <c r="I210" i="32"/>
  <c r="AI205" i="32"/>
  <c r="AE206" i="32"/>
  <c r="AP206" i="32"/>
  <c r="AT205" i="32"/>
  <c r="AE206" i="30"/>
  <c r="AI205" i="30"/>
  <c r="T206" i="32"/>
  <c r="X205" i="32"/>
  <c r="BK205" i="32" s="1"/>
  <c r="BL205" i="32" s="1"/>
  <c r="BK204" i="32"/>
  <c r="BL204" i="32" s="1"/>
  <c r="AO204" i="30"/>
  <c r="AP204" i="30" s="1"/>
  <c r="I209" i="30"/>
  <c r="M208" i="30"/>
  <c r="AT206" i="31"/>
  <c r="AZ206" i="31" s="1"/>
  <c r="BA206" i="31" s="1"/>
  <c r="AP207" i="31"/>
  <c r="M208" i="25"/>
  <c r="I209" i="25"/>
  <c r="X205" i="30"/>
  <c r="T206" i="30"/>
  <c r="BA212" i="32"/>
  <c r="BE211" i="32"/>
  <c r="X206" i="25"/>
  <c r="AD206" i="25" s="1"/>
  <c r="AE206" i="25" s="1"/>
  <c r="T207" i="25"/>
  <c r="AI206" i="32" l="1"/>
  <c r="AE207" i="32"/>
  <c r="M209" i="30"/>
  <c r="I210" i="30"/>
  <c r="AI206" i="30"/>
  <c r="AE207" i="30"/>
  <c r="X207" i="25"/>
  <c r="AD207" i="25" s="1"/>
  <c r="AE207" i="25" s="1"/>
  <c r="T208" i="25"/>
  <c r="AT206" i="32"/>
  <c r="AP207" i="32"/>
  <c r="I211" i="32"/>
  <c r="M210" i="32"/>
  <c r="AP208" i="31"/>
  <c r="AT207" i="31"/>
  <c r="AZ207" i="31" s="1"/>
  <c r="BA207" i="31" s="1"/>
  <c r="X206" i="32"/>
  <c r="BK206" i="32" s="1"/>
  <c r="BL206" i="32" s="1"/>
  <c r="T207" i="32"/>
  <c r="BE212" i="32"/>
  <c r="BA213" i="32"/>
  <c r="X206" i="30"/>
  <c r="AO206" i="30" s="1"/>
  <c r="AP206" i="30" s="1"/>
  <c r="T207" i="30"/>
  <c r="AO205" i="30"/>
  <c r="AP205" i="30" s="1"/>
  <c r="M209" i="25"/>
  <c r="I210" i="25"/>
  <c r="M213" i="31"/>
  <c r="I214" i="31"/>
  <c r="X207" i="30" l="1"/>
  <c r="T208" i="30"/>
  <c r="BE213" i="32"/>
  <c r="BA214" i="32"/>
  <c r="X207" i="32"/>
  <c r="T208" i="32"/>
  <c r="X208" i="32" s="1"/>
  <c r="AT208" i="31"/>
  <c r="AZ208" i="31" s="1"/>
  <c r="BA208" i="31" s="1"/>
  <c r="AP209" i="31"/>
  <c r="I212" i="32"/>
  <c r="M211" i="32"/>
  <c r="AT207" i="32"/>
  <c r="AP208" i="32"/>
  <c r="X208" i="25"/>
  <c r="AD208" i="25" s="1"/>
  <c r="AE208" i="25" s="1"/>
  <c r="T209" i="25"/>
  <c r="I215" i="31"/>
  <c r="M214" i="31"/>
  <c r="AI207" i="30"/>
  <c r="AE208" i="30"/>
  <c r="I211" i="25"/>
  <c r="M210" i="25"/>
  <c r="M210" i="30"/>
  <c r="I211" i="30"/>
  <c r="AI207" i="32"/>
  <c r="AE208" i="32"/>
  <c r="AE209" i="30" l="1"/>
  <c r="AI208" i="30"/>
  <c r="I216" i="31"/>
  <c r="M215" i="31"/>
  <c r="X209" i="25"/>
  <c r="AD209" i="25" s="1"/>
  <c r="AE209" i="25" s="1"/>
  <c r="T210" i="25"/>
  <c r="AP210" i="31"/>
  <c r="AT209" i="31"/>
  <c r="AZ209" i="31" s="1"/>
  <c r="BA209" i="31" s="1"/>
  <c r="AI208" i="32"/>
  <c r="AE209" i="32"/>
  <c r="T209" i="30"/>
  <c r="X208" i="30"/>
  <c r="AO208" i="30" s="1"/>
  <c r="AP208" i="30" s="1"/>
  <c r="M211" i="25"/>
  <c r="I212" i="25"/>
  <c r="AP209" i="32"/>
  <c r="AT208" i="32"/>
  <c r="I213" i="32"/>
  <c r="M212" i="32"/>
  <c r="BK208" i="32"/>
  <c r="BL208" i="32" s="1"/>
  <c r="BK207" i="32"/>
  <c r="BL207" i="32" s="1"/>
  <c r="BA215" i="32"/>
  <c r="BE214" i="32"/>
  <c r="M211" i="30"/>
  <c r="I212" i="30"/>
  <c r="AO207" i="30"/>
  <c r="AP207" i="30" s="1"/>
  <c r="M213" i="32" l="1"/>
  <c r="I214" i="32"/>
  <c r="AP210" i="32"/>
  <c r="AT209" i="32"/>
  <c r="X209" i="30"/>
  <c r="T210" i="30"/>
  <c r="AI209" i="32"/>
  <c r="BK209" i="32" s="1"/>
  <c r="BL209" i="32" s="1"/>
  <c r="AE210" i="32"/>
  <c r="AT210" i="31"/>
  <c r="AZ210" i="31" s="1"/>
  <c r="BA210" i="31" s="1"/>
  <c r="AP211" i="31"/>
  <c r="AE210" i="30"/>
  <c r="AI209" i="30"/>
  <c r="M212" i="25"/>
  <c r="I213" i="25"/>
  <c r="X210" i="25"/>
  <c r="AD210" i="25" s="1"/>
  <c r="AE210" i="25" s="1"/>
  <c r="T211" i="25"/>
  <c r="M212" i="30"/>
  <c r="I213" i="30"/>
  <c r="I217" i="31"/>
  <c r="M216" i="31"/>
  <c r="BE215" i="32"/>
  <c r="BA216" i="32"/>
  <c r="I214" i="30" l="1"/>
  <c r="M213" i="30"/>
  <c r="T212" i="25"/>
  <c r="X211" i="25"/>
  <c r="AD211" i="25" s="1"/>
  <c r="AE211" i="25" s="1"/>
  <c r="I214" i="25"/>
  <c r="M213" i="25"/>
  <c r="AP212" i="31"/>
  <c r="AT211" i="31"/>
  <c r="AZ211" i="31" s="1"/>
  <c r="BA211" i="31" s="1"/>
  <c r="AI210" i="32"/>
  <c r="BK210" i="32" s="1"/>
  <c r="BL210" i="32" s="1"/>
  <c r="AE211" i="32"/>
  <c r="AE211" i="30"/>
  <c r="AI210" i="30"/>
  <c r="X210" i="30"/>
  <c r="AO210" i="30" s="1"/>
  <c r="T211" i="30"/>
  <c r="I215" i="32"/>
  <c r="M214" i="32"/>
  <c r="AO209" i="30"/>
  <c r="AP209" i="30" s="1"/>
  <c r="BE216" i="32"/>
  <c r="BA217" i="32"/>
  <c r="AT210" i="32"/>
  <c r="AP211" i="32"/>
  <c r="I218" i="31"/>
  <c r="M217" i="31"/>
  <c r="T212" i="30" l="1"/>
  <c r="X211" i="30"/>
  <c r="AT212" i="31"/>
  <c r="AZ212" i="31" s="1"/>
  <c r="BA212" i="31" s="1"/>
  <c r="AP213" i="31"/>
  <c r="BA218" i="32"/>
  <c r="BE217" i="32"/>
  <c r="I216" i="32"/>
  <c r="M215" i="32"/>
  <c r="AP210" i="30"/>
  <c r="AI211" i="30"/>
  <c r="AE212" i="30"/>
  <c r="AE212" i="32"/>
  <c r="AI211" i="32"/>
  <c r="BK211" i="32" s="1"/>
  <c r="BL211" i="32" s="1"/>
  <c r="I215" i="25"/>
  <c r="M214" i="25"/>
  <c r="I219" i="31"/>
  <c r="M218" i="31"/>
  <c r="T213" i="25"/>
  <c r="X212" i="25"/>
  <c r="AD212" i="25" s="1"/>
  <c r="AE212" i="25" s="1"/>
  <c r="AP212" i="32"/>
  <c r="AT211" i="32"/>
  <c r="M214" i="30"/>
  <c r="I215" i="30"/>
  <c r="X213" i="25" l="1"/>
  <c r="AD213" i="25" s="1"/>
  <c r="AE213" i="25" s="1"/>
  <c r="T214" i="25"/>
  <c r="I216" i="25"/>
  <c r="M215" i="25"/>
  <c r="AE213" i="32"/>
  <c r="AI212" i="32"/>
  <c r="BK212" i="32" s="1"/>
  <c r="BL212" i="32" s="1"/>
  <c r="BA219" i="32"/>
  <c r="BE218" i="32"/>
  <c r="M219" i="31"/>
  <c r="I220" i="31"/>
  <c r="AE213" i="30"/>
  <c r="AI212" i="30"/>
  <c r="I217" i="32"/>
  <c r="M216" i="32"/>
  <c r="I216" i="30"/>
  <c r="M215" i="30"/>
  <c r="AP214" i="31"/>
  <c r="AT213" i="31"/>
  <c r="AZ213" i="31" s="1"/>
  <c r="BA213" i="31" s="1"/>
  <c r="AO211" i="30"/>
  <c r="AP211" i="30" s="1"/>
  <c r="T213" i="30"/>
  <c r="X212" i="30"/>
  <c r="AP213" i="32"/>
  <c r="AT212" i="32"/>
  <c r="I218" i="32" l="1"/>
  <c r="M217" i="32"/>
  <c r="BA220" i="32"/>
  <c r="BE219" i="32"/>
  <c r="AO212" i="30"/>
  <c r="AP212" i="30" s="1"/>
  <c r="I217" i="30"/>
  <c r="M216" i="30"/>
  <c r="AE214" i="32"/>
  <c r="AI213" i="32"/>
  <c r="T215" i="25"/>
  <c r="X214" i="25"/>
  <c r="AD214" i="25" s="1"/>
  <c r="AE214" i="25" s="1"/>
  <c r="AP215" i="31"/>
  <c r="AT214" i="31"/>
  <c r="AZ214" i="31" s="1"/>
  <c r="BA214" i="31" s="1"/>
  <c r="AI213" i="30"/>
  <c r="AE214" i="30"/>
  <c r="M220" i="31"/>
  <c r="I221" i="31"/>
  <c r="AT213" i="32"/>
  <c r="AP214" i="32"/>
  <c r="I217" i="25"/>
  <c r="M216" i="25"/>
  <c r="X213" i="30"/>
  <c r="T214" i="30"/>
  <c r="AT214" i="32" l="1"/>
  <c r="AP215" i="32"/>
  <c r="AI214" i="30"/>
  <c r="AE215" i="30"/>
  <c r="T216" i="25"/>
  <c r="X215" i="25"/>
  <c r="AD215" i="25" s="1"/>
  <c r="AE215" i="25" s="1"/>
  <c r="AI214" i="32"/>
  <c r="BK214" i="32" s="1"/>
  <c r="AE215" i="32"/>
  <c r="M217" i="30"/>
  <c r="I218" i="30"/>
  <c r="T215" i="30"/>
  <c r="X214" i="30"/>
  <c r="AO214" i="30" s="1"/>
  <c r="AO213" i="30"/>
  <c r="AP213" i="30" s="1"/>
  <c r="M221" i="31"/>
  <c r="I222" i="31"/>
  <c r="AP216" i="31"/>
  <c r="AT215" i="31"/>
  <c r="AZ215" i="31" s="1"/>
  <c r="BA215" i="31" s="1"/>
  <c r="BK213" i="32"/>
  <c r="BL213" i="32" s="1"/>
  <c r="BA221" i="32"/>
  <c r="BE220" i="32"/>
  <c r="M218" i="32"/>
  <c r="I219" i="32"/>
  <c r="I218" i="25"/>
  <c r="M217" i="25"/>
  <c r="BE221" i="32" l="1"/>
  <c r="BA222" i="32"/>
  <c r="AP217" i="31"/>
  <c r="AT216" i="31"/>
  <c r="AZ216" i="31" s="1"/>
  <c r="BA216" i="31" s="1"/>
  <c r="I223" i="31"/>
  <c r="M222" i="31"/>
  <c r="X215" i="30"/>
  <c r="AO215" i="30" s="1"/>
  <c r="AP215" i="30" s="1"/>
  <c r="T216" i="30"/>
  <c r="AI215" i="32"/>
  <c r="BK215" i="32" s="1"/>
  <c r="BL215" i="32" s="1"/>
  <c r="AE216" i="32"/>
  <c r="AP214" i="30"/>
  <c r="I219" i="30"/>
  <c r="M218" i="30"/>
  <c r="BL214" i="32"/>
  <c r="I219" i="25"/>
  <c r="M218" i="25"/>
  <c r="X216" i="25"/>
  <c r="AD216" i="25" s="1"/>
  <c r="AE216" i="25" s="1"/>
  <c r="T217" i="25"/>
  <c r="I220" i="32"/>
  <c r="M219" i="32"/>
  <c r="AI215" i="30"/>
  <c r="AE216" i="30"/>
  <c r="AP216" i="32"/>
  <c r="AT215" i="32"/>
  <c r="M220" i="32" l="1"/>
  <c r="I221" i="32"/>
  <c r="X217" i="25"/>
  <c r="AD217" i="25" s="1"/>
  <c r="AE217" i="25" s="1"/>
  <c r="T218" i="25"/>
  <c r="I220" i="25"/>
  <c r="M219" i="25"/>
  <c r="I220" i="30"/>
  <c r="M219" i="30"/>
  <c r="AI216" i="32"/>
  <c r="AE217" i="32"/>
  <c r="T217" i="30"/>
  <c r="X216" i="30"/>
  <c r="AP217" i="32"/>
  <c r="AT216" i="32"/>
  <c r="I224" i="31"/>
  <c r="M223" i="31"/>
  <c r="AI216" i="30"/>
  <c r="AE217" i="30"/>
  <c r="AT217" i="31"/>
  <c r="AZ217" i="31" s="1"/>
  <c r="BA217" i="31" s="1"/>
  <c r="AP218" i="31"/>
  <c r="BA223" i="32"/>
  <c r="BE222" i="32"/>
  <c r="AP218" i="32" l="1"/>
  <c r="AT217" i="32"/>
  <c r="AE218" i="32"/>
  <c r="AI217" i="32"/>
  <c r="BK217" i="32" s="1"/>
  <c r="I221" i="30"/>
  <c r="M220" i="30"/>
  <c r="X218" i="25"/>
  <c r="AD218" i="25" s="1"/>
  <c r="AE218" i="25" s="1"/>
  <c r="T219" i="25"/>
  <c r="I222" i="32"/>
  <c r="M221" i="32"/>
  <c r="AE218" i="30"/>
  <c r="AI217" i="30"/>
  <c r="I225" i="31"/>
  <c r="M224" i="31"/>
  <c r="AO216" i="30"/>
  <c r="AP216" i="30" s="1"/>
  <c r="BK216" i="32"/>
  <c r="BL216" i="32" s="1"/>
  <c r="M220" i="25"/>
  <c r="I221" i="25"/>
  <c r="T218" i="30"/>
  <c r="X217" i="30"/>
  <c r="AO217" i="30" s="1"/>
  <c r="AP217" i="30" s="1"/>
  <c r="BA224" i="32"/>
  <c r="BE223" i="32"/>
  <c r="AP219" i="31"/>
  <c r="AT218" i="31"/>
  <c r="AZ218" i="31" s="1"/>
  <c r="BA218" i="31" s="1"/>
  <c r="T219" i="30" l="1"/>
  <c r="X218" i="30"/>
  <c r="AI218" i="30"/>
  <c r="AE219" i="30"/>
  <c r="T220" i="25"/>
  <c r="X219" i="25"/>
  <c r="AD219" i="25" s="1"/>
  <c r="AE219" i="25" s="1"/>
  <c r="AT219" i="31"/>
  <c r="AZ219" i="31" s="1"/>
  <c r="BA219" i="31" s="1"/>
  <c r="AP220" i="31"/>
  <c r="I222" i="25"/>
  <c r="M221" i="25"/>
  <c r="M222" i="32"/>
  <c r="I223" i="32"/>
  <c r="AP219" i="32"/>
  <c r="AT218" i="32"/>
  <c r="I226" i="31"/>
  <c r="M225" i="31"/>
  <c r="M221" i="30"/>
  <c r="I222" i="30"/>
  <c r="BL217" i="32"/>
  <c r="AE219" i="32"/>
  <c r="AI218" i="32"/>
  <c r="BA225" i="32"/>
  <c r="BE224" i="32"/>
  <c r="AT219" i="32" l="1"/>
  <c r="AP220" i="32"/>
  <c r="AT220" i="31"/>
  <c r="AZ220" i="31" s="1"/>
  <c r="BA220" i="31" s="1"/>
  <c r="AP221" i="31"/>
  <c r="X220" i="25"/>
  <c r="AD220" i="25" s="1"/>
  <c r="AE220" i="25" s="1"/>
  <c r="T221" i="25"/>
  <c r="M222" i="30"/>
  <c r="I223" i="30"/>
  <c r="AO218" i="30"/>
  <c r="AP218" i="30" s="1"/>
  <c r="M226" i="31"/>
  <c r="I227" i="31"/>
  <c r="M223" i="32"/>
  <c r="I224" i="32"/>
  <c r="M222" i="25"/>
  <c r="I223" i="25"/>
  <c r="BE225" i="32"/>
  <c r="BA226" i="32"/>
  <c r="AE220" i="30"/>
  <c r="AI219" i="30"/>
  <c r="BK218" i="32"/>
  <c r="BL218" i="32" s="1"/>
  <c r="AE220" i="32"/>
  <c r="AI219" i="32"/>
  <c r="BK219" i="32" s="1"/>
  <c r="BL219" i="32" s="1"/>
  <c r="T220" i="30"/>
  <c r="X219" i="30"/>
  <c r="AO219" i="30" s="1"/>
  <c r="I228" i="31" l="1"/>
  <c r="M227" i="31"/>
  <c r="I224" i="30"/>
  <c r="M223" i="30"/>
  <c r="AP219" i="30"/>
  <c r="AT221" i="31"/>
  <c r="AZ221" i="31" s="1"/>
  <c r="BA221" i="31" s="1"/>
  <c r="AP222" i="31"/>
  <c r="AE221" i="32"/>
  <c r="AI220" i="32"/>
  <c r="BK220" i="32" s="1"/>
  <c r="BL220" i="32" s="1"/>
  <c r="AT220" i="32"/>
  <c r="AP221" i="32"/>
  <c r="AI220" i="30"/>
  <c r="AE221" i="30"/>
  <c r="BA227" i="32"/>
  <c r="BE226" i="32"/>
  <c r="M223" i="25"/>
  <c r="I224" i="25"/>
  <c r="I225" i="32"/>
  <c r="M224" i="32"/>
  <c r="X221" i="25"/>
  <c r="AD221" i="25" s="1"/>
  <c r="AE221" i="25" s="1"/>
  <c r="T222" i="25"/>
  <c r="X220" i="30"/>
  <c r="T221" i="30"/>
  <c r="AI221" i="30" l="1"/>
  <c r="AE222" i="30"/>
  <c r="I225" i="25"/>
  <c r="M224" i="25"/>
  <c r="BA228" i="32"/>
  <c r="BE227" i="32"/>
  <c r="AT222" i="31"/>
  <c r="AZ222" i="31" s="1"/>
  <c r="BA222" i="31" s="1"/>
  <c r="AP223" i="31"/>
  <c r="AO220" i="30"/>
  <c r="AP220" i="30" s="1"/>
  <c r="M224" i="30"/>
  <c r="I225" i="30"/>
  <c r="I229" i="31"/>
  <c r="M228" i="31"/>
  <c r="I226" i="32"/>
  <c r="M225" i="32"/>
  <c r="AP222" i="32"/>
  <c r="AT221" i="32"/>
  <c r="AI221" i="32"/>
  <c r="BK221" i="32" s="1"/>
  <c r="BL221" i="32" s="1"/>
  <c r="AE222" i="32"/>
  <c r="T222" i="30"/>
  <c r="X221" i="30"/>
  <c r="AO221" i="30" s="1"/>
  <c r="X222" i="25"/>
  <c r="AD222" i="25" s="1"/>
  <c r="AE222" i="25" s="1"/>
  <c r="T223" i="25"/>
  <c r="BE228" i="32" l="1"/>
  <c r="BA229" i="32"/>
  <c r="AT222" i="32"/>
  <c r="AP223" i="32"/>
  <c r="M226" i="32"/>
  <c r="I227" i="32"/>
  <c r="M229" i="31"/>
  <c r="I230" i="31"/>
  <c r="AP224" i="31"/>
  <c r="AT223" i="31"/>
  <c r="M225" i="25"/>
  <c r="I226" i="25"/>
  <c r="AP221" i="30"/>
  <c r="AI222" i="32"/>
  <c r="BK222" i="32" s="1"/>
  <c r="BL222" i="32" s="1"/>
  <c r="AE223" i="32"/>
  <c r="M225" i="30"/>
  <c r="I226" i="30"/>
  <c r="X223" i="25"/>
  <c r="AD223" i="25" s="1"/>
  <c r="AE223" i="25" s="1"/>
  <c r="T224" i="25"/>
  <c r="AE223" i="30"/>
  <c r="AI222" i="30"/>
  <c r="X222" i="30"/>
  <c r="AO222" i="30" s="1"/>
  <c r="AP222" i="30" s="1"/>
  <c r="T223" i="30"/>
  <c r="I227" i="25" l="1"/>
  <c r="M226" i="25"/>
  <c r="AU223" i="31"/>
  <c r="AZ223" i="31"/>
  <c r="BA223" i="31" s="1"/>
  <c r="X223" i="30"/>
  <c r="AO223" i="30" s="1"/>
  <c r="AP223" i="30" s="1"/>
  <c r="T224" i="30"/>
  <c r="AI223" i="32"/>
  <c r="BK223" i="32" s="1"/>
  <c r="BL223" i="32" s="1"/>
  <c r="AE224" i="32"/>
  <c r="M230" i="31"/>
  <c r="I231" i="31"/>
  <c r="BE229" i="32"/>
  <c r="BA230" i="32"/>
  <c r="M226" i="30"/>
  <c r="I227" i="30"/>
  <c r="AP225" i="31"/>
  <c r="AT224" i="31"/>
  <c r="M227" i="32"/>
  <c r="I228" i="32"/>
  <c r="AT223" i="32"/>
  <c r="AP224" i="32"/>
  <c r="AE224" i="30"/>
  <c r="AI223" i="30"/>
  <c r="X224" i="25"/>
  <c r="AD224" i="25" s="1"/>
  <c r="AE224" i="25" s="1"/>
  <c r="T225" i="25"/>
  <c r="AU224" i="31" l="1"/>
  <c r="AZ224" i="31"/>
  <c r="BA224" i="31" s="1"/>
  <c r="M227" i="30"/>
  <c r="I228" i="30"/>
  <c r="BA231" i="32"/>
  <c r="BE230" i="32"/>
  <c r="X225" i="25"/>
  <c r="AD225" i="25" s="1"/>
  <c r="AE225" i="25" s="1"/>
  <c r="T226" i="25"/>
  <c r="M227" i="25"/>
  <c r="I228" i="25"/>
  <c r="M228" i="32"/>
  <c r="I229" i="32"/>
  <c r="AT225" i="31"/>
  <c r="AP226" i="31"/>
  <c r="I232" i="31"/>
  <c r="M231" i="31"/>
  <c r="AI224" i="32"/>
  <c r="BK224" i="32" s="1"/>
  <c r="BL224" i="32" s="1"/>
  <c r="AE225" i="32"/>
  <c r="X224" i="30"/>
  <c r="T225" i="30"/>
  <c r="AI224" i="30"/>
  <c r="AE225" i="30"/>
  <c r="AP225" i="32"/>
  <c r="AT224" i="32"/>
  <c r="M232" i="31" l="1"/>
  <c r="I233" i="31"/>
  <c r="AU225" i="31"/>
  <c r="AZ225" i="31"/>
  <c r="BA225" i="31" s="1"/>
  <c r="AE226" i="32"/>
  <c r="AI225" i="32"/>
  <c r="AP227" i="31"/>
  <c r="AT226" i="31"/>
  <c r="M229" i="32"/>
  <c r="I230" i="32"/>
  <c r="I229" i="25"/>
  <c r="M228" i="25"/>
  <c r="T227" i="25"/>
  <c r="X226" i="25"/>
  <c r="AD226" i="25" s="1"/>
  <c r="AE226" i="25" s="1"/>
  <c r="AE226" i="30"/>
  <c r="AI225" i="30"/>
  <c r="AP226" i="32"/>
  <c r="AT225" i="32"/>
  <c r="BE231" i="32"/>
  <c r="BA232" i="32"/>
  <c r="I229" i="30"/>
  <c r="M228" i="30"/>
  <c r="T226" i="30"/>
  <c r="X225" i="30"/>
  <c r="AO224" i="30"/>
  <c r="AP224" i="30" s="1"/>
  <c r="I230" i="25" l="1"/>
  <c r="M229" i="25"/>
  <c r="AU226" i="31"/>
  <c r="AZ226" i="31"/>
  <c r="BA226" i="31" s="1"/>
  <c r="AT227" i="31"/>
  <c r="AP228" i="31"/>
  <c r="AP227" i="32"/>
  <c r="AT226" i="32"/>
  <c r="T228" i="25"/>
  <c r="X227" i="25"/>
  <c r="AD227" i="25" s="1"/>
  <c r="AE227" i="25" s="1"/>
  <c r="I231" i="32"/>
  <c r="M230" i="32"/>
  <c r="BK225" i="32"/>
  <c r="BL225" i="32" s="1"/>
  <c r="T227" i="30"/>
  <c r="X226" i="30"/>
  <c r="M233" i="31"/>
  <c r="I234" i="31"/>
  <c r="AI226" i="30"/>
  <c r="AE227" i="30"/>
  <c r="AO225" i="30"/>
  <c r="AP225" i="30" s="1"/>
  <c r="AI226" i="32"/>
  <c r="AE227" i="32"/>
  <c r="M229" i="30"/>
  <c r="I230" i="30"/>
  <c r="BE232" i="32"/>
  <c r="BA233" i="32"/>
  <c r="X227" i="30" l="1"/>
  <c r="T228" i="30"/>
  <c r="AE228" i="32"/>
  <c r="AI227" i="32"/>
  <c r="I235" i="31"/>
  <c r="M234" i="31"/>
  <c r="I232" i="32"/>
  <c r="M231" i="32"/>
  <c r="X228" i="25"/>
  <c r="AD228" i="25" s="1"/>
  <c r="AE228" i="25" s="1"/>
  <c r="T229" i="25"/>
  <c r="AP228" i="32"/>
  <c r="AT227" i="32"/>
  <c r="BA234" i="32"/>
  <c r="BE233" i="32"/>
  <c r="M230" i="30"/>
  <c r="I231" i="30"/>
  <c r="AE228" i="30"/>
  <c r="AI227" i="30"/>
  <c r="AO226" i="30"/>
  <c r="AP226" i="30" s="1"/>
  <c r="AT228" i="31"/>
  <c r="AP229" i="31"/>
  <c r="AU227" i="31"/>
  <c r="AZ227" i="31"/>
  <c r="BA227" i="31" s="1"/>
  <c r="BK226" i="32"/>
  <c r="BL226" i="32" s="1"/>
  <c r="I231" i="25"/>
  <c r="M230" i="25"/>
  <c r="AI228" i="30" l="1"/>
  <c r="AE229" i="30"/>
  <c r="AT228" i="32"/>
  <c r="AP229" i="32"/>
  <c r="I232" i="25"/>
  <c r="M231" i="25"/>
  <c r="BK227" i="32"/>
  <c r="BL227" i="32" s="1"/>
  <c r="AI228" i="32"/>
  <c r="BK228" i="32" s="1"/>
  <c r="BL228" i="32" s="1"/>
  <c r="AE229" i="32"/>
  <c r="AO227" i="30"/>
  <c r="AP227" i="30" s="1"/>
  <c r="I232" i="30"/>
  <c r="M231" i="30"/>
  <c r="BA235" i="32"/>
  <c r="BE234" i="32"/>
  <c r="X229" i="25"/>
  <c r="AD229" i="25" s="1"/>
  <c r="AE229" i="25" s="1"/>
  <c r="T230" i="25"/>
  <c r="M232" i="32"/>
  <c r="I233" i="32"/>
  <c r="I236" i="31"/>
  <c r="M236" i="31" s="1"/>
  <c r="M235" i="31"/>
  <c r="AP230" i="31"/>
  <c r="AT229" i="31"/>
  <c r="T229" i="30"/>
  <c r="X228" i="30"/>
  <c r="AO228" i="30" s="1"/>
  <c r="AU228" i="31"/>
  <c r="AZ228" i="31"/>
  <c r="BA228" i="31" s="1"/>
  <c r="AP228" i="30" l="1"/>
  <c r="X229" i="30"/>
  <c r="T230" i="30"/>
  <c r="M233" i="32"/>
  <c r="I234" i="32"/>
  <c r="BA236" i="32"/>
  <c r="BE235" i="32"/>
  <c r="I233" i="30"/>
  <c r="M232" i="30"/>
  <c r="M232" i="25"/>
  <c r="I233" i="25"/>
  <c r="AP230" i="32"/>
  <c r="AT229" i="32"/>
  <c r="AU229" i="31"/>
  <c r="AZ229" i="31"/>
  <c r="BA229" i="31" s="1"/>
  <c r="AT230" i="31"/>
  <c r="AP231" i="31"/>
  <c r="T231" i="25"/>
  <c r="X230" i="25"/>
  <c r="AD230" i="25" s="1"/>
  <c r="AE230" i="25" s="1"/>
  <c r="AI229" i="32"/>
  <c r="AE230" i="32"/>
  <c r="AI229" i="30"/>
  <c r="AE230" i="30"/>
  <c r="N236" i="31"/>
  <c r="N277" i="31" s="1"/>
  <c r="AP231" i="32" l="1"/>
  <c r="AT230" i="32"/>
  <c r="I234" i="25"/>
  <c r="M233" i="25"/>
  <c r="T231" i="30"/>
  <c r="X230" i="30"/>
  <c r="AO230" i="30" s="1"/>
  <c r="AP230" i="30" s="1"/>
  <c r="T232" i="25"/>
  <c r="X231" i="25"/>
  <c r="AD231" i="25" s="1"/>
  <c r="AE231" i="25" s="1"/>
  <c r="AP232" i="31"/>
  <c r="AT231" i="31"/>
  <c r="I235" i="32"/>
  <c r="M234" i="32"/>
  <c r="AU230" i="31"/>
  <c r="AZ230" i="31"/>
  <c r="BA230" i="31" s="1"/>
  <c r="I234" i="30"/>
  <c r="M233" i="30"/>
  <c r="BE236" i="32"/>
  <c r="BF236" i="32" s="1"/>
  <c r="BA237" i="32"/>
  <c r="AE231" i="30"/>
  <c r="AI230" i="30"/>
  <c r="AO229" i="30"/>
  <c r="AP229" i="30" s="1"/>
  <c r="AI230" i="32"/>
  <c r="BK230" i="32" s="1"/>
  <c r="AE231" i="32"/>
  <c r="BK229" i="32"/>
  <c r="BL229" i="32" s="1"/>
  <c r="AE232" i="30" l="1"/>
  <c r="AI231" i="30"/>
  <c r="BA238" i="32"/>
  <c r="BE237" i="32"/>
  <c r="BF237" i="32" s="1"/>
  <c r="M234" i="30"/>
  <c r="I235" i="30"/>
  <c r="M235" i="32"/>
  <c r="I236" i="32"/>
  <c r="AU231" i="31"/>
  <c r="AZ231" i="31"/>
  <c r="BA231" i="31" s="1"/>
  <c r="AP233" i="31"/>
  <c r="AT232" i="31"/>
  <c r="T233" i="25"/>
  <c r="X232" i="25"/>
  <c r="AD232" i="25" s="1"/>
  <c r="AE232" i="25" s="1"/>
  <c r="X231" i="30"/>
  <c r="AO231" i="30" s="1"/>
  <c r="AP231" i="30" s="1"/>
  <c r="T232" i="30"/>
  <c r="AE232" i="32"/>
  <c r="AI231" i="32"/>
  <c r="BK231" i="32" s="1"/>
  <c r="BL231" i="32" s="1"/>
  <c r="BL230" i="32"/>
  <c r="M234" i="25"/>
  <c r="I235" i="25"/>
  <c r="AP232" i="32"/>
  <c r="AT231" i="32"/>
  <c r="AI232" i="32" l="1"/>
  <c r="AE233" i="32"/>
  <c r="X232" i="30"/>
  <c r="T233" i="30"/>
  <c r="X233" i="25"/>
  <c r="AD233" i="25" s="1"/>
  <c r="AE233" i="25" s="1"/>
  <c r="T234" i="25"/>
  <c r="AU232" i="31"/>
  <c r="AZ232" i="31"/>
  <c r="BA232" i="31" s="1"/>
  <c r="AP234" i="31"/>
  <c r="AT233" i="31"/>
  <c r="M236" i="32"/>
  <c r="I237" i="32"/>
  <c r="M235" i="30"/>
  <c r="I236" i="30"/>
  <c r="AP233" i="32"/>
  <c r="AT232" i="32"/>
  <c r="I236" i="25"/>
  <c r="M235" i="25"/>
  <c r="BE238" i="32"/>
  <c r="BF238" i="32" s="1"/>
  <c r="BA239" i="32"/>
  <c r="AE233" i="30"/>
  <c r="AI232" i="30"/>
  <c r="AT233" i="32" l="1"/>
  <c r="AP234" i="32"/>
  <c r="BA240" i="32"/>
  <c r="BE239" i="32"/>
  <c r="BF239" i="32" s="1"/>
  <c r="I237" i="30"/>
  <c r="M236" i="30"/>
  <c r="T235" i="25"/>
  <c r="X234" i="25"/>
  <c r="AD234" i="25" s="1"/>
  <c r="AE234" i="25" s="1"/>
  <c r="M236" i="25"/>
  <c r="I237" i="25"/>
  <c r="M237" i="32"/>
  <c r="I238" i="32"/>
  <c r="N236" i="32"/>
  <c r="AU233" i="31"/>
  <c r="AZ233" i="31"/>
  <c r="BA233" i="31" s="1"/>
  <c r="AT234" i="31"/>
  <c r="AP235" i="31"/>
  <c r="X233" i="30"/>
  <c r="AO233" i="30" s="1"/>
  <c r="AP233" i="30" s="1"/>
  <c r="T234" i="30"/>
  <c r="AO232" i="30"/>
  <c r="AP232" i="30" s="1"/>
  <c r="AI233" i="30"/>
  <c r="AE234" i="30"/>
  <c r="AE234" i="32"/>
  <c r="AI233" i="32"/>
  <c r="BK233" i="32" s="1"/>
  <c r="BK232" i="32"/>
  <c r="BL232" i="32" s="1"/>
  <c r="X235" i="25" l="1"/>
  <c r="AD235" i="25" s="1"/>
  <c r="AE235" i="25" s="1"/>
  <c r="T236" i="25"/>
  <c r="N236" i="30"/>
  <c r="N237" i="32"/>
  <c r="N236" i="25"/>
  <c r="M237" i="30"/>
  <c r="I238" i="30"/>
  <c r="AE235" i="32"/>
  <c r="AI234" i="32"/>
  <c r="BK234" i="32" s="1"/>
  <c r="BL234" i="32" s="1"/>
  <c r="AT234" i="32"/>
  <c r="AP235" i="32"/>
  <c r="AT235" i="31"/>
  <c r="AP236" i="31"/>
  <c r="AT236" i="31" s="1"/>
  <c r="AU234" i="31"/>
  <c r="AZ234" i="31"/>
  <c r="BA234" i="31" s="1"/>
  <c r="M238" i="32"/>
  <c r="I239" i="32"/>
  <c r="I238" i="25"/>
  <c r="M237" i="25"/>
  <c r="BL233" i="32"/>
  <c r="AE235" i="30"/>
  <c r="AI234" i="30"/>
  <c r="BE240" i="32"/>
  <c r="BF240" i="32" s="1"/>
  <c r="BA241" i="32"/>
  <c r="X234" i="30"/>
  <c r="AO234" i="30" s="1"/>
  <c r="AP234" i="30" s="1"/>
  <c r="T235" i="30"/>
  <c r="M238" i="25" l="1"/>
  <c r="I239" i="25"/>
  <c r="N238" i="32"/>
  <c r="BE241" i="32"/>
  <c r="BF241" i="32" s="1"/>
  <c r="BA242" i="32"/>
  <c r="AI235" i="30"/>
  <c r="AE236" i="30"/>
  <c r="I240" i="32"/>
  <c r="M239" i="32"/>
  <c r="AU236" i="31"/>
  <c r="AU277" i="31" s="1"/>
  <c r="AZ236" i="31"/>
  <c r="AU235" i="31"/>
  <c r="AZ235" i="31"/>
  <c r="BA235" i="31" s="1"/>
  <c r="AT235" i="32"/>
  <c r="AP236" i="32"/>
  <c r="AI235" i="32"/>
  <c r="BK235" i="32" s="1"/>
  <c r="BL235" i="32" s="1"/>
  <c r="AE236" i="32"/>
  <c r="N237" i="30"/>
  <c r="X235" i="30"/>
  <c r="T236" i="30"/>
  <c r="X236" i="25"/>
  <c r="T237" i="25"/>
  <c r="I239" i="30"/>
  <c r="M238" i="30"/>
  <c r="N237" i="25"/>
  <c r="AP237" i="32" l="1"/>
  <c r="AT236" i="32"/>
  <c r="AU236" i="32" s="1"/>
  <c r="BA236" i="31"/>
  <c r="BB236" i="31"/>
  <c r="BA237" i="31"/>
  <c r="N239" i="32"/>
  <c r="AE237" i="32"/>
  <c r="AI236" i="32"/>
  <c r="M240" i="32"/>
  <c r="I241" i="32"/>
  <c r="AI236" i="30"/>
  <c r="AJ236" i="30" s="1"/>
  <c r="AE237" i="30"/>
  <c r="Y236" i="25"/>
  <c r="AD236" i="25"/>
  <c r="X236" i="30"/>
  <c r="T237" i="30"/>
  <c r="N238" i="25"/>
  <c r="BA243" i="32"/>
  <c r="BE242" i="32"/>
  <c r="BF242" i="32" s="1"/>
  <c r="N238" i="30"/>
  <c r="I240" i="30"/>
  <c r="M239" i="30"/>
  <c r="T238" i="25"/>
  <c r="X237" i="25"/>
  <c r="M239" i="25"/>
  <c r="I240" i="25"/>
  <c r="AO235" i="30"/>
  <c r="AP235" i="30" s="1"/>
  <c r="I241" i="25" l="1"/>
  <c r="M240" i="25"/>
  <c r="N239" i="25"/>
  <c r="Y237" i="25"/>
  <c r="AD237" i="25"/>
  <c r="X237" i="30"/>
  <c r="T238" i="30"/>
  <c r="Y236" i="30"/>
  <c r="AO236" i="30"/>
  <c r="AE236" i="25"/>
  <c r="AF236" i="25"/>
  <c r="AE238" i="30"/>
  <c r="AI237" i="30"/>
  <c r="AJ237" i="30" s="1"/>
  <c r="M241" i="32"/>
  <c r="I242" i="32"/>
  <c r="N240" i="32"/>
  <c r="AJ236" i="32"/>
  <c r="BK236" i="32"/>
  <c r="AI237" i="32"/>
  <c r="AE238" i="32"/>
  <c r="X238" i="25"/>
  <c r="T239" i="25"/>
  <c r="BB277" i="31"/>
  <c r="BD236" i="31"/>
  <c r="BD278" i="31" s="1"/>
  <c r="N239" i="30"/>
  <c r="M240" i="30"/>
  <c r="I241" i="30"/>
  <c r="AP238" i="32"/>
  <c r="AT237" i="32"/>
  <c r="AU237" i="32" s="1"/>
  <c r="BE243" i="32"/>
  <c r="BF243" i="32" s="1"/>
  <c r="BA244" i="32"/>
  <c r="AE239" i="30" l="1"/>
  <c r="AI238" i="30"/>
  <c r="AJ238" i="30" s="1"/>
  <c r="AP236" i="30"/>
  <c r="AQ236" i="30"/>
  <c r="M241" i="30"/>
  <c r="I242" i="30"/>
  <c r="Y237" i="30"/>
  <c r="AO237" i="30"/>
  <c r="AE237" i="25"/>
  <c r="AF237" i="25"/>
  <c r="AH237" i="25" s="1"/>
  <c r="X239" i="25"/>
  <c r="T240" i="25"/>
  <c r="N240" i="25"/>
  <c r="BL236" i="32"/>
  <c r="BM236" i="32"/>
  <c r="N241" i="32"/>
  <c r="AP239" i="32"/>
  <c r="AT238" i="32"/>
  <c r="AU238" i="32" s="1"/>
  <c r="T239" i="30"/>
  <c r="X238" i="30"/>
  <c r="Y238" i="25"/>
  <c r="AD238" i="25"/>
  <c r="AJ237" i="32"/>
  <c r="BK237" i="32"/>
  <c r="I243" i="32"/>
  <c r="M242" i="32"/>
  <c r="BE244" i="32"/>
  <c r="BF244" i="32" s="1"/>
  <c r="BA245" i="32"/>
  <c r="AH236" i="25"/>
  <c r="N240" i="30"/>
  <c r="AE239" i="32"/>
  <c r="AI238" i="32"/>
  <c r="I242" i="25"/>
  <c r="M241" i="25"/>
  <c r="N241" i="25" l="1"/>
  <c r="AI239" i="32"/>
  <c r="AE240" i="32"/>
  <c r="AP237" i="30"/>
  <c r="AQ237" i="30"/>
  <c r="AS237" i="30" s="1"/>
  <c r="N241" i="30"/>
  <c r="AS236" i="30"/>
  <c r="AF238" i="25"/>
  <c r="AE238" i="25"/>
  <c r="AE240" i="30"/>
  <c r="AI239" i="30"/>
  <c r="AJ239" i="30" s="1"/>
  <c r="Y239" i="25"/>
  <c r="AD239" i="25"/>
  <c r="BE245" i="32"/>
  <c r="BF245" i="32" s="1"/>
  <c r="BA246" i="32"/>
  <c r="I243" i="30"/>
  <c r="M242" i="30"/>
  <c r="M243" i="32"/>
  <c r="I244" i="32"/>
  <c r="AP240" i="32"/>
  <c r="AT239" i="32"/>
  <c r="AU239" i="32" s="1"/>
  <c r="M242" i="25"/>
  <c r="I243" i="25"/>
  <c r="BO236" i="32"/>
  <c r="AJ238" i="32"/>
  <c r="BK238" i="32"/>
  <c r="X240" i="25"/>
  <c r="T241" i="25"/>
  <c r="N242" i="32"/>
  <c r="BL237" i="32"/>
  <c r="BM237" i="32"/>
  <c r="BO237" i="32" s="1"/>
  <c r="Y238" i="30"/>
  <c r="AO238" i="30"/>
  <c r="X239" i="30"/>
  <c r="T240" i="30"/>
  <c r="N242" i="30" l="1"/>
  <c r="I244" i="30"/>
  <c r="M243" i="30"/>
  <c r="X240" i="30"/>
  <c r="T241" i="30"/>
  <c r="BA247" i="32"/>
  <c r="BE246" i="32"/>
  <c r="BF246" i="32" s="1"/>
  <c r="Y239" i="30"/>
  <c r="AO239" i="30"/>
  <c r="AP238" i="30"/>
  <c r="AQ238" i="30"/>
  <c r="AE239" i="25"/>
  <c r="AF239" i="25"/>
  <c r="AH239" i="25" s="1"/>
  <c r="AE241" i="30"/>
  <c r="AI240" i="30"/>
  <c r="AJ240" i="30" s="1"/>
  <c r="AH238" i="25"/>
  <c r="T242" i="25"/>
  <c r="X241" i="25"/>
  <c r="Y240" i="25"/>
  <c r="AD240" i="25"/>
  <c r="BL238" i="32"/>
  <c r="BM238" i="32"/>
  <c r="BO238" i="32" s="1"/>
  <c r="I244" i="25"/>
  <c r="M243" i="25"/>
  <c r="N242" i="25"/>
  <c r="AI240" i="32"/>
  <c r="AE241" i="32"/>
  <c r="AJ239" i="32"/>
  <c r="BK239" i="32"/>
  <c r="AP241" i="32"/>
  <c r="AT240" i="32"/>
  <c r="AU240" i="32" s="1"/>
  <c r="I245" i="32"/>
  <c r="M244" i="32"/>
  <c r="N243" i="32"/>
  <c r="Y241" i="25" l="1"/>
  <c r="AD241" i="25"/>
  <c r="N244" i="32"/>
  <c r="X242" i="25"/>
  <c r="T243" i="25"/>
  <c r="I246" i="32"/>
  <c r="M245" i="32"/>
  <c r="AP242" i="32"/>
  <c r="AT241" i="32"/>
  <c r="AU241" i="32" s="1"/>
  <c r="BL239" i="32"/>
  <c r="BM239" i="32"/>
  <c r="AI241" i="30"/>
  <c r="AJ241" i="30" s="1"/>
  <c r="AE242" i="30"/>
  <c r="AE242" i="32"/>
  <c r="AI241" i="32"/>
  <c r="AJ240" i="32"/>
  <c r="BK240" i="32"/>
  <c r="AS238" i="30"/>
  <c r="N243" i="25"/>
  <c r="AQ239" i="30"/>
  <c r="AS239" i="30" s="1"/>
  <c r="AP239" i="30"/>
  <c r="I245" i="25"/>
  <c r="M244" i="25"/>
  <c r="BA248" i="32"/>
  <c r="BE247" i="32"/>
  <c r="BF247" i="32" s="1"/>
  <c r="X241" i="30"/>
  <c r="T242" i="30"/>
  <c r="Y240" i="30"/>
  <c r="AO240" i="30"/>
  <c r="N243" i="30"/>
  <c r="M244" i="30"/>
  <c r="I245" i="30"/>
  <c r="AE240" i="25"/>
  <c r="AF240" i="25"/>
  <c r="BL240" i="32" l="1"/>
  <c r="BM240" i="32"/>
  <c r="BO240" i="32" s="1"/>
  <c r="AH240" i="25"/>
  <c r="AJ241" i="32"/>
  <c r="BK241" i="32"/>
  <c r="AI242" i="32"/>
  <c r="AE243" i="32"/>
  <c r="M245" i="30"/>
  <c r="I246" i="30"/>
  <c r="AI242" i="30"/>
  <c r="AJ242" i="30" s="1"/>
  <c r="AE243" i="30"/>
  <c r="N244" i="30"/>
  <c r="BO239" i="32"/>
  <c r="AP240" i="30"/>
  <c r="AQ240" i="30"/>
  <c r="AP243" i="32"/>
  <c r="AT242" i="32"/>
  <c r="AU242" i="32" s="1"/>
  <c r="X242" i="30"/>
  <c r="T243" i="30"/>
  <c r="Y241" i="30"/>
  <c r="AO241" i="30"/>
  <c r="N245" i="32"/>
  <c r="I247" i="32"/>
  <c r="M246" i="32"/>
  <c r="BA249" i="32"/>
  <c r="BE248" i="32"/>
  <c r="BF248" i="32" s="1"/>
  <c r="T244" i="25"/>
  <c r="X243" i="25"/>
  <c r="N244" i="25"/>
  <c r="Y242" i="25"/>
  <c r="AD242" i="25"/>
  <c r="I246" i="25"/>
  <c r="M245" i="25"/>
  <c r="AE241" i="25"/>
  <c r="AF241" i="25"/>
  <c r="AH241" i="25" s="1"/>
  <c r="AT243" i="32" l="1"/>
  <c r="AU243" i="32" s="1"/>
  <c r="AP244" i="32"/>
  <c r="AS240" i="30"/>
  <c r="N245" i="25"/>
  <c r="M246" i="25"/>
  <c r="I247" i="25"/>
  <c r="AF242" i="25"/>
  <c r="AH242" i="25" s="1"/>
  <c r="AE242" i="25"/>
  <c r="AE244" i="30"/>
  <c r="AI243" i="30"/>
  <c r="AJ243" i="30" s="1"/>
  <c r="Y243" i="25"/>
  <c r="AD243" i="25"/>
  <c r="T245" i="25"/>
  <c r="X244" i="25"/>
  <c r="M246" i="30"/>
  <c r="I247" i="30"/>
  <c r="N245" i="30"/>
  <c r="BE249" i="32"/>
  <c r="BF249" i="32" s="1"/>
  <c r="BA250" i="32"/>
  <c r="AE244" i="32"/>
  <c r="AI243" i="32"/>
  <c r="N246" i="32"/>
  <c r="AJ242" i="32"/>
  <c r="BK242" i="32"/>
  <c r="M247" i="32"/>
  <c r="I248" i="32"/>
  <c r="BL241" i="32"/>
  <c r="BM241" i="32"/>
  <c r="AQ241" i="30"/>
  <c r="AS241" i="30" s="1"/>
  <c r="AP241" i="30"/>
  <c r="X243" i="30"/>
  <c r="T244" i="30"/>
  <c r="Y242" i="30"/>
  <c r="AO242" i="30"/>
  <c r="AP242" i="30" l="1"/>
  <c r="AQ242" i="30"/>
  <c r="AS242" i="30" s="1"/>
  <c r="M247" i="30"/>
  <c r="I248" i="30"/>
  <c r="N246" i="30"/>
  <c r="T245" i="30"/>
  <c r="X244" i="30"/>
  <c r="Y244" i="25"/>
  <c r="AD244" i="25"/>
  <c r="Y243" i="30"/>
  <c r="AO243" i="30"/>
  <c r="T246" i="25"/>
  <c r="X245" i="25"/>
  <c r="AF243" i="25"/>
  <c r="AE243" i="25"/>
  <c r="AI244" i="30"/>
  <c r="AJ244" i="30" s="1"/>
  <c r="AE245" i="30"/>
  <c r="BO241" i="32"/>
  <c r="I249" i="32"/>
  <c r="M248" i="32"/>
  <c r="N247" i="32"/>
  <c r="I248" i="25"/>
  <c r="M247" i="25"/>
  <c r="BL242" i="32"/>
  <c r="BM242" i="32"/>
  <c r="BO242" i="32" s="1"/>
  <c r="N246" i="25"/>
  <c r="AJ243" i="32"/>
  <c r="BK243" i="32"/>
  <c r="AE245" i="32"/>
  <c r="AI244" i="32"/>
  <c r="AT244" i="32"/>
  <c r="AU244" i="32" s="1"/>
  <c r="AP245" i="32"/>
  <c r="BA251" i="32"/>
  <c r="BE250" i="32"/>
  <c r="BF250" i="32" s="1"/>
  <c r="N248" i="32" l="1"/>
  <c r="M249" i="32"/>
  <c r="I250" i="32"/>
  <c r="AE246" i="30"/>
  <c r="AI245" i="30"/>
  <c r="AJ245" i="30" s="1"/>
  <c r="BE251" i="32"/>
  <c r="BF251" i="32" s="1"/>
  <c r="BA252" i="32"/>
  <c r="AP246" i="32"/>
  <c r="AT245" i="32"/>
  <c r="AU245" i="32" s="1"/>
  <c r="AH243" i="25"/>
  <c r="AJ244" i="32"/>
  <c r="BK244" i="32"/>
  <c r="Y245" i="25"/>
  <c r="AD245" i="25"/>
  <c r="AI245" i="32"/>
  <c r="AE246" i="32"/>
  <c r="T247" i="25"/>
  <c r="X246" i="25"/>
  <c r="AP243" i="30"/>
  <c r="AQ243" i="30"/>
  <c r="BL243" i="32"/>
  <c r="BM243" i="32"/>
  <c r="AE244" i="25"/>
  <c r="AF244" i="25"/>
  <c r="AH244" i="25" s="1"/>
  <c r="Y244" i="30"/>
  <c r="AO244" i="30"/>
  <c r="T246" i="30"/>
  <c r="X245" i="30"/>
  <c r="N247" i="25"/>
  <c r="I249" i="30"/>
  <c r="M248" i="30"/>
  <c r="I249" i="25"/>
  <c r="M249" i="25" s="1"/>
  <c r="M248" i="25"/>
  <c r="N247" i="30"/>
  <c r="Y245" i="30" l="1"/>
  <c r="AO245" i="30"/>
  <c r="T247" i="30"/>
  <c r="X246" i="30"/>
  <c r="AI246" i="30"/>
  <c r="AJ246" i="30" s="1"/>
  <c r="AE247" i="30"/>
  <c r="Y246" i="25"/>
  <c r="AD246" i="25"/>
  <c r="T248" i="25"/>
  <c r="X247" i="25"/>
  <c r="AE247" i="32"/>
  <c r="AI246" i="32"/>
  <c r="AJ245" i="32"/>
  <c r="BK245" i="32"/>
  <c r="AF245" i="25"/>
  <c r="AH245" i="25" s="1"/>
  <c r="AE245" i="25"/>
  <c r="N248" i="25"/>
  <c r="BL244" i="32"/>
  <c r="BM244" i="32"/>
  <c r="BO244" i="32" s="1"/>
  <c r="N249" i="25"/>
  <c r="N277" i="25" s="1"/>
  <c r="N248" i="30"/>
  <c r="M249" i="30"/>
  <c r="I250" i="30"/>
  <c r="AT246" i="32"/>
  <c r="AU246" i="32" s="1"/>
  <c r="AP247" i="32"/>
  <c r="BE252" i="32"/>
  <c r="BF252" i="32" s="1"/>
  <c r="BA253" i="32"/>
  <c r="AP244" i="30"/>
  <c r="AQ244" i="30"/>
  <c r="AS244" i="30" s="1"/>
  <c r="I251" i="32"/>
  <c r="M250" i="32"/>
  <c r="BO243" i="32"/>
  <c r="N249" i="32"/>
  <c r="AS243" i="30"/>
  <c r="BL245" i="32" l="1"/>
  <c r="BM245" i="32"/>
  <c r="BO245" i="32" s="1"/>
  <c r="AJ246" i="32"/>
  <c r="BK246" i="32"/>
  <c r="BA254" i="32"/>
  <c r="BE253" i="32"/>
  <c r="BF253" i="32" s="1"/>
  <c r="N250" i="32"/>
  <c r="I252" i="32"/>
  <c r="M251" i="32"/>
  <c r="AE248" i="32"/>
  <c r="AI247" i="32"/>
  <c r="Y247" i="25"/>
  <c r="AD247" i="25"/>
  <c r="X248" i="25"/>
  <c r="T249" i="25"/>
  <c r="X249" i="25" s="1"/>
  <c r="AF246" i="25"/>
  <c r="AH246" i="25" s="1"/>
  <c r="AE246" i="25"/>
  <c r="AT247" i="32"/>
  <c r="AU247" i="32" s="1"/>
  <c r="AP248" i="32"/>
  <c r="AE248" i="30"/>
  <c r="AI247" i="30"/>
  <c r="AJ247" i="30" s="1"/>
  <c r="I251" i="30"/>
  <c r="M250" i="30"/>
  <c r="Y246" i="30"/>
  <c r="AO246" i="30"/>
  <c r="N249" i="30"/>
  <c r="T248" i="30"/>
  <c r="X247" i="30"/>
  <c r="AP245" i="30"/>
  <c r="AQ245" i="30"/>
  <c r="AS245" i="30" s="1"/>
  <c r="AE247" i="25" l="1"/>
  <c r="AF247" i="25"/>
  <c r="AH247" i="25" s="1"/>
  <c r="AJ247" i="32"/>
  <c r="BK247" i="32"/>
  <c r="Y247" i="30"/>
  <c r="AO247" i="30"/>
  <c r="T249" i="30"/>
  <c r="X248" i="30"/>
  <c r="AE249" i="30"/>
  <c r="AI248" i="30"/>
  <c r="AJ248" i="30" s="1"/>
  <c r="AP249" i="32"/>
  <c r="AT248" i="32"/>
  <c r="AU248" i="32" s="1"/>
  <c r="Y249" i="25"/>
  <c r="AD249" i="25"/>
  <c r="Y248" i="25"/>
  <c r="AD248" i="25"/>
  <c r="AI248" i="32"/>
  <c r="AE249" i="32"/>
  <c r="N251" i="32"/>
  <c r="M252" i="32"/>
  <c r="I253" i="32"/>
  <c r="BA255" i="32"/>
  <c r="BE254" i="32"/>
  <c r="BF254" i="32" s="1"/>
  <c r="AP246" i="30"/>
  <c r="AQ246" i="30"/>
  <c r="AS246" i="30" s="1"/>
  <c r="BL246" i="32"/>
  <c r="BM246" i="32"/>
  <c r="BO246" i="32" s="1"/>
  <c r="N250" i="30"/>
  <c r="M251" i="30"/>
  <c r="I252" i="30"/>
  <c r="M253" i="32" l="1"/>
  <c r="I254" i="32"/>
  <c r="N252" i="32"/>
  <c r="AE250" i="32"/>
  <c r="AI249" i="32"/>
  <c r="AJ248" i="32"/>
  <c r="BK248" i="32"/>
  <c r="AE248" i="25"/>
  <c r="AF248" i="25"/>
  <c r="AH248" i="25" s="1"/>
  <c r="AE249" i="25"/>
  <c r="AF249" i="25"/>
  <c r="AE250" i="25"/>
  <c r="Y277" i="25"/>
  <c r="AP250" i="32"/>
  <c r="AT249" i="32"/>
  <c r="AU249" i="32" s="1"/>
  <c r="M252" i="30"/>
  <c r="I253" i="30"/>
  <c r="N251" i="30"/>
  <c r="AE250" i="30"/>
  <c r="AI249" i="30"/>
  <c r="AJ249" i="30" s="1"/>
  <c r="Y248" i="30"/>
  <c r="AO248" i="30"/>
  <c r="T250" i="30"/>
  <c r="X249" i="30"/>
  <c r="AQ247" i="30"/>
  <c r="AS247" i="30" s="1"/>
  <c r="AP247" i="30"/>
  <c r="BL247" i="32"/>
  <c r="BM247" i="32"/>
  <c r="BO247" i="32" s="1"/>
  <c r="BE255" i="32"/>
  <c r="BF255" i="32" s="1"/>
  <c r="BA256" i="32"/>
  <c r="M253" i="30" l="1"/>
  <c r="I254" i="30"/>
  <c r="BA257" i="32"/>
  <c r="BE256" i="32"/>
  <c r="BF256" i="32" s="1"/>
  <c r="AI250" i="30"/>
  <c r="AJ250" i="30" s="1"/>
  <c r="AE251" i="30"/>
  <c r="N252" i="30"/>
  <c r="AT250" i="32"/>
  <c r="AU250" i="32" s="1"/>
  <c r="AP251" i="32"/>
  <c r="AH249" i="25"/>
  <c r="AH278" i="25" s="1"/>
  <c r="AF277" i="25"/>
  <c r="BL248" i="32"/>
  <c r="BM248" i="32"/>
  <c r="BO248" i="32" s="1"/>
  <c r="AJ249" i="32"/>
  <c r="BK249" i="32"/>
  <c r="AE251" i="32"/>
  <c r="AI250" i="32"/>
  <c r="Y249" i="30"/>
  <c r="AO249" i="30"/>
  <c r="T251" i="30"/>
  <c r="X250" i="30"/>
  <c r="AQ248" i="30"/>
  <c r="AS248" i="30" s="1"/>
  <c r="AP248" i="30"/>
  <c r="I255" i="32"/>
  <c r="M254" i="32"/>
  <c r="N253" i="32"/>
  <c r="Y250" i="30" l="1"/>
  <c r="AO250" i="30"/>
  <c r="AQ249" i="30"/>
  <c r="AS249" i="30" s="1"/>
  <c r="AP249" i="30"/>
  <c r="AJ250" i="32"/>
  <c r="BK250" i="32"/>
  <c r="X251" i="30"/>
  <c r="T252" i="30"/>
  <c r="AE252" i="32"/>
  <c r="AI251" i="32"/>
  <c r="BL249" i="32"/>
  <c r="BM249" i="32"/>
  <c r="BO249" i="32" s="1"/>
  <c r="AP252" i="32"/>
  <c r="AT251" i="32"/>
  <c r="AU251" i="32" s="1"/>
  <c r="AE252" i="30"/>
  <c r="AI251" i="30"/>
  <c r="AJ251" i="30" s="1"/>
  <c r="N254" i="32"/>
  <c r="M255" i="32"/>
  <c r="I256" i="32"/>
  <c r="BA258" i="32"/>
  <c r="BE257" i="32"/>
  <c r="BF257" i="32" s="1"/>
  <c r="I255" i="30"/>
  <c r="M254" i="30"/>
  <c r="N253" i="30"/>
  <c r="BA259" i="32" l="1"/>
  <c r="BE258" i="32"/>
  <c r="BF258" i="32" s="1"/>
  <c r="M256" i="32"/>
  <c r="I257" i="32"/>
  <c r="N255" i="32"/>
  <c r="AE253" i="30"/>
  <c r="AI252" i="30"/>
  <c r="AJ252" i="30" s="1"/>
  <c r="AT252" i="32"/>
  <c r="AU252" i="32" s="1"/>
  <c r="AP253" i="32"/>
  <c r="AJ251" i="32"/>
  <c r="BK251" i="32"/>
  <c r="AE253" i="32"/>
  <c r="AI252" i="32"/>
  <c r="T253" i="30"/>
  <c r="X252" i="30"/>
  <c r="Y251" i="30"/>
  <c r="AO251" i="30"/>
  <c r="BL250" i="32"/>
  <c r="BM250" i="32"/>
  <c r="BO250" i="32" s="1"/>
  <c r="N254" i="30"/>
  <c r="AP250" i="30"/>
  <c r="AQ250" i="30"/>
  <c r="AS250" i="30" s="1"/>
  <c r="M255" i="30"/>
  <c r="I256" i="30"/>
  <c r="AQ251" i="30" l="1"/>
  <c r="AS251" i="30" s="1"/>
  <c r="AP251" i="30"/>
  <c r="Y252" i="30"/>
  <c r="AO252" i="30"/>
  <c r="T254" i="30"/>
  <c r="X253" i="30"/>
  <c r="AJ252" i="32"/>
  <c r="BK252" i="32"/>
  <c r="AI253" i="32"/>
  <c r="AE254" i="32"/>
  <c r="BL251" i="32"/>
  <c r="BM251" i="32"/>
  <c r="BO251" i="32" s="1"/>
  <c r="AT253" i="32"/>
  <c r="AU253" i="32" s="1"/>
  <c r="AP254" i="32"/>
  <c r="AE254" i="30"/>
  <c r="AI253" i="30"/>
  <c r="AJ253" i="30" s="1"/>
  <c r="I257" i="30"/>
  <c r="M256" i="30"/>
  <c r="M257" i="32"/>
  <c r="I258" i="32"/>
  <c r="N255" i="30"/>
  <c r="N256" i="32"/>
  <c r="BA260" i="32"/>
  <c r="BE259" i="32"/>
  <c r="BF259" i="32" s="1"/>
  <c r="N257" i="32" l="1"/>
  <c r="I258" i="30"/>
  <c r="M257" i="30"/>
  <c r="AI254" i="30"/>
  <c r="AJ254" i="30" s="1"/>
  <c r="AE255" i="30"/>
  <c r="M258" i="32"/>
  <c r="I259" i="32"/>
  <c r="N256" i="30"/>
  <c r="AP255" i="32"/>
  <c r="AT254" i="32"/>
  <c r="AU254" i="32" s="1"/>
  <c r="AI254" i="32"/>
  <c r="AE255" i="32"/>
  <c r="AJ253" i="32"/>
  <c r="BK253" i="32"/>
  <c r="BL252" i="32"/>
  <c r="BM252" i="32"/>
  <c r="BO252" i="32" s="1"/>
  <c r="Y253" i="30"/>
  <c r="AO253" i="30"/>
  <c r="T255" i="30"/>
  <c r="X254" i="30"/>
  <c r="AQ252" i="30"/>
  <c r="AS252" i="30" s="1"/>
  <c r="AP252" i="30"/>
  <c r="BE260" i="32"/>
  <c r="BF260" i="32" s="1"/>
  <c r="BA261" i="32"/>
  <c r="Y254" i="30" l="1"/>
  <c r="AO254" i="30"/>
  <c r="T256" i="30"/>
  <c r="X255" i="30"/>
  <c r="AP253" i="30"/>
  <c r="AQ253" i="30"/>
  <c r="AS253" i="30" s="1"/>
  <c r="BL253" i="32"/>
  <c r="BM253" i="32"/>
  <c r="BO253" i="32" s="1"/>
  <c r="AI255" i="32"/>
  <c r="AE256" i="32"/>
  <c r="AJ254" i="32"/>
  <c r="BK254" i="32"/>
  <c r="AP256" i="32"/>
  <c r="AT255" i="32"/>
  <c r="AU255" i="32" s="1"/>
  <c r="M259" i="32"/>
  <c r="I260" i="32"/>
  <c r="N258" i="32"/>
  <c r="AE256" i="30"/>
  <c r="AI255" i="30"/>
  <c r="AJ255" i="30" s="1"/>
  <c r="BA262" i="32"/>
  <c r="BE261" i="32"/>
  <c r="BF261" i="32" s="1"/>
  <c r="N257" i="30"/>
  <c r="M258" i="30"/>
  <c r="I259" i="30"/>
  <c r="AJ255" i="32" l="1"/>
  <c r="BK255" i="32"/>
  <c r="BE262" i="32"/>
  <c r="BF262" i="32" s="1"/>
  <c r="BA263" i="32"/>
  <c r="AI256" i="30"/>
  <c r="AJ256" i="30" s="1"/>
  <c r="AE257" i="30"/>
  <c r="I261" i="32"/>
  <c r="M260" i="32"/>
  <c r="N259" i="32"/>
  <c r="AP257" i="32"/>
  <c r="AT256" i="32"/>
  <c r="AU256" i="32" s="1"/>
  <c r="BM254" i="32"/>
  <c r="BO254" i="32" s="1"/>
  <c r="BL254" i="32"/>
  <c r="AI256" i="32"/>
  <c r="AE257" i="32"/>
  <c r="M259" i="30"/>
  <c r="I260" i="30"/>
  <c r="Y255" i="30"/>
  <c r="AO255" i="30"/>
  <c r="N258" i="30"/>
  <c r="T257" i="30"/>
  <c r="X256" i="30"/>
  <c r="AQ254" i="30"/>
  <c r="AS254" i="30" s="1"/>
  <c r="AP254" i="30"/>
  <c r="I262" i="32" l="1"/>
  <c r="M261" i="32"/>
  <c r="AP255" i="30"/>
  <c r="AQ255" i="30"/>
  <c r="AS255" i="30" s="1"/>
  <c r="M260" i="30"/>
  <c r="I261" i="30"/>
  <c r="N259" i="30"/>
  <c r="AE258" i="32"/>
  <c r="AI257" i="32"/>
  <c r="AJ256" i="32"/>
  <c r="BK256" i="32"/>
  <c r="AT257" i="32"/>
  <c r="AU257" i="32" s="1"/>
  <c r="AP258" i="32"/>
  <c r="N260" i="32"/>
  <c r="AI257" i="30"/>
  <c r="AJ257" i="30" s="1"/>
  <c r="AE258" i="30"/>
  <c r="BE263" i="32"/>
  <c r="BF263" i="32" s="1"/>
  <c r="BA264" i="32"/>
  <c r="Y256" i="30"/>
  <c r="AO256" i="30"/>
  <c r="BM255" i="32"/>
  <c r="BO255" i="32" s="1"/>
  <c r="BL255" i="32"/>
  <c r="T258" i="30"/>
  <c r="X257" i="30"/>
  <c r="I262" i="30" l="1"/>
  <c r="M261" i="30"/>
  <c r="N260" i="30"/>
  <c r="Y257" i="30"/>
  <c r="AO257" i="30"/>
  <c r="X258" i="30"/>
  <c r="T259" i="30"/>
  <c r="N261" i="32"/>
  <c r="M262" i="32"/>
  <c r="I263" i="32"/>
  <c r="AP256" i="30"/>
  <c r="AQ256" i="30"/>
  <c r="AS256" i="30" s="1"/>
  <c r="BA265" i="32"/>
  <c r="BE264" i="32"/>
  <c r="BF264" i="32" s="1"/>
  <c r="AE259" i="30"/>
  <c r="AI258" i="30"/>
  <c r="AJ258" i="30" s="1"/>
  <c r="AP259" i="32"/>
  <c r="AT258" i="32"/>
  <c r="AU258" i="32" s="1"/>
  <c r="BL256" i="32"/>
  <c r="BM256" i="32"/>
  <c r="BO256" i="32" s="1"/>
  <c r="AJ257" i="32"/>
  <c r="BK257" i="32"/>
  <c r="AI258" i="32"/>
  <c r="AE259" i="32"/>
  <c r="AT259" i="32" l="1"/>
  <c r="AU259" i="32" s="1"/>
  <c r="AP260" i="32"/>
  <c r="AE260" i="30"/>
  <c r="AI259" i="30"/>
  <c r="AJ259" i="30" s="1"/>
  <c r="BE265" i="32"/>
  <c r="BF265" i="32" s="1"/>
  <c r="BA266" i="32"/>
  <c r="I264" i="32"/>
  <c r="M263" i="32"/>
  <c r="N262" i="32"/>
  <c r="X259" i="30"/>
  <c r="T260" i="30"/>
  <c r="Y258" i="30"/>
  <c r="AO258" i="30"/>
  <c r="AP257" i="30"/>
  <c r="AQ257" i="30"/>
  <c r="AS257" i="30" s="1"/>
  <c r="AE260" i="32"/>
  <c r="AI259" i="32"/>
  <c r="AJ258" i="32"/>
  <c r="BK258" i="32"/>
  <c r="BL257" i="32"/>
  <c r="BM257" i="32"/>
  <c r="BO257" i="32" s="1"/>
  <c r="N261" i="30"/>
  <c r="I263" i="30"/>
  <c r="M262" i="30"/>
  <c r="BL258" i="32" l="1"/>
  <c r="BM258" i="32"/>
  <c r="BO258" i="32" s="1"/>
  <c r="AE261" i="32"/>
  <c r="AI260" i="32"/>
  <c r="I265" i="32"/>
  <c r="M264" i="32"/>
  <c r="AJ259" i="32"/>
  <c r="BK259" i="32"/>
  <c r="BM259" i="32" s="1"/>
  <c r="BO259" i="32" s="1"/>
  <c r="AP258" i="30"/>
  <c r="AQ258" i="30"/>
  <c r="AS258" i="30" s="1"/>
  <c r="T261" i="30"/>
  <c r="X260" i="30"/>
  <c r="Y259" i="30"/>
  <c r="AO259" i="30"/>
  <c r="AQ259" i="30" s="1"/>
  <c r="AS259" i="30" s="1"/>
  <c r="N263" i="32"/>
  <c r="BA267" i="32"/>
  <c r="BE266" i="32"/>
  <c r="BF266" i="32" s="1"/>
  <c r="N262" i="30"/>
  <c r="M263" i="30"/>
  <c r="I264" i="30"/>
  <c r="AI260" i="30"/>
  <c r="AJ260" i="30" s="1"/>
  <c r="AE261" i="30"/>
  <c r="AT260" i="32"/>
  <c r="AU260" i="32" s="1"/>
  <c r="AP261" i="32"/>
  <c r="N263" i="30" l="1"/>
  <c r="T262" i="30"/>
  <c r="X261" i="30"/>
  <c r="M264" i="30"/>
  <c r="I265" i="30"/>
  <c r="BE267" i="32"/>
  <c r="BF267" i="32" s="1"/>
  <c r="BA268" i="32"/>
  <c r="Y260" i="30"/>
  <c r="AO260" i="30"/>
  <c r="AQ260" i="30" s="1"/>
  <c r="AS260" i="30" s="1"/>
  <c r="N264" i="32"/>
  <c r="I266" i="32"/>
  <c r="M265" i="32"/>
  <c r="AP262" i="32"/>
  <c r="AT261" i="32"/>
  <c r="AU261" i="32" s="1"/>
  <c r="AJ260" i="32"/>
  <c r="BK260" i="32"/>
  <c r="BM260" i="32" s="1"/>
  <c r="BO260" i="32" s="1"/>
  <c r="AI261" i="32"/>
  <c r="AE262" i="32"/>
  <c r="AI261" i="30"/>
  <c r="AJ261" i="30" s="1"/>
  <c r="AE262" i="30"/>
  <c r="AI262" i="30" l="1"/>
  <c r="AJ262" i="30" s="1"/>
  <c r="AE263" i="30"/>
  <c r="AE263" i="32"/>
  <c r="AI262" i="32"/>
  <c r="AJ261" i="32"/>
  <c r="BK261" i="32"/>
  <c r="BM261" i="32" s="1"/>
  <c r="BO261" i="32" s="1"/>
  <c r="AP263" i="32"/>
  <c r="AT262" i="32"/>
  <c r="AU262" i="32" s="1"/>
  <c r="N265" i="32"/>
  <c r="I267" i="32"/>
  <c r="M266" i="32"/>
  <c r="BA269" i="32"/>
  <c r="BE268" i="32"/>
  <c r="BF268" i="32" s="1"/>
  <c r="I266" i="30"/>
  <c r="M265" i="30"/>
  <c r="N264" i="30"/>
  <c r="Y261" i="30"/>
  <c r="AO261" i="30"/>
  <c r="AQ261" i="30" s="1"/>
  <c r="AS261" i="30" s="1"/>
  <c r="X262" i="30"/>
  <c r="T263" i="30"/>
  <c r="X263" i="30" l="1"/>
  <c r="T264" i="30"/>
  <c r="Y262" i="30"/>
  <c r="AO262" i="30"/>
  <c r="AQ262" i="30" s="1"/>
  <c r="AS262" i="30" s="1"/>
  <c r="N265" i="30"/>
  <c r="M266" i="30"/>
  <c r="I267" i="30"/>
  <c r="BA270" i="32"/>
  <c r="BE269" i="32"/>
  <c r="BF269" i="32" s="1"/>
  <c r="N266" i="32"/>
  <c r="I268" i="32"/>
  <c r="M267" i="32"/>
  <c r="AT263" i="32"/>
  <c r="AU263" i="32" s="1"/>
  <c r="AP264" i="32"/>
  <c r="AJ262" i="32"/>
  <c r="BK262" i="32"/>
  <c r="BM262" i="32" s="1"/>
  <c r="BO262" i="32" s="1"/>
  <c r="AE264" i="32"/>
  <c r="AI263" i="32"/>
  <c r="AE264" i="30"/>
  <c r="AI263" i="30"/>
  <c r="AJ263" i="30" s="1"/>
  <c r="AI264" i="30" l="1"/>
  <c r="AJ264" i="30" s="1"/>
  <c r="AE265" i="30"/>
  <c r="AJ263" i="32"/>
  <c r="BK263" i="32"/>
  <c r="BM263" i="32" s="1"/>
  <c r="BO263" i="32" s="1"/>
  <c r="AE265" i="32"/>
  <c r="AI264" i="32"/>
  <c r="AT264" i="32"/>
  <c r="AU264" i="32" s="1"/>
  <c r="AP265" i="32"/>
  <c r="N267" i="32"/>
  <c r="M268" i="32"/>
  <c r="I269" i="32"/>
  <c r="BA271" i="32"/>
  <c r="BE270" i="32"/>
  <c r="BF270" i="32" s="1"/>
  <c r="M267" i="30"/>
  <c r="I268" i="30"/>
  <c r="N266" i="30"/>
  <c r="X264" i="30"/>
  <c r="T265" i="30"/>
  <c r="Y263" i="30"/>
  <c r="AO263" i="30"/>
  <c r="AQ263" i="30" s="1"/>
  <c r="AS263" i="30" s="1"/>
  <c r="M268" i="30" l="1"/>
  <c r="I269" i="30"/>
  <c r="BE271" i="32"/>
  <c r="BF271" i="32" s="1"/>
  <c r="BA272" i="32"/>
  <c r="BE272" i="32" s="1"/>
  <c r="BF272" i="32" s="1"/>
  <c r="BF277" i="32" s="1"/>
  <c r="AI265" i="32"/>
  <c r="AE266" i="32"/>
  <c r="T266" i="30"/>
  <c r="X265" i="30"/>
  <c r="Y264" i="30"/>
  <c r="AO264" i="30"/>
  <c r="AQ264" i="30" s="1"/>
  <c r="AS264" i="30" s="1"/>
  <c r="N267" i="30"/>
  <c r="I270" i="32"/>
  <c r="M269" i="32"/>
  <c r="N268" i="32"/>
  <c r="AT265" i="32"/>
  <c r="AU265" i="32" s="1"/>
  <c r="AP266" i="32"/>
  <c r="AJ264" i="32"/>
  <c r="BK264" i="32"/>
  <c r="BM264" i="32" s="1"/>
  <c r="BO264" i="32" s="1"/>
  <c r="AI265" i="30"/>
  <c r="AJ265" i="30" s="1"/>
  <c r="AE266" i="30"/>
  <c r="AE267" i="30" l="1"/>
  <c r="AI266" i="30"/>
  <c r="AJ266" i="30" s="1"/>
  <c r="AT266" i="32"/>
  <c r="AU266" i="32" s="1"/>
  <c r="AP267" i="32"/>
  <c r="N269" i="32"/>
  <c r="I271" i="32"/>
  <c r="M270" i="32"/>
  <c r="Y265" i="30"/>
  <c r="AO265" i="30"/>
  <c r="X266" i="30"/>
  <c r="T267" i="30"/>
  <c r="AE267" i="32"/>
  <c r="AI266" i="32"/>
  <c r="AJ265" i="32"/>
  <c r="BK265" i="32"/>
  <c r="I270" i="30"/>
  <c r="M269" i="30"/>
  <c r="N268" i="30"/>
  <c r="N269" i="30" l="1"/>
  <c r="I271" i="30"/>
  <c r="M270" i="30"/>
  <c r="BL265" i="32"/>
  <c r="BM265" i="32"/>
  <c r="BO265" i="32" s="1"/>
  <c r="AJ266" i="32"/>
  <c r="BK266" i="32"/>
  <c r="AI267" i="32"/>
  <c r="AE268" i="32"/>
  <c r="T268" i="30"/>
  <c r="X267" i="30"/>
  <c r="Y266" i="30"/>
  <c r="AO266" i="30"/>
  <c r="AP265" i="30"/>
  <c r="AQ265" i="30"/>
  <c r="AS265" i="30" s="1"/>
  <c r="N270" i="32"/>
  <c r="I272" i="32"/>
  <c r="M272" i="32" s="1"/>
  <c r="M271" i="32"/>
  <c r="AP268" i="32"/>
  <c r="AT267" i="32"/>
  <c r="AU267" i="32" s="1"/>
  <c r="AE268" i="30"/>
  <c r="AI267" i="30"/>
  <c r="AJ267" i="30" s="1"/>
  <c r="N272" i="32" l="1"/>
  <c r="AT268" i="32"/>
  <c r="AU268" i="32" s="1"/>
  <c r="AP269" i="32"/>
  <c r="N271" i="32"/>
  <c r="AQ266" i="30"/>
  <c r="AS266" i="30" s="1"/>
  <c r="AP266" i="30"/>
  <c r="Y267" i="30"/>
  <c r="AO267" i="30"/>
  <c r="X268" i="30"/>
  <c r="T269" i="30"/>
  <c r="T270" i="30" s="1"/>
  <c r="T271" i="30" s="1"/>
  <c r="T272" i="30" s="1"/>
  <c r="AE269" i="32"/>
  <c r="AI268" i="32"/>
  <c r="AJ267" i="32"/>
  <c r="BK267" i="32"/>
  <c r="BL266" i="32"/>
  <c r="BM266" i="32"/>
  <c r="BO266" i="32" s="1"/>
  <c r="N270" i="30"/>
  <c r="M271" i="30"/>
  <c r="I272" i="30"/>
  <c r="M272" i="30" s="1"/>
  <c r="AE269" i="30"/>
  <c r="AI268" i="30"/>
  <c r="AJ268" i="30" s="1"/>
  <c r="N271" i="30" l="1"/>
  <c r="AJ268" i="32"/>
  <c r="BK268" i="32"/>
  <c r="AP267" i="30"/>
  <c r="AQ267" i="30"/>
  <c r="AS267" i="30" s="1"/>
  <c r="AP270" i="32"/>
  <c r="AT269" i="32"/>
  <c r="AU269" i="32" s="1"/>
  <c r="N277" i="32"/>
  <c r="N272" i="30"/>
  <c r="N277" i="30" s="1"/>
  <c r="BL267" i="32"/>
  <c r="BM267" i="32"/>
  <c r="BO267" i="32" s="1"/>
  <c r="AI269" i="32"/>
  <c r="AE270" i="32"/>
  <c r="Y268" i="30"/>
  <c r="Y277" i="30" s="1"/>
  <c r="AO268" i="30"/>
  <c r="AE270" i="30"/>
  <c r="AI269" i="30"/>
  <c r="AI270" i="32" l="1"/>
  <c r="AE271" i="32"/>
  <c r="AJ269" i="32"/>
  <c r="BK269" i="32"/>
  <c r="AP271" i="32"/>
  <c r="AT270" i="32"/>
  <c r="AU270" i="32" s="1"/>
  <c r="BL268" i="32"/>
  <c r="BM268" i="32"/>
  <c r="BO268" i="32" s="1"/>
  <c r="AJ269" i="30"/>
  <c r="AO269" i="30"/>
  <c r="AI270" i="30"/>
  <c r="AE271" i="30"/>
  <c r="AP268" i="30"/>
  <c r="AQ268" i="30"/>
  <c r="AS268" i="30" s="1"/>
  <c r="AI271" i="30" l="1"/>
  <c r="AE272" i="30"/>
  <c r="AI272" i="30" s="1"/>
  <c r="AQ269" i="30"/>
  <c r="AS269" i="30" s="1"/>
  <c r="AP269" i="30"/>
  <c r="AT271" i="32"/>
  <c r="AU271" i="32" s="1"/>
  <c r="AP272" i="32"/>
  <c r="AT272" i="32" s="1"/>
  <c r="AU272" i="32" s="1"/>
  <c r="AU277" i="32" s="1"/>
  <c r="AI271" i="32"/>
  <c r="AE272" i="32"/>
  <c r="AI272" i="32" s="1"/>
  <c r="AJ270" i="30"/>
  <c r="AO270" i="30"/>
  <c r="BM269" i="32"/>
  <c r="BO269" i="32" s="1"/>
  <c r="BL269" i="32"/>
  <c r="AJ270" i="32"/>
  <c r="BK270" i="32"/>
  <c r="AJ272" i="32" l="1"/>
  <c r="BK272" i="32"/>
  <c r="BM272" i="32" s="1"/>
  <c r="BM270" i="32"/>
  <c r="BO270" i="32" s="1"/>
  <c r="BL270" i="32"/>
  <c r="AJ272" i="30"/>
  <c r="AO272" i="30"/>
  <c r="AQ272" i="30" s="1"/>
  <c r="AP270" i="30"/>
  <c r="AQ270" i="30"/>
  <c r="AS270" i="30" s="1"/>
  <c r="AJ271" i="32"/>
  <c r="BK271" i="32"/>
  <c r="BM271" i="32" s="1"/>
  <c r="BO271" i="32" s="1"/>
  <c r="AJ271" i="30"/>
  <c r="AO271" i="30"/>
  <c r="AQ271" i="30" s="1"/>
  <c r="AS271" i="30" s="1"/>
  <c r="AS272" i="30" l="1"/>
  <c r="AS278" i="30" s="1"/>
  <c r="AQ277" i="30"/>
  <c r="AJ277" i="30"/>
  <c r="BO272" i="32"/>
  <c r="BO278" i="32" s="1"/>
  <c r="BM277" i="32"/>
  <c r="AJ277" i="32"/>
</calcChain>
</file>

<file path=xl/sharedStrings.xml><?xml version="1.0" encoding="utf-8"?>
<sst xmlns="http://schemas.openxmlformats.org/spreadsheetml/2006/main" count="1037" uniqueCount="133">
  <si>
    <t>Ano</t>
  </si>
  <si>
    <t>Mês</t>
  </si>
  <si>
    <t>Diferença</t>
  </si>
  <si>
    <t>Idade</t>
  </si>
  <si>
    <t>Plano de saúde</t>
  </si>
  <si>
    <t>DEMONSTRATIVO DE CÁLCULO</t>
  </si>
  <si>
    <t>Anual</t>
  </si>
  <si>
    <t>Nome</t>
  </si>
  <si>
    <t>Tipo</t>
  </si>
  <si>
    <t>Vigência</t>
  </si>
  <si>
    <t>Categoria</t>
  </si>
  <si>
    <t>Índice TJSP</t>
  </si>
  <si>
    <t>Diferença corrigida</t>
  </si>
  <si>
    <t>DIFERENÇA</t>
  </si>
  <si>
    <t>Índ corr monet</t>
  </si>
  <si>
    <t>Valor pago</t>
  </si>
  <si>
    <t>DIFERENÇA CORRIGIDA</t>
  </si>
  <si>
    <t>DIFERENÇA TOTAL</t>
  </si>
  <si>
    <t>DIFERENÇA TOTAL CORRIGIDA</t>
  </si>
  <si>
    <t>Data Nasc.</t>
  </si>
  <si>
    <t>Mês aniv. cont.</t>
  </si>
  <si>
    <t>Tipo reaj.</t>
  </si>
  <si>
    <t>Reaj. aplic.</t>
  </si>
  <si>
    <t>Vl. devido</t>
  </si>
  <si>
    <t>Vl. tot. pago</t>
  </si>
  <si>
    <t>Reaj. devido</t>
  </si>
  <si>
    <t>Corr. monet.</t>
  </si>
  <si>
    <t>TOTAL</t>
  </si>
  <si>
    <t>Reajuste</t>
  </si>
  <si>
    <t>Reajuste por sinistralidade / Reajuste 59 anos / Reajuste acima 60 anos</t>
  </si>
  <si>
    <t>a partir</t>
  </si>
  <si>
    <t>Mês 7</t>
  </si>
  <si>
    <t>Mês 5</t>
  </si>
  <si>
    <t>Valor devido</t>
  </si>
  <si>
    <t>ANS</t>
  </si>
  <si>
    <t>Vl. tot. devido</t>
  </si>
  <si>
    <t>VALOR ATUAL MENSAL DEVIDO</t>
  </si>
  <si>
    <t>VALOR ATUAL MENSAL PAGO</t>
  </si>
  <si>
    <t>BENEFICIÁRIO</t>
  </si>
  <si>
    <t>MENSALIDADE PAGA</t>
  </si>
  <si>
    <t>MENSALIDADE DEVIDA</t>
  </si>
  <si>
    <t>Reajuste Proposto</t>
  </si>
  <si>
    <t>Reajuste Aplicado</t>
  </si>
  <si>
    <t>Valor Pago Antes Reaj. Anual</t>
  </si>
  <si>
    <t>Valor Devido Antes Reaj. Anual</t>
  </si>
  <si>
    <t>CÁLCULO PROJEÇÃO ECONOMIA FUTURA</t>
  </si>
  <si>
    <r>
      <t xml:space="preserve">Economia Anual c/ Reajuste </t>
    </r>
    <r>
      <rPr>
        <b/>
        <sz val="8"/>
        <color indexed="10"/>
        <rFont val="Calibri"/>
        <family val="2"/>
      </rPr>
      <t>no Mês de</t>
    </r>
  </si>
  <si>
    <t>Calcular % acumulado no ano</t>
  </si>
  <si>
    <t>PEDIDO</t>
  </si>
  <si>
    <t>DECISÃO</t>
  </si>
  <si>
    <t>Valor</t>
  </si>
  <si>
    <t>Valor antes do reajuste anual --&gt;</t>
  </si>
  <si>
    <t>Extras</t>
  </si>
  <si>
    <t>VALOR MENSALIDADE TOTAL DEVIDA ATUAL DE ACORDO COM A DECISÃO</t>
  </si>
  <si>
    <r>
      <rPr>
        <b/>
        <sz val="8"/>
        <color indexed="8"/>
        <rFont val="Gotham Light"/>
      </rPr>
      <t>Decisão:</t>
    </r>
    <r>
      <rPr>
        <sz val="8"/>
        <color indexed="8"/>
        <rFont val="Gotham Light"/>
      </rPr>
      <t xml:space="preserve"> .........................</t>
    </r>
  </si>
  <si>
    <t>CÁLCULO DE MENSALIDADE</t>
  </si>
  <si>
    <t>TOTAL  ACUMULADO</t>
  </si>
  <si>
    <t>Calculadora reajuste retroativo 2020</t>
  </si>
  <si>
    <t>Valor antes do reajuste</t>
  </si>
  <si>
    <t xml:space="preserve">Reajuste aplicado </t>
  </si>
  <si>
    <t xml:space="preserve">Valor com reajuste </t>
  </si>
  <si>
    <t>Valor do retroativo</t>
  </si>
  <si>
    <t xml:space="preserve">Meses retroativos </t>
  </si>
  <si>
    <t xml:space="preserve">Total retroativo </t>
  </si>
  <si>
    <t xml:space="preserve">Quantidade de parcelas </t>
  </si>
  <si>
    <t>Valor da parcela</t>
  </si>
  <si>
    <t xml:space="preserve">Total a ser pago </t>
  </si>
  <si>
    <t>BENEFICIÁRIO 1</t>
  </si>
  <si>
    <t>% retroativo</t>
  </si>
  <si>
    <t>% retroativo + % anual</t>
  </si>
  <si>
    <t>TOTAL PAGO</t>
  </si>
  <si>
    <t>TOTAL DEVIDO</t>
  </si>
  <si>
    <t>Extra Pago</t>
  </si>
  <si>
    <t>Extra devido</t>
  </si>
  <si>
    <t>Tota Retroativo a ser pago</t>
  </si>
  <si>
    <t>Retroativo Parcelado em 12</t>
  </si>
  <si>
    <t>Valor Pago em 2020</t>
  </si>
  <si>
    <t>Valor Devido em 2020</t>
  </si>
  <si>
    <t>Retroativo</t>
  </si>
  <si>
    <t>Ao completar 60 anos ou mais o beneficiário teve reajuste por faixa etária além do reajuste anual</t>
  </si>
  <si>
    <t>Beneficiário que completou 59 anos teve um alto reajuste. Propomos um percentual menor.</t>
  </si>
  <si>
    <t>% Reajuste Acumulado no Período Avaliado</t>
  </si>
  <si>
    <t>PERCENTUAIS ANUAIS ANS - PLANOS INDIVIDUAIS</t>
  </si>
  <si>
    <t>PLANOS ANTERIORES A 1999</t>
  </si>
  <si>
    <t>ANO</t>
  </si>
  <si>
    <t>BRADESCO</t>
  </si>
  <si>
    <t>SUL AMÉRICA</t>
  </si>
  <si>
    <t>AMIL</t>
  </si>
  <si>
    <t>PLANOS NOVOS</t>
  </si>
  <si>
    <t>TODOS OS PLANOS</t>
  </si>
  <si>
    <t>*** Índices disponibilizados no site da Agência Nacional de Saúde Suplementar (ANS)
Fonte: https://www.gov.br/ans/pt-br/assuntos/consumidor/reajuste-variacao-de-mensalidade/reajuste-anual-de-planos-individuais-familiares-1/reajustes-de-precos-de-planos-de-saude-antigos</t>
  </si>
  <si>
    <t>VALOR MENSALIDADE DEVIDA ATUAL DE ACORDO COM A DECISÃO</t>
  </si>
  <si>
    <t>CÁLCULO % ACUMULADO</t>
  </si>
  <si>
    <t>Aplicação de reajuste cujos cálculos não são especificados e estão muito acima do reajuste autorizado pela ANS</t>
  </si>
  <si>
    <t>= Pagamento indevido à operadora</t>
  </si>
  <si>
    <t>OPERADORA</t>
  </si>
  <si>
    <t>VALORES POR BENEFICIÁRIO NO ÚLTIMO MÊS AVALIADO</t>
  </si>
  <si>
    <t>Operadora</t>
  </si>
  <si>
    <t>Diferença no último mês avaliado</t>
  </si>
  <si>
    <t>Diferença total paga nos últimos 36 meses</t>
  </si>
  <si>
    <t>DIFERENÇA ÚLTIMOS 36 MESES</t>
  </si>
  <si>
    <t>DIFERENÇA MENSAL</t>
  </si>
  <si>
    <t>IDADE</t>
  </si>
  <si>
    <t>REAJUSTE</t>
  </si>
  <si>
    <t>Redução de</t>
  </si>
  <si>
    <t>&lt;-- Reajuste Por Faixa Etária após 60 anos % Acumulado no Período Avaliado</t>
  </si>
  <si>
    <t>CATEGORIA</t>
  </si>
  <si>
    <t>TIPO</t>
  </si>
  <si>
    <t>VIGÊNCIA</t>
  </si>
  <si>
    <t>OBJETO</t>
  </si>
  <si>
    <t>MÊS ANIV.</t>
  </si>
  <si>
    <t>NOME</t>
  </si>
  <si>
    <t>DATA NASCIMENTO</t>
  </si>
  <si>
    <t>BENEFICIÁRIO(S)</t>
  </si>
  <si>
    <t>PROPOSTA DE HONORÁRIOS</t>
  </si>
  <si>
    <t>REQUERENTE</t>
  </si>
  <si>
    <t>REQUERIDO</t>
  </si>
  <si>
    <t>FASE</t>
  </si>
  <si>
    <t>VALOR</t>
  </si>
  <si>
    <t>PROPOSITURA AÇÃO</t>
  </si>
  <si>
    <t>CUSTAS PROCESSUAIS</t>
  </si>
  <si>
    <t>DECISÃO LIMINAR DEFERIDA</t>
  </si>
  <si>
    <t>DECISÃO SENTENÇA PROCEDENTE</t>
  </si>
  <si>
    <t>DECISÃO TRÂNSITO JULGADO COM ÊXITO</t>
  </si>
  <si>
    <t>ENCERRAMENTO DO PROCESSO</t>
  </si>
  <si>
    <t>% DO VALOR A SER RESTITUÍDO CALCULADO NA FASE DE EXECUÇÃO</t>
  </si>
  <si>
    <t>REAJUSTE MENSALIDADE PAGO X DEVIDO</t>
  </si>
  <si>
    <t>Coletivo por Adesão</t>
  </si>
  <si>
    <t>Reajuste por Sinistralidade</t>
  </si>
  <si>
    <t>Gislane Kuke</t>
  </si>
  <si>
    <t>Novembro</t>
  </si>
  <si>
    <t>Cassi</t>
  </si>
  <si>
    <t>Fx. Etária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</si>
</sst>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76" formatCode="_(&quot;R$ &quot;* #,##0.00_);_(&quot;R$ &quot;* \(#,##0.00\);_(&quot;R$ &quot;* &quot;-&quot;??_);_(@_)"/>
    <numFmt numFmtId="179" formatCode="&quot;R$&quot;\ #,##0.00"/>
    <numFmt numFmtId="185" formatCode="0.000000"/>
    <numFmt numFmtId="191" formatCode="_-[$R$-416]\ * #,##0.00_-;\-[$R$-416]\ * #,##0.00_-;_-[$R$-416]\ * &quot;-&quot;??_-;_-@_-"/>
  </numFmts>
  <fonts count="136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sz val="8"/>
      <name val="Gotham Light"/>
    </font>
    <font>
      <b/>
      <u/>
      <sz val="10"/>
      <name val="Gotham Light"/>
    </font>
    <font>
      <b/>
      <u/>
      <sz val="8"/>
      <name val="Gotham Light"/>
    </font>
    <font>
      <sz val="8"/>
      <name val="Gotham Light"/>
    </font>
    <font>
      <b/>
      <sz val="8"/>
      <color indexed="10"/>
      <name val="Calibri"/>
      <family val="2"/>
    </font>
    <font>
      <sz val="10"/>
      <name val="Arial"/>
      <family val="2"/>
    </font>
    <font>
      <sz val="8"/>
      <color indexed="8"/>
      <name val="Gotham Light"/>
    </font>
    <font>
      <b/>
      <sz val="8"/>
      <color indexed="8"/>
      <name val="Gotham Light"/>
    </font>
    <font>
      <b/>
      <sz val="10"/>
      <name val="Gotham Light"/>
    </font>
    <font>
      <b/>
      <sz val="9"/>
      <name val="Gotham Light"/>
    </font>
    <font>
      <sz val="10"/>
      <name val="Gotham Light"/>
    </font>
    <font>
      <sz val="10"/>
      <name val="Open Sans"/>
      <family val="2"/>
    </font>
    <font>
      <sz val="10"/>
      <name val="Arial"/>
      <family val="2"/>
    </font>
    <font>
      <sz val="12"/>
      <name val="Open Sans"/>
      <family val="2"/>
    </font>
    <font>
      <sz val="8"/>
      <name val="Open Sans"/>
      <family val="2"/>
    </font>
    <font>
      <b/>
      <sz val="8"/>
      <name val="Open Sans"/>
      <family val="2"/>
    </font>
    <font>
      <b/>
      <u/>
      <sz val="12"/>
      <name val="Open Sans"/>
      <family val="2"/>
    </font>
    <font>
      <b/>
      <u/>
      <sz val="10"/>
      <name val="Open San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u/>
      <sz val="8"/>
      <name val="Calibri"/>
      <family val="2"/>
      <scheme val="minor"/>
    </font>
    <font>
      <i/>
      <sz val="8"/>
      <color theme="4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b/>
      <sz val="8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sz val="6"/>
      <color theme="0"/>
      <name val="Calibri"/>
      <family val="2"/>
      <scheme val="minor"/>
    </font>
    <font>
      <sz val="8"/>
      <color theme="1"/>
      <name val="Gotham Light"/>
    </font>
    <font>
      <b/>
      <sz val="8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8"/>
      <color theme="5" tint="-0.249977111117893"/>
      <name val="Calibri"/>
      <family val="2"/>
      <scheme val="minor"/>
    </font>
    <font>
      <sz val="8"/>
      <color theme="6" tint="-0.249977111117893"/>
      <name val="Calibri"/>
      <family val="2"/>
      <scheme val="minor"/>
    </font>
    <font>
      <sz val="8"/>
      <color theme="4" tint="-0.249977111117893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theme="1"/>
      <name val="Gotham Light"/>
    </font>
    <font>
      <b/>
      <i/>
      <sz val="8"/>
      <color theme="2" tint="-0.74999237037263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i/>
      <sz val="10"/>
      <color theme="2" tint="-0.499984740745262"/>
      <name val="Calibri"/>
      <family val="2"/>
      <scheme val="minor"/>
    </font>
    <font>
      <sz val="10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Gotham Light"/>
    </font>
    <font>
      <b/>
      <sz val="10"/>
      <color theme="2" tint="-0.749992370372631"/>
      <name val="Gotham Light"/>
    </font>
    <font>
      <sz val="8"/>
      <color theme="2" tint="-0.499984740745262"/>
      <name val="Calibri"/>
      <family val="2"/>
      <scheme val="minor"/>
    </font>
    <font>
      <sz val="6"/>
      <color theme="0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6" tint="-0.249977111117893"/>
      <name val="Calibri"/>
      <family val="2"/>
      <scheme val="minor"/>
    </font>
    <font>
      <sz val="8"/>
      <color theme="4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color theme="1" tint="0.249977111117893"/>
      <name val="Open Sans"/>
      <family val="2"/>
    </font>
    <font>
      <sz val="10"/>
      <color rgb="FF59594F"/>
      <name val="Open Sans"/>
      <family val="2"/>
    </font>
    <font>
      <sz val="10"/>
      <color theme="1" tint="0.249977111117893"/>
      <name val="Open Sans"/>
      <family val="2"/>
    </font>
    <font>
      <b/>
      <sz val="10"/>
      <color theme="2" tint="-0.499984740745262"/>
      <name val="Open Sans"/>
      <family val="2"/>
    </font>
    <font>
      <b/>
      <sz val="10"/>
      <color rgb="FF59594F"/>
      <name val="Open Sans"/>
      <family val="2"/>
    </font>
    <font>
      <sz val="12"/>
      <color rgb="FF59594F"/>
      <name val="Open Sans"/>
      <family val="2"/>
    </font>
    <font>
      <b/>
      <sz val="12"/>
      <color rgb="FF59594F"/>
      <name val="Open Sans"/>
      <family val="2"/>
    </font>
    <font>
      <b/>
      <sz val="24"/>
      <color theme="2" tint="-0.499984740745262"/>
      <name val="Open Sans"/>
      <family val="2"/>
    </font>
    <font>
      <b/>
      <sz val="8"/>
      <color theme="1" tint="0.249977111117893"/>
      <name val="Open Sans"/>
      <family val="2"/>
    </font>
    <font>
      <b/>
      <sz val="8"/>
      <color theme="2" tint="-0.499984740745262"/>
      <name val="Open Sans"/>
      <family val="2"/>
    </font>
    <font>
      <b/>
      <sz val="8"/>
      <color rgb="FFC00000"/>
      <name val="Open Sans"/>
      <family val="2"/>
    </font>
    <font>
      <sz val="12"/>
      <color theme="1" tint="0.249977111117893"/>
      <name val="Open Sans"/>
      <family val="2"/>
    </font>
    <font>
      <sz val="11"/>
      <color theme="1" tint="0.249977111117893"/>
      <name val="Open Sans"/>
      <family val="2"/>
    </font>
    <font>
      <sz val="8"/>
      <color theme="1" tint="0.249977111117893"/>
      <name val="Open Sans"/>
      <family val="2"/>
    </font>
    <font>
      <sz val="14"/>
      <color theme="1" tint="0.249977111117893"/>
      <name val="Open Sans"/>
      <family val="2"/>
    </font>
    <font>
      <b/>
      <sz val="14"/>
      <color rgb="FFC00000"/>
      <name val="Open Sans"/>
      <family val="2"/>
    </font>
    <font>
      <b/>
      <sz val="26"/>
      <color rgb="FFC00000"/>
      <name val="Open Sans"/>
      <family val="2"/>
    </font>
    <font>
      <b/>
      <sz val="26"/>
      <color theme="6" tint="-0.249977111117893"/>
      <name val="Open Sans"/>
      <family val="2"/>
    </font>
    <font>
      <b/>
      <sz val="8"/>
      <color theme="8" tint="-0.249977111117893"/>
      <name val="Open Sans"/>
      <family val="2"/>
    </font>
    <font>
      <b/>
      <sz val="8"/>
      <color rgb="FFFF0000"/>
      <name val="Open Sans"/>
      <family val="2"/>
    </font>
    <font>
      <sz val="8"/>
      <color theme="6" tint="-0.249977111117893"/>
      <name val="Open Sans"/>
      <family val="2"/>
    </font>
    <font>
      <b/>
      <sz val="8"/>
      <color theme="6" tint="-0.249977111117893"/>
      <name val="Open Sans"/>
      <family val="2"/>
    </font>
    <font>
      <b/>
      <sz val="18"/>
      <color rgb="FFC00000"/>
      <name val="Open Sans"/>
      <family val="2"/>
    </font>
    <font>
      <b/>
      <sz val="18"/>
      <color theme="6" tint="-0.249977111117893"/>
      <name val="Open Sans"/>
      <family val="2"/>
    </font>
    <font>
      <b/>
      <sz val="26"/>
      <color theme="4"/>
      <name val="Open Sans"/>
      <family val="2"/>
    </font>
    <font>
      <sz val="8"/>
      <color rgb="FFC00000"/>
      <name val="Open Sans"/>
      <family val="2"/>
    </font>
    <font>
      <sz val="8"/>
      <color theme="9" tint="-0.249977111117893"/>
      <name val="Open Sans"/>
      <family val="2"/>
    </font>
    <font>
      <sz val="8"/>
      <color theme="4"/>
      <name val="Open Sans"/>
      <family val="2"/>
    </font>
    <font>
      <b/>
      <sz val="10"/>
      <color rgb="FFC00000"/>
      <name val="Open Sans"/>
      <family val="2"/>
    </font>
    <font>
      <b/>
      <sz val="10"/>
      <color theme="6" tint="-0.249977111117893"/>
      <name val="Open Sans"/>
      <family val="2"/>
    </font>
    <font>
      <b/>
      <sz val="10"/>
      <color theme="9" tint="-0.249977111117893"/>
      <name val="Open Sans"/>
      <family val="2"/>
    </font>
    <font>
      <b/>
      <sz val="10"/>
      <color theme="4"/>
      <name val="Open Sans"/>
      <family val="2"/>
    </font>
    <font>
      <sz val="11"/>
      <color rgb="FFC00000"/>
      <name val="Open Sans"/>
      <family val="2"/>
    </font>
    <font>
      <sz val="8"/>
      <color rgb="FF59594F"/>
      <name val="Open Sans"/>
      <family val="2"/>
    </font>
    <font>
      <sz val="11"/>
      <color rgb="FF59594F"/>
      <name val="Open Sans"/>
      <family val="2"/>
    </font>
    <font>
      <b/>
      <sz val="8"/>
      <color rgb="FF59594F"/>
      <name val="Open Sans"/>
      <family val="2"/>
    </font>
    <font>
      <b/>
      <sz val="14"/>
      <color theme="6" tint="-0.249977111117893"/>
      <name val="Open Sans"/>
      <family val="2"/>
    </font>
    <font>
      <b/>
      <sz val="11"/>
      <color rgb="FF59594F"/>
      <name val="Open Sans"/>
      <family val="2"/>
    </font>
    <font>
      <b/>
      <sz val="11"/>
      <color rgb="FFC00000"/>
      <name val="Open Sans"/>
      <family val="2"/>
    </font>
    <font>
      <sz val="6"/>
      <color theme="0" tint="-0.34998626667073579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6"/>
      <color theme="0"/>
      <name val="Calibri"/>
      <family val="2"/>
      <scheme val="minor"/>
    </font>
    <font>
      <sz val="8"/>
      <color theme="3" tint="-0.249977111117893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b/>
      <sz val="8"/>
      <color theme="3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i/>
      <sz val="8"/>
      <color theme="0"/>
      <name val="Calibri"/>
      <family val="2"/>
      <scheme val="minor"/>
    </font>
    <font>
      <b/>
      <i/>
      <sz val="10"/>
      <color theme="3" tint="-0.249977111117893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6"/>
      <color theme="3" tint="-0.249977111117893"/>
      <name val="Calibri"/>
      <family val="2"/>
      <scheme val="minor"/>
    </font>
    <font>
      <b/>
      <sz val="8"/>
      <color theme="0" tint="-4.9989318521683403E-2"/>
      <name val="Calibri"/>
      <family val="2"/>
      <scheme val="minor"/>
    </font>
    <font>
      <b/>
      <sz val="6"/>
      <color theme="0" tint="-4.9989318521683403E-2"/>
      <name val="Calibri"/>
      <family val="2"/>
      <scheme val="minor"/>
    </font>
    <font>
      <b/>
      <i/>
      <sz val="10"/>
      <color theme="0" tint="-4.9989318521683403E-2"/>
      <name val="Calibri"/>
      <family val="2"/>
      <scheme val="minor"/>
    </font>
    <font>
      <b/>
      <i/>
      <sz val="8"/>
      <color theme="0" tint="-4.9989318521683403E-2"/>
      <name val="Calibri"/>
      <family val="2"/>
      <scheme val="minor"/>
    </font>
    <font>
      <i/>
      <sz val="10"/>
      <color theme="3" tint="-0.249977111117893"/>
      <name val="Calibri"/>
      <family val="2"/>
      <scheme val="minor"/>
    </font>
    <font>
      <b/>
      <sz val="12"/>
      <color theme="0"/>
      <name val="Open Sans"/>
      <family val="2"/>
    </font>
    <font>
      <sz val="12"/>
      <color theme="6" tint="-0.249977111117893"/>
      <name val="Open Sans"/>
      <family val="2"/>
    </font>
    <font>
      <sz val="12"/>
      <color rgb="FFC00000"/>
      <name val="Open Sans"/>
      <family val="2"/>
    </font>
    <font>
      <b/>
      <sz val="12"/>
      <color theme="6" tint="-0.249977111117893"/>
      <name val="Open Sans"/>
      <family val="2"/>
    </font>
    <font>
      <b/>
      <sz val="12"/>
      <color rgb="FFC00000"/>
      <name val="Open Sans"/>
      <family val="2"/>
    </font>
    <font>
      <b/>
      <sz val="8"/>
      <color theme="3"/>
      <name val="Calibri"/>
      <family val="2"/>
      <scheme val="minor"/>
    </font>
    <font>
      <u val="singleAccounting"/>
      <sz val="8"/>
      <name val="Calibri"/>
      <family val="2"/>
      <scheme val="minor"/>
    </font>
    <font>
      <sz val="8"/>
      <color theme="0" tint="-4.9989318521683403E-2"/>
      <name val="Calibri"/>
      <family val="2"/>
      <scheme val="minor"/>
    </font>
    <font>
      <b/>
      <u/>
      <sz val="11"/>
      <color theme="1"/>
      <name val="Open Sans"/>
      <family val="2"/>
    </font>
    <font>
      <b/>
      <u/>
      <sz val="12"/>
      <color rgb="FF59594F"/>
      <name val="Open Sans"/>
      <family val="2"/>
    </font>
    <font>
      <b/>
      <sz val="24"/>
      <color theme="4"/>
      <name val="Open Sans"/>
      <family val="2"/>
    </font>
    <font>
      <b/>
      <sz val="16"/>
      <color theme="9" tint="-0.249977111117893"/>
      <name val="Open Sans"/>
      <family val="2"/>
    </font>
    <font>
      <u/>
      <sz val="10"/>
      <color rgb="FF59594F"/>
      <name val="Open Sans"/>
      <family val="2"/>
    </font>
    <font>
      <b/>
      <u/>
      <sz val="12"/>
      <color theme="1" tint="0.249977111117893"/>
      <name val="Open Sans"/>
      <family val="2"/>
    </font>
    <font>
      <b/>
      <sz val="10"/>
      <color theme="3" tint="-0.249977111117893"/>
      <name val="Open Sans"/>
      <family val="2"/>
    </font>
    <font>
      <b/>
      <sz val="9"/>
      <color theme="3" tint="-0.249977111117893"/>
      <name val="Open Sans"/>
      <family val="2"/>
    </font>
    <font>
      <b/>
      <u/>
      <sz val="8"/>
      <color theme="1"/>
      <name val="Gotham Light"/>
    </font>
    <font>
      <b/>
      <u/>
      <sz val="8"/>
      <color rgb="FF0070C0"/>
      <name val="Gotham Light"/>
    </font>
    <font>
      <b/>
      <u/>
      <sz val="12"/>
      <color theme="1"/>
      <name val="Gotham Light"/>
    </font>
    <font>
      <b/>
      <sz val="10"/>
      <color theme="1"/>
      <name val="Gotham Light"/>
    </font>
  </fonts>
  <fills count="1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5F3ED"/>
        <bgColor indexed="64"/>
      </patternFill>
    </fill>
    <fill>
      <patternFill patternType="solid">
        <fgColor rgb="FFE8E6DB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hair">
        <color indexed="64"/>
      </left>
      <right/>
      <top style="hair">
        <color indexed="64"/>
      </top>
      <bottom style="thin">
        <color theme="2" tint="-0.499984740745262"/>
      </bottom>
      <diagonal/>
    </border>
    <border>
      <left/>
      <right/>
      <top style="hair">
        <color indexed="64"/>
      </top>
      <bottom style="thin">
        <color theme="2" tint="-0.499984740745262"/>
      </bottom>
      <diagonal/>
    </border>
    <border>
      <left/>
      <right style="hair">
        <color indexed="64"/>
      </right>
      <top style="hair">
        <color indexed="64"/>
      </top>
      <bottom style="thin">
        <color theme="2" tint="-0.499984740745262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34998626667073579"/>
      </left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499984740745262"/>
      </left>
      <right/>
      <top/>
      <bottom/>
      <diagonal/>
    </border>
    <border>
      <left/>
      <right/>
      <top/>
      <bottom style="thin">
        <color theme="2" tint="-0.499984740745262"/>
      </bottom>
      <diagonal/>
    </border>
  </borders>
  <cellStyleXfs count="9">
    <xf numFmtId="0" fontId="0" fillId="0" borderId="0"/>
    <xf numFmtId="176" fontId="1" fillId="0" borderId="0" applyFont="0" applyFill="0" applyBorder="0" applyAlignment="0" applyProtection="0"/>
    <xf numFmtId="176" fontId="3" fillId="0" borderId="0" applyFont="0" applyFill="0" applyBorder="0" applyAlignment="0" applyProtection="0"/>
    <xf numFmtId="176" fontId="9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6" fillId="0" borderId="0" applyFont="0" applyFill="0" applyBorder="0" applyAlignment="0" applyProtection="0"/>
  </cellStyleXfs>
  <cellXfs count="416">
    <xf numFmtId="0" fontId="0" fillId="0" borderId="0" xfId="0"/>
    <xf numFmtId="0" fontId="24" fillId="0" borderId="0" xfId="0" applyFont="1"/>
    <xf numFmtId="0" fontId="24" fillId="0" borderId="0" xfId="0" applyFont="1" applyAlignment="1"/>
    <xf numFmtId="43" fontId="24" fillId="0" borderId="0" xfId="0" applyNumberFormat="1" applyFont="1"/>
    <xf numFmtId="0" fontId="25" fillId="0" borderId="0" xfId="0" applyFont="1"/>
    <xf numFmtId="0" fontId="26" fillId="0" borderId="0" xfId="0" applyFont="1" applyAlignment="1">
      <alignment horizontal="center"/>
    </xf>
    <xf numFmtId="17" fontId="27" fillId="0" borderId="0" xfId="0" applyNumberFormat="1" applyFont="1" applyBorder="1" applyAlignment="1">
      <alignment horizontal="left"/>
    </xf>
    <xf numFmtId="176" fontId="24" fillId="0" borderId="0" xfId="1" applyFont="1" applyFill="1" applyBorder="1"/>
    <xf numFmtId="0" fontId="24" fillId="0" borderId="0" xfId="0" applyNumberFormat="1" applyFont="1" applyBorder="1"/>
    <xf numFmtId="0" fontId="24" fillId="0" borderId="0" xfId="0" applyNumberFormat="1" applyFont="1" applyFill="1" applyBorder="1"/>
    <xf numFmtId="176" fontId="24" fillId="0" borderId="1" xfId="1" applyFont="1" applyFill="1" applyBorder="1"/>
    <xf numFmtId="0" fontId="24" fillId="0" borderId="1" xfId="0" applyNumberFormat="1" applyFont="1" applyBorder="1"/>
    <xf numFmtId="10" fontId="28" fillId="0" borderId="0" xfId="0" applyNumberFormat="1" applyFont="1" applyFill="1" applyBorder="1"/>
    <xf numFmtId="10" fontId="28" fillId="0" borderId="1" xfId="0" applyNumberFormat="1" applyFont="1" applyFill="1" applyBorder="1"/>
    <xf numFmtId="10" fontId="28" fillId="0" borderId="0" xfId="0" applyNumberFormat="1" applyFont="1" applyBorder="1"/>
    <xf numFmtId="10" fontId="28" fillId="0" borderId="1" xfId="0" applyNumberFormat="1" applyFont="1" applyBorder="1"/>
    <xf numFmtId="0" fontId="24" fillId="0" borderId="0" xfId="0" applyFont="1" applyFill="1" applyBorder="1"/>
    <xf numFmtId="176" fontId="29" fillId="0" borderId="0" xfId="0" applyNumberFormat="1" applyFont="1" applyFill="1" applyBorder="1"/>
    <xf numFmtId="0" fontId="29" fillId="0" borderId="0" xfId="0" applyFont="1" applyFill="1" applyBorder="1" applyAlignment="1">
      <alignment vertical="center" wrapText="1"/>
    </xf>
    <xf numFmtId="0" fontId="30" fillId="0" borderId="2" xfId="0" applyFont="1" applyBorder="1"/>
    <xf numFmtId="0" fontId="30" fillId="0" borderId="3" xfId="0" applyFont="1" applyBorder="1"/>
    <xf numFmtId="176" fontId="24" fillId="0" borderId="4" xfId="1" applyFont="1" applyFill="1" applyBorder="1"/>
    <xf numFmtId="0" fontId="31" fillId="0" borderId="0" xfId="0" applyFont="1"/>
    <xf numFmtId="176" fontId="24" fillId="0" borderId="5" xfId="1" applyFont="1" applyFill="1" applyBorder="1"/>
    <xf numFmtId="185" fontId="32" fillId="0" borderId="0" xfId="0" applyNumberFormat="1" applyFont="1" applyBorder="1"/>
    <xf numFmtId="185" fontId="32" fillId="0" borderId="1" xfId="0" applyNumberFormat="1" applyFont="1" applyBorder="1"/>
    <xf numFmtId="176" fontId="29" fillId="0" borderId="6" xfId="0" applyNumberFormat="1" applyFont="1" applyFill="1" applyBorder="1"/>
    <xf numFmtId="176" fontId="29" fillId="0" borderId="7" xfId="0" applyNumberFormat="1" applyFont="1" applyFill="1" applyBorder="1"/>
    <xf numFmtId="0" fontId="33" fillId="0" borderId="0" xfId="5" applyFont="1"/>
    <xf numFmtId="0" fontId="7" fillId="0" borderId="26" xfId="5" applyFont="1" applyBorder="1"/>
    <xf numFmtId="0" fontId="34" fillId="0" borderId="8" xfId="0" applyFont="1" applyFill="1" applyBorder="1" applyAlignment="1">
      <alignment horizontal="left" vertical="center"/>
    </xf>
    <xf numFmtId="176" fontId="24" fillId="0" borderId="26" xfId="1" applyFont="1" applyBorder="1"/>
    <xf numFmtId="0" fontId="24" fillId="0" borderId="26" xfId="0" applyFont="1" applyBorder="1"/>
    <xf numFmtId="0" fontId="29" fillId="2" borderId="26" xfId="0" applyFont="1" applyFill="1" applyBorder="1" applyAlignment="1">
      <alignment horizontal="center" vertical="center" wrapText="1"/>
    </xf>
    <xf numFmtId="10" fontId="24" fillId="3" borderId="26" xfId="6" applyNumberFormat="1" applyFont="1" applyFill="1" applyBorder="1"/>
    <xf numFmtId="176" fontId="24" fillId="3" borderId="26" xfId="1" applyFont="1" applyFill="1" applyBorder="1"/>
    <xf numFmtId="0" fontId="24" fillId="3" borderId="26" xfId="0" applyFont="1" applyFill="1" applyBorder="1"/>
    <xf numFmtId="14" fontId="34" fillId="0" borderId="0" xfId="0" applyNumberFormat="1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Fill="1" applyBorder="1" applyAlignment="1">
      <alignment vertical="center"/>
    </xf>
    <xf numFmtId="0" fontId="4" fillId="0" borderId="27" xfId="0" applyFont="1" applyFill="1" applyBorder="1" applyAlignment="1">
      <alignment vertical="center"/>
    </xf>
    <xf numFmtId="0" fontId="35" fillId="0" borderId="28" xfId="0" applyFont="1" applyFill="1" applyBorder="1" applyAlignment="1">
      <alignment horizontal="left" vertical="center"/>
    </xf>
    <xf numFmtId="0" fontId="34" fillId="0" borderId="28" xfId="0" applyFont="1" applyFill="1" applyBorder="1" applyAlignment="1">
      <alignment horizontal="left" vertical="center"/>
    </xf>
    <xf numFmtId="0" fontId="34" fillId="0" borderId="29" xfId="0" applyFont="1" applyFill="1" applyBorder="1" applyAlignment="1">
      <alignment horizontal="left" vertical="center"/>
    </xf>
    <xf numFmtId="176" fontId="36" fillId="0" borderId="26" xfId="1" applyFont="1" applyBorder="1"/>
    <xf numFmtId="176" fontId="36" fillId="3" borderId="26" xfId="1" applyFont="1" applyFill="1" applyBorder="1"/>
    <xf numFmtId="176" fontId="37" fillId="0" borderId="26" xfId="1" applyFont="1" applyBorder="1"/>
    <xf numFmtId="176" fontId="37" fillId="3" borderId="26" xfId="1" applyFont="1" applyFill="1" applyBorder="1"/>
    <xf numFmtId="176" fontId="38" fillId="0" borderId="26" xfId="1" applyFont="1" applyBorder="1"/>
    <xf numFmtId="176" fontId="38" fillId="3" borderId="26" xfId="1" applyFont="1" applyFill="1" applyBorder="1"/>
    <xf numFmtId="10" fontId="24" fillId="0" borderId="0" xfId="6" applyNumberFormat="1" applyFont="1"/>
    <xf numFmtId="10" fontId="39" fillId="0" borderId="0" xfId="0" applyNumberFormat="1" applyFont="1"/>
    <xf numFmtId="1" fontId="39" fillId="4" borderId="26" xfId="1" applyNumberFormat="1" applyFont="1" applyFill="1" applyBorder="1"/>
    <xf numFmtId="0" fontId="24" fillId="0" borderId="26" xfId="0" applyFont="1" applyFill="1" applyBorder="1"/>
    <xf numFmtId="176" fontId="36" fillId="0" borderId="26" xfId="1" applyFont="1" applyFill="1" applyBorder="1"/>
    <xf numFmtId="176" fontId="37" fillId="0" borderId="26" xfId="1" applyFont="1" applyFill="1" applyBorder="1"/>
    <xf numFmtId="176" fontId="38" fillId="0" borderId="26" xfId="1" applyFont="1" applyFill="1" applyBorder="1"/>
    <xf numFmtId="176" fontId="24" fillId="0" borderId="26" xfId="1" applyFont="1" applyFill="1" applyBorder="1"/>
    <xf numFmtId="0" fontId="12" fillId="2" borderId="26" xfId="5" applyFont="1" applyFill="1" applyBorder="1" applyAlignment="1">
      <alignment horizontal="center" vertical="center" wrapText="1"/>
    </xf>
    <xf numFmtId="176" fontId="7" fillId="0" borderId="26" xfId="2" applyFont="1" applyBorder="1"/>
    <xf numFmtId="10" fontId="7" fillId="0" borderId="26" xfId="7" applyNumberFormat="1" applyFont="1" applyFill="1" applyBorder="1"/>
    <xf numFmtId="44" fontId="33" fillId="0" borderId="0" xfId="5" applyNumberFormat="1" applyFont="1"/>
    <xf numFmtId="0" fontId="40" fillId="5" borderId="30" xfId="5" applyFont="1" applyFill="1" applyBorder="1" applyAlignment="1">
      <alignment vertical="center"/>
    </xf>
    <xf numFmtId="0" fontId="33" fillId="5" borderId="31" xfId="5" applyFont="1" applyFill="1" applyBorder="1" applyAlignment="1">
      <alignment vertical="center"/>
    </xf>
    <xf numFmtId="176" fontId="4" fillId="5" borderId="32" xfId="2" applyFont="1" applyFill="1" applyBorder="1" applyAlignment="1">
      <alignment vertical="center"/>
    </xf>
    <xf numFmtId="0" fontId="40" fillId="4" borderId="30" xfId="5" applyFont="1" applyFill="1" applyBorder="1" applyAlignment="1">
      <alignment vertical="center"/>
    </xf>
    <xf numFmtId="0" fontId="33" fillId="4" borderId="31" xfId="5" applyFont="1" applyFill="1" applyBorder="1" applyAlignment="1">
      <alignment vertical="center"/>
    </xf>
    <xf numFmtId="14" fontId="33" fillId="4" borderId="31" xfId="5" applyNumberFormat="1" applyFont="1" applyFill="1" applyBorder="1" applyAlignment="1">
      <alignment vertical="center"/>
    </xf>
    <xf numFmtId="176" fontId="4" fillId="4" borderId="32" xfId="2" applyFont="1" applyFill="1" applyBorder="1" applyAlignment="1">
      <alignment vertical="center"/>
    </xf>
    <xf numFmtId="0" fontId="24" fillId="6" borderId="26" xfId="0" applyFont="1" applyFill="1" applyBorder="1" applyAlignment="1"/>
    <xf numFmtId="10" fontId="24" fillId="6" borderId="26" xfId="6" applyNumberFormat="1" applyFont="1" applyFill="1" applyBorder="1"/>
    <xf numFmtId="0" fontId="24" fillId="7" borderId="26" xfId="0" applyFont="1" applyFill="1" applyBorder="1" applyAlignment="1"/>
    <xf numFmtId="10" fontId="24" fillId="7" borderId="26" xfId="6" applyNumberFormat="1" applyFont="1" applyFill="1" applyBorder="1"/>
    <xf numFmtId="10" fontId="28" fillId="0" borderId="9" xfId="0" applyNumberFormat="1" applyFont="1" applyBorder="1"/>
    <xf numFmtId="10" fontId="28" fillId="0" borderId="9" xfId="0" applyNumberFormat="1" applyFont="1" applyFill="1" applyBorder="1"/>
    <xf numFmtId="185" fontId="32" fillId="0" borderId="9" xfId="0" applyNumberFormat="1" applyFont="1" applyBorder="1"/>
    <xf numFmtId="176" fontId="24" fillId="0" borderId="9" xfId="1" applyFont="1" applyFill="1" applyBorder="1"/>
    <xf numFmtId="0" fontId="24" fillId="0" borderId="9" xfId="0" applyNumberFormat="1" applyFont="1" applyBorder="1"/>
    <xf numFmtId="0" fontId="24" fillId="0" borderId="0" xfId="0" applyFont="1" applyFill="1" applyBorder="1" applyAlignment="1">
      <alignment vertical="center"/>
    </xf>
    <xf numFmtId="0" fontId="41" fillId="0" borderId="0" xfId="0" applyFont="1" applyFill="1" applyBorder="1" applyAlignment="1">
      <alignment horizontal="left" vertical="center"/>
    </xf>
    <xf numFmtId="14" fontId="41" fillId="0" borderId="0" xfId="0" applyNumberFormat="1" applyFont="1" applyFill="1" applyBorder="1" applyAlignment="1">
      <alignment vertical="center"/>
    </xf>
    <xf numFmtId="176" fontId="24" fillId="6" borderId="5" xfId="2" applyFont="1" applyFill="1" applyBorder="1"/>
    <xf numFmtId="176" fontId="24" fillId="7" borderId="6" xfId="2" applyFont="1" applyFill="1" applyBorder="1"/>
    <xf numFmtId="176" fontId="24" fillId="6" borderId="4" xfId="2" applyFont="1" applyFill="1" applyBorder="1"/>
    <xf numFmtId="176" fontId="24" fillId="7" borderId="7" xfId="2" applyFont="1" applyFill="1" applyBorder="1"/>
    <xf numFmtId="0" fontId="42" fillId="0" borderId="10" xfId="0" applyFont="1" applyBorder="1" applyAlignment="1"/>
    <xf numFmtId="0" fontId="42" fillId="0" borderId="10" xfId="0" applyFont="1" applyBorder="1"/>
    <xf numFmtId="0" fontId="43" fillId="0" borderId="8" xfId="0" applyFont="1" applyBorder="1"/>
    <xf numFmtId="0" fontId="43" fillId="0" borderId="8" xfId="0" applyFont="1" applyBorder="1" applyAlignment="1"/>
    <xf numFmtId="0" fontId="44" fillId="0" borderId="0" xfId="0" applyFont="1"/>
    <xf numFmtId="0" fontId="30" fillId="0" borderId="0" xfId="0" applyFont="1" applyBorder="1"/>
    <xf numFmtId="176" fontId="24" fillId="8" borderId="6" xfId="0" applyNumberFormat="1" applyFont="1" applyFill="1" applyBorder="1"/>
    <xf numFmtId="176" fontId="24" fillId="8" borderId="7" xfId="0" applyNumberFormat="1" applyFont="1" applyFill="1" applyBorder="1"/>
    <xf numFmtId="176" fontId="24" fillId="8" borderId="11" xfId="0" applyNumberFormat="1" applyFont="1" applyFill="1" applyBorder="1"/>
    <xf numFmtId="0" fontId="24" fillId="0" borderId="0" xfId="0" applyFont="1" applyBorder="1"/>
    <xf numFmtId="0" fontId="43" fillId="0" borderId="0" xfId="0" applyFont="1" applyBorder="1" applyAlignment="1"/>
    <xf numFmtId="0" fontId="42" fillId="0" borderId="0" xfId="0" applyFont="1" applyBorder="1"/>
    <xf numFmtId="0" fontId="45" fillId="0" borderId="0" xfId="0" applyFont="1" applyBorder="1"/>
    <xf numFmtId="0" fontId="43" fillId="0" borderId="0" xfId="0" applyFont="1" applyFill="1" applyBorder="1" applyAlignment="1"/>
    <xf numFmtId="0" fontId="42" fillId="0" borderId="0" xfId="0" applyFont="1" applyFill="1" applyBorder="1"/>
    <xf numFmtId="0" fontId="25" fillId="0" borderId="0" xfId="0" applyFont="1" applyFill="1" applyBorder="1"/>
    <xf numFmtId="176" fontId="24" fillId="9" borderId="5" xfId="1" applyFont="1" applyFill="1" applyBorder="1"/>
    <xf numFmtId="176" fontId="24" fillId="9" borderId="4" xfId="1" applyFont="1" applyFill="1" applyBorder="1"/>
    <xf numFmtId="176" fontId="24" fillId="10" borderId="0" xfId="1" applyFont="1" applyFill="1" applyBorder="1"/>
    <xf numFmtId="176" fontId="24" fillId="10" borderId="1" xfId="1" applyFont="1" applyFill="1" applyBorder="1"/>
    <xf numFmtId="176" fontId="24" fillId="11" borderId="0" xfId="0" applyNumberFormat="1" applyFont="1" applyFill="1" applyBorder="1"/>
    <xf numFmtId="176" fontId="24" fillId="11" borderId="9" xfId="0" applyNumberFormat="1" applyFont="1" applyFill="1" applyBorder="1"/>
    <xf numFmtId="176" fontId="24" fillId="11" borderId="1" xfId="0" applyNumberFormat="1" applyFont="1" applyFill="1" applyBorder="1"/>
    <xf numFmtId="176" fontId="24" fillId="8" borderId="6" xfId="1" applyFont="1" applyFill="1" applyBorder="1"/>
    <xf numFmtId="176" fontId="24" fillId="8" borderId="12" xfId="1" applyFont="1" applyFill="1" applyBorder="1"/>
    <xf numFmtId="176" fontId="24" fillId="8" borderId="7" xfId="1" applyFont="1" applyFill="1" applyBorder="1"/>
    <xf numFmtId="0" fontId="46" fillId="0" borderId="0" xfId="0" applyFont="1"/>
    <xf numFmtId="0" fontId="47" fillId="0" borderId="0" xfId="0" applyFont="1" applyAlignment="1"/>
    <xf numFmtId="0" fontId="4" fillId="2" borderId="33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35" xfId="0" applyFont="1" applyFill="1" applyBorder="1" applyAlignment="1">
      <alignment horizontal="center" vertical="center" wrapText="1"/>
    </xf>
    <xf numFmtId="0" fontId="14" fillId="4" borderId="36" xfId="0" applyFont="1" applyFill="1" applyBorder="1"/>
    <xf numFmtId="10" fontId="48" fillId="0" borderId="37" xfId="6" applyNumberFormat="1" applyFont="1" applyFill="1" applyBorder="1"/>
    <xf numFmtId="10" fontId="48" fillId="0" borderId="38" xfId="6" applyNumberFormat="1" applyFont="1" applyFill="1" applyBorder="1"/>
    <xf numFmtId="0" fontId="14" fillId="4" borderId="39" xfId="0" applyFont="1" applyFill="1" applyBorder="1"/>
    <xf numFmtId="10" fontId="48" fillId="0" borderId="40" xfId="6" applyNumberFormat="1" applyFont="1" applyFill="1" applyBorder="1"/>
    <xf numFmtId="10" fontId="48" fillId="0" borderId="41" xfId="6" applyNumberFormat="1" applyFont="1" applyFill="1" applyBorder="1"/>
    <xf numFmtId="0" fontId="42" fillId="0" borderId="0" xfId="0" applyFont="1" applyAlignment="1">
      <alignment horizontal="right"/>
    </xf>
    <xf numFmtId="0" fontId="13" fillId="2" borderId="33" xfId="0" applyFont="1" applyFill="1" applyBorder="1" applyAlignment="1">
      <alignment horizontal="center" vertical="center" wrapText="1"/>
    </xf>
    <xf numFmtId="0" fontId="42" fillId="0" borderId="0" xfId="0" applyFont="1"/>
    <xf numFmtId="0" fontId="14" fillId="0" borderId="0" xfId="0" applyFont="1" applyFill="1" applyBorder="1"/>
    <xf numFmtId="10" fontId="48" fillId="0" borderId="0" xfId="6" applyNumberFormat="1" applyFont="1" applyFill="1" applyBorder="1"/>
    <xf numFmtId="0" fontId="26" fillId="0" borderId="0" xfId="0" applyFont="1" applyAlignment="1"/>
    <xf numFmtId="0" fontId="49" fillId="0" borderId="0" xfId="0" applyFont="1"/>
    <xf numFmtId="176" fontId="24" fillId="0" borderId="13" xfId="1" applyFont="1" applyFill="1" applyBorder="1"/>
    <xf numFmtId="10" fontId="28" fillId="0" borderId="12" xfId="0" applyNumberFormat="1" applyFont="1" applyFill="1" applyBorder="1"/>
    <xf numFmtId="10" fontId="28" fillId="0" borderId="6" xfId="0" applyNumberFormat="1" applyFont="1" applyFill="1" applyBorder="1"/>
    <xf numFmtId="0" fontId="24" fillId="0" borderId="5" xfId="0" applyFont="1" applyFill="1" applyBorder="1"/>
    <xf numFmtId="0" fontId="24" fillId="0" borderId="4" xfId="0" applyFont="1" applyFill="1" applyBorder="1"/>
    <xf numFmtId="185" fontId="50" fillId="0" borderId="0" xfId="0" applyNumberFormat="1" applyFont="1" applyBorder="1"/>
    <xf numFmtId="185" fontId="50" fillId="0" borderId="1" xfId="0" applyNumberFormat="1" applyFont="1" applyBorder="1"/>
    <xf numFmtId="0" fontId="22" fillId="0" borderId="0" xfId="5" applyFont="1"/>
    <xf numFmtId="0" fontId="23" fillId="12" borderId="26" xfId="0" applyFont="1" applyFill="1" applyBorder="1" applyAlignment="1">
      <alignment vertical="center"/>
    </xf>
    <xf numFmtId="0" fontId="23" fillId="4" borderId="14" xfId="5" applyFont="1" applyFill="1" applyBorder="1" applyAlignment="1">
      <alignment horizontal="center" vertical="center"/>
    </xf>
    <xf numFmtId="191" fontId="51" fillId="13" borderId="26" xfId="0" applyNumberFormat="1" applyFont="1" applyFill="1" applyBorder="1" applyProtection="1">
      <protection locked="0"/>
    </xf>
    <xf numFmtId="10" fontId="51" fillId="13" borderId="26" xfId="7" applyNumberFormat="1" applyFont="1" applyFill="1" applyBorder="1" applyAlignment="1" applyProtection="1">
      <protection locked="0"/>
    </xf>
    <xf numFmtId="191" fontId="22" fillId="0" borderId="26" xfId="0" applyNumberFormat="1" applyFont="1" applyBorder="1"/>
    <xf numFmtId="176" fontId="52" fillId="0" borderId="14" xfId="1" applyFont="1" applyFill="1" applyBorder="1"/>
    <xf numFmtId="10" fontId="53" fillId="0" borderId="14" xfId="0" applyNumberFormat="1" applyFont="1" applyBorder="1"/>
    <xf numFmtId="10" fontId="53" fillId="0" borderId="14" xfId="0" applyNumberFormat="1" applyFont="1" applyFill="1" applyBorder="1"/>
    <xf numFmtId="0" fontId="51" fillId="13" borderId="26" xfId="0" applyFont="1" applyFill="1" applyBorder="1" applyProtection="1">
      <protection locked="0"/>
    </xf>
    <xf numFmtId="0" fontId="22" fillId="0" borderId="26" xfId="0" applyFont="1" applyBorder="1"/>
    <xf numFmtId="10" fontId="22" fillId="0" borderId="26" xfId="6" applyNumberFormat="1" applyFont="1" applyBorder="1"/>
    <xf numFmtId="0" fontId="23" fillId="4" borderId="26" xfId="0" applyFont="1" applyFill="1" applyBorder="1" applyAlignment="1">
      <alignment vertical="center"/>
    </xf>
    <xf numFmtId="0" fontId="22" fillId="4" borderId="26" xfId="0" applyFont="1" applyFill="1" applyBorder="1" applyAlignment="1">
      <alignment vertical="center"/>
    </xf>
    <xf numFmtId="191" fontId="54" fillId="4" borderId="26" xfId="0" applyNumberFormat="1" applyFont="1" applyFill="1" applyBorder="1" applyAlignment="1">
      <alignment vertical="center"/>
    </xf>
    <xf numFmtId="176" fontId="55" fillId="4" borderId="14" xfId="1" applyFont="1" applyFill="1" applyBorder="1" applyAlignment="1">
      <alignment vertical="center"/>
    </xf>
    <xf numFmtId="176" fontId="56" fillId="4" borderId="14" xfId="1" applyFont="1" applyFill="1" applyBorder="1" applyAlignment="1">
      <alignment vertical="center"/>
    </xf>
    <xf numFmtId="0" fontId="22" fillId="0" borderId="0" xfId="5" applyFont="1" applyFill="1"/>
    <xf numFmtId="191" fontId="57" fillId="4" borderId="26" xfId="0" applyNumberFormat="1" applyFont="1" applyFill="1" applyBorder="1" applyAlignment="1">
      <alignment vertical="center"/>
    </xf>
    <xf numFmtId="176" fontId="57" fillId="4" borderId="14" xfId="1" applyFont="1" applyFill="1" applyBorder="1" applyAlignment="1">
      <alignment vertical="center"/>
    </xf>
    <xf numFmtId="17" fontId="24" fillId="0" borderId="6" xfId="0" applyNumberFormat="1" applyFont="1" applyBorder="1"/>
    <xf numFmtId="17" fontId="24" fillId="0" borderId="7" xfId="0" applyNumberFormat="1" applyFont="1" applyBorder="1"/>
    <xf numFmtId="0" fontId="58" fillId="0" borderId="1" xfId="0" applyFont="1" applyBorder="1"/>
    <xf numFmtId="0" fontId="58" fillId="0" borderId="0" xfId="0" applyFont="1" applyBorder="1"/>
    <xf numFmtId="176" fontId="24" fillId="9" borderId="5" xfId="2" applyFont="1" applyFill="1" applyBorder="1"/>
    <xf numFmtId="176" fontId="24" fillId="9" borderId="4" xfId="2" applyFont="1" applyFill="1" applyBorder="1"/>
    <xf numFmtId="176" fontId="24" fillId="10" borderId="6" xfId="2" applyFont="1" applyFill="1" applyBorder="1"/>
    <xf numFmtId="176" fontId="24" fillId="10" borderId="7" xfId="2" applyFont="1" applyFill="1" applyBorder="1"/>
    <xf numFmtId="176" fontId="24" fillId="11" borderId="4" xfId="0" applyNumberFormat="1" applyFont="1" applyFill="1" applyBorder="1"/>
    <xf numFmtId="0" fontId="29" fillId="0" borderId="2" xfId="0" applyFont="1" applyBorder="1"/>
    <xf numFmtId="0" fontId="29" fillId="0" borderId="8" xfId="0" applyFont="1" applyBorder="1"/>
    <xf numFmtId="0" fontId="29" fillId="0" borderId="3" xfId="0" applyFont="1" applyBorder="1"/>
    <xf numFmtId="0" fontId="29" fillId="0" borderId="10" xfId="0" applyFont="1" applyBorder="1"/>
    <xf numFmtId="0" fontId="29" fillId="0" borderId="0" xfId="0" applyFont="1" applyFill="1" applyBorder="1" applyAlignment="1">
      <alignment vertical="center"/>
    </xf>
    <xf numFmtId="0" fontId="29" fillId="0" borderId="2" xfId="0" applyFont="1" applyFill="1" applyBorder="1" applyAlignment="1">
      <alignment vertical="center"/>
    </xf>
    <xf numFmtId="0" fontId="29" fillId="0" borderId="8" xfId="0" applyFont="1" applyFill="1" applyBorder="1" applyAlignment="1">
      <alignment vertical="center"/>
    </xf>
    <xf numFmtId="0" fontId="29" fillId="2" borderId="15" xfId="0" applyFont="1" applyFill="1" applyBorder="1" applyAlignment="1">
      <alignment horizontal="center" vertical="center" wrapText="1"/>
    </xf>
    <xf numFmtId="0" fontId="29" fillId="2" borderId="16" xfId="0" applyFont="1" applyFill="1" applyBorder="1" applyAlignment="1">
      <alignment horizontal="center" vertical="center" wrapText="1"/>
    </xf>
    <xf numFmtId="0" fontId="59" fillId="0" borderId="0" xfId="0" applyFont="1" applyAlignment="1"/>
    <xf numFmtId="0" fontId="15" fillId="0" borderId="0" xfId="5" applyFont="1"/>
    <xf numFmtId="0" fontId="60" fillId="14" borderId="0" xfId="5" applyFont="1" applyFill="1" applyAlignment="1">
      <alignment horizontal="center" vertical="center"/>
    </xf>
    <xf numFmtId="0" fontId="15" fillId="14" borderId="0" xfId="5" applyFont="1" applyFill="1"/>
    <xf numFmtId="0" fontId="61" fillId="14" borderId="42" xfId="5" applyFont="1" applyFill="1" applyBorder="1" applyAlignment="1">
      <alignment horizontal="left" vertical="center" wrapText="1"/>
    </xf>
    <xf numFmtId="0" fontId="62" fillId="14" borderId="0" xfId="5" applyFont="1" applyFill="1" applyAlignment="1">
      <alignment horizontal="left" vertical="center" wrapText="1"/>
    </xf>
    <xf numFmtId="0" fontId="63" fillId="14" borderId="0" xfId="5" applyFont="1" applyFill="1" applyAlignment="1">
      <alignment horizontal="left" vertical="center"/>
    </xf>
    <xf numFmtId="0" fontId="61" fillId="14" borderId="0" xfId="5" applyFont="1" applyFill="1"/>
    <xf numFmtId="0" fontId="64" fillId="14" borderId="0" xfId="5" applyFont="1" applyFill="1"/>
    <xf numFmtId="0" fontId="65" fillId="14" borderId="0" xfId="5" applyFont="1" applyFill="1"/>
    <xf numFmtId="0" fontId="66" fillId="14" borderId="0" xfId="5" applyFont="1" applyFill="1" applyAlignment="1">
      <alignment horizontal="center"/>
    </xf>
    <xf numFmtId="0" fontId="67" fillId="14" borderId="0" xfId="5" applyFont="1" applyFill="1" applyAlignment="1">
      <alignment horizontal="center" vertical="center"/>
    </xf>
    <xf numFmtId="0" fontId="66" fillId="14" borderId="0" xfId="5" applyFont="1" applyFill="1" applyAlignment="1">
      <alignment vertical="center"/>
    </xf>
    <xf numFmtId="176" fontId="66" fillId="14" borderId="0" xfId="4" applyFont="1" applyFill="1" applyBorder="1" applyAlignment="1">
      <alignment vertical="center"/>
    </xf>
    <xf numFmtId="0" fontId="17" fillId="14" borderId="0" xfId="5" applyFont="1" applyFill="1"/>
    <xf numFmtId="9" fontId="66" fillId="14" borderId="0" xfId="8" applyFont="1" applyFill="1" applyBorder="1" applyAlignment="1">
      <alignment vertical="center"/>
    </xf>
    <xf numFmtId="0" fontId="66" fillId="14" borderId="0" xfId="5" applyFont="1" applyFill="1"/>
    <xf numFmtId="0" fontId="18" fillId="0" borderId="0" xfId="5" applyFont="1"/>
    <xf numFmtId="0" fontId="68" fillId="14" borderId="0" xfId="5" applyFont="1" applyFill="1" applyAlignment="1">
      <alignment horizontal="center" vertical="center"/>
    </xf>
    <xf numFmtId="0" fontId="68" fillId="14" borderId="0" xfId="5" applyFont="1" applyFill="1" applyBorder="1" applyAlignment="1">
      <alignment vertical="center"/>
    </xf>
    <xf numFmtId="0" fontId="18" fillId="14" borderId="0" xfId="5" applyFont="1" applyFill="1" applyBorder="1"/>
    <xf numFmtId="0" fontId="62" fillId="14" borderId="43" xfId="5" applyFont="1" applyFill="1" applyBorder="1" applyAlignment="1">
      <alignment horizontal="left" vertical="center" wrapText="1"/>
    </xf>
    <xf numFmtId="0" fontId="63" fillId="14" borderId="43" xfId="5" applyFont="1" applyFill="1" applyBorder="1" applyAlignment="1">
      <alignment horizontal="left" vertical="center"/>
    </xf>
    <xf numFmtId="14" fontId="63" fillId="14" borderId="43" xfId="5" applyNumberFormat="1" applyFont="1" applyFill="1" applyBorder="1" applyAlignment="1">
      <alignment horizontal="left" vertical="center"/>
    </xf>
    <xf numFmtId="0" fontId="15" fillId="14" borderId="43" xfId="5" applyFont="1" applyFill="1" applyBorder="1" applyAlignment="1">
      <alignment horizontal="left" vertical="center"/>
    </xf>
    <xf numFmtId="0" fontId="62" fillId="14" borderId="0" xfId="5" applyFont="1" applyFill="1" applyBorder="1" applyAlignment="1">
      <alignment horizontal="left" vertical="center" wrapText="1"/>
    </xf>
    <xf numFmtId="0" fontId="63" fillId="14" borderId="0" xfId="5" applyFont="1" applyFill="1" applyBorder="1" applyAlignment="1">
      <alignment horizontal="left" vertical="center"/>
    </xf>
    <xf numFmtId="14" fontId="63" fillId="14" borderId="0" xfId="5" applyNumberFormat="1" applyFont="1" applyFill="1" applyBorder="1" applyAlignment="1">
      <alignment horizontal="left" vertical="center"/>
    </xf>
    <xf numFmtId="0" fontId="15" fillId="14" borderId="0" xfId="5" applyFont="1" applyFill="1" applyBorder="1" applyAlignment="1">
      <alignment horizontal="left" vertical="center"/>
    </xf>
    <xf numFmtId="14" fontId="69" fillId="14" borderId="43" xfId="5" applyNumberFormat="1" applyFont="1" applyFill="1" applyBorder="1" applyAlignment="1">
      <alignment horizontal="left" vertical="center"/>
    </xf>
    <xf numFmtId="0" fontId="60" fillId="14" borderId="0" xfId="5" applyFont="1" applyFill="1" applyBorder="1" applyAlignment="1">
      <alignment vertical="center" wrapText="1"/>
    </xf>
    <xf numFmtId="0" fontId="70" fillId="14" borderId="0" xfId="5" applyFont="1" applyFill="1" applyBorder="1" applyAlignment="1">
      <alignment vertical="center" wrapText="1"/>
    </xf>
    <xf numFmtId="0" fontId="71" fillId="14" borderId="0" xfId="5" applyFont="1" applyFill="1" applyBorder="1" applyAlignment="1">
      <alignment vertical="center" wrapText="1"/>
    </xf>
    <xf numFmtId="0" fontId="72" fillId="14" borderId="0" xfId="5" applyFont="1" applyFill="1" applyBorder="1" applyAlignment="1">
      <alignment vertical="center" wrapText="1"/>
    </xf>
    <xf numFmtId="0" fontId="18" fillId="14" borderId="0" xfId="5" applyFont="1" applyFill="1"/>
    <xf numFmtId="0" fontId="62" fillId="14" borderId="0" xfId="5" applyFont="1" applyFill="1" applyBorder="1" applyAlignment="1">
      <alignment vertical="center" wrapText="1"/>
    </xf>
    <xf numFmtId="0" fontId="71" fillId="14" borderId="44" xfId="5" applyFont="1" applyFill="1" applyBorder="1" applyAlignment="1">
      <alignment vertical="center" wrapText="1"/>
    </xf>
    <xf numFmtId="0" fontId="62" fillId="14" borderId="44" xfId="5" applyFont="1" applyFill="1" applyBorder="1" applyAlignment="1">
      <alignment vertical="center" wrapText="1"/>
    </xf>
    <xf numFmtId="0" fontId="73" fillId="14" borderId="0" xfId="5" applyFont="1" applyFill="1" applyBorder="1" applyAlignment="1">
      <alignment horizontal="center" vertical="center" wrapText="1"/>
    </xf>
    <xf numFmtId="10" fontId="70" fillId="14" borderId="0" xfId="5" applyNumberFormat="1" applyFont="1" applyFill="1" applyBorder="1" applyAlignment="1">
      <alignment horizontal="center" vertical="center"/>
    </xf>
    <xf numFmtId="0" fontId="74" fillId="14" borderId="0" xfId="5" applyFont="1" applyFill="1" applyBorder="1" applyAlignment="1">
      <alignment horizontal="center" vertical="center" wrapText="1"/>
    </xf>
    <xf numFmtId="10" fontId="75" fillId="14" borderId="0" xfId="5" applyNumberFormat="1" applyFont="1" applyFill="1" applyBorder="1" applyAlignment="1">
      <alignment horizontal="center" vertical="center"/>
    </xf>
    <xf numFmtId="0" fontId="68" fillId="14" borderId="0" xfId="5" applyFont="1" applyFill="1" applyBorder="1" applyAlignment="1">
      <alignment vertical="center" wrapText="1"/>
    </xf>
    <xf numFmtId="0" fontId="68" fillId="14" borderId="0" xfId="5" applyFont="1" applyFill="1" applyBorder="1" applyAlignment="1">
      <alignment horizontal="center" vertical="center" wrapText="1"/>
    </xf>
    <xf numFmtId="0" fontId="71" fillId="14" borderId="0" xfId="5" applyFont="1" applyFill="1" applyBorder="1" applyAlignment="1">
      <alignment vertical="center"/>
    </xf>
    <xf numFmtId="10" fontId="76" fillId="14" borderId="0" xfId="5" applyNumberFormat="1" applyFont="1" applyFill="1" applyBorder="1" applyAlignment="1">
      <alignment vertical="center" wrapText="1"/>
    </xf>
    <xf numFmtId="10" fontId="77" fillId="14" borderId="0" xfId="5" applyNumberFormat="1" applyFont="1" applyFill="1" applyBorder="1" applyAlignment="1">
      <alignment vertical="center" wrapText="1"/>
    </xf>
    <xf numFmtId="10" fontId="78" fillId="14" borderId="0" xfId="5" applyNumberFormat="1" applyFont="1" applyFill="1" applyBorder="1" applyAlignment="1"/>
    <xf numFmtId="0" fontId="18" fillId="14" borderId="0" xfId="5" applyFont="1" applyFill="1" applyBorder="1" applyAlignment="1">
      <alignment vertical="center" wrapText="1"/>
    </xf>
    <xf numFmtId="8" fontId="79" fillId="14" borderId="0" xfId="5" applyNumberFormat="1" applyFont="1" applyFill="1" applyBorder="1" applyAlignment="1">
      <alignment vertical="center"/>
    </xf>
    <xf numFmtId="0" fontId="80" fillId="14" borderId="0" xfId="5" applyFont="1" applyFill="1" applyBorder="1"/>
    <xf numFmtId="8" fontId="81" fillId="14" borderId="0" xfId="5" applyNumberFormat="1" applyFont="1" applyFill="1" applyBorder="1" applyAlignment="1">
      <alignment vertical="center"/>
    </xf>
    <xf numFmtId="0" fontId="80" fillId="14" borderId="0" xfId="5" applyFont="1" applyFill="1" applyBorder="1" applyAlignment="1">
      <alignment vertical="center" wrapText="1"/>
    </xf>
    <xf numFmtId="8" fontId="82" fillId="14" borderId="0" xfId="5" applyNumberFormat="1" applyFont="1" applyFill="1" applyBorder="1" applyAlignment="1">
      <alignment horizontal="center" vertical="center"/>
    </xf>
    <xf numFmtId="8" fontId="83" fillId="14" borderId="0" xfId="5" applyNumberFormat="1" applyFont="1" applyFill="1" applyBorder="1" applyAlignment="1">
      <alignment horizontal="center" vertical="center"/>
    </xf>
    <xf numFmtId="179" fontId="84" fillId="14" borderId="0" xfId="5" applyNumberFormat="1" applyFont="1" applyFill="1" applyBorder="1" applyAlignment="1">
      <alignment vertical="center"/>
    </xf>
    <xf numFmtId="176" fontId="85" fillId="14" borderId="0" xfId="2" applyFont="1" applyFill="1" applyBorder="1" applyAlignment="1">
      <alignment vertical="center" wrapText="1"/>
    </xf>
    <xf numFmtId="176" fontId="80" fillId="14" borderId="0" xfId="2" applyFont="1" applyFill="1" applyBorder="1" applyAlignment="1">
      <alignment vertical="center" wrapText="1"/>
    </xf>
    <xf numFmtId="176" fontId="86" fillId="14" borderId="0" xfId="2" applyFont="1" applyFill="1" applyBorder="1" applyAlignment="1">
      <alignment vertical="center" wrapText="1"/>
    </xf>
    <xf numFmtId="176" fontId="87" fillId="14" borderId="0" xfId="2" applyFont="1" applyFill="1" applyBorder="1" applyAlignment="1">
      <alignment vertical="center" wrapText="1"/>
    </xf>
    <xf numFmtId="176" fontId="88" fillId="14" borderId="0" xfId="2" applyFont="1" applyFill="1" applyBorder="1" applyAlignment="1">
      <alignment vertical="center" wrapText="1"/>
    </xf>
    <xf numFmtId="176" fontId="89" fillId="14" borderId="0" xfId="2" applyFont="1" applyFill="1" applyBorder="1" applyAlignment="1">
      <alignment vertical="center" wrapText="1"/>
    </xf>
    <xf numFmtId="176" fontId="90" fillId="14" borderId="0" xfId="2" applyFont="1" applyFill="1" applyBorder="1" applyAlignment="1">
      <alignment vertical="center" wrapText="1"/>
    </xf>
    <xf numFmtId="176" fontId="91" fillId="14" borderId="0" xfId="2" applyFont="1" applyFill="1" applyBorder="1" applyAlignment="1">
      <alignment vertical="center" wrapText="1"/>
    </xf>
    <xf numFmtId="0" fontId="60" fillId="14" borderId="0" xfId="5" applyFont="1" applyFill="1" applyBorder="1" applyAlignment="1">
      <alignment horizontal="center" vertical="center" wrapText="1"/>
    </xf>
    <xf numFmtId="0" fontId="18" fillId="0" borderId="0" xfId="5" applyFont="1" applyFill="1"/>
    <xf numFmtId="10" fontId="92" fillId="14" borderId="26" xfId="7" applyNumberFormat="1" applyFont="1" applyFill="1" applyBorder="1" applyAlignment="1">
      <alignment horizontal="center"/>
    </xf>
    <xf numFmtId="0" fontId="61" fillId="14" borderId="43" xfId="5" applyFont="1" applyFill="1" applyBorder="1" applyAlignment="1">
      <alignment horizontal="left" vertical="center" wrapText="1"/>
    </xf>
    <xf numFmtId="0" fontId="93" fillId="14" borderId="43" xfId="5" applyFont="1" applyFill="1" applyBorder="1" applyAlignment="1">
      <alignment horizontal="center" vertical="center" wrapText="1"/>
    </xf>
    <xf numFmtId="0" fontId="94" fillId="14" borderId="0" xfId="5" applyFont="1" applyFill="1" applyBorder="1" applyAlignment="1">
      <alignment vertical="center" wrapText="1"/>
    </xf>
    <xf numFmtId="0" fontId="94" fillId="14" borderId="26" xfId="5" applyFont="1" applyFill="1" applyBorder="1" applyAlignment="1">
      <alignment horizontal="center" vertical="center"/>
    </xf>
    <xf numFmtId="0" fontId="95" fillId="14" borderId="0" xfId="5" applyFont="1" applyFill="1" applyBorder="1" applyAlignment="1">
      <alignment horizontal="center" vertical="center" wrapText="1"/>
    </xf>
    <xf numFmtId="0" fontId="63" fillId="14" borderId="0" xfId="5" applyFont="1" applyFill="1" applyBorder="1" applyAlignment="1">
      <alignment horizontal="center" vertical="center" wrapText="1"/>
    </xf>
    <xf numFmtId="0" fontId="66" fillId="15" borderId="0" xfId="5" applyFont="1" applyFill="1" applyBorder="1" applyAlignment="1">
      <alignment horizontal="center" vertical="center" wrapText="1"/>
    </xf>
    <xf numFmtId="10" fontId="96" fillId="15" borderId="0" xfId="6" applyNumberFormat="1" applyFont="1" applyFill="1" applyBorder="1" applyAlignment="1">
      <alignment horizontal="center" vertical="center"/>
    </xf>
    <xf numFmtId="0" fontId="97" fillId="15" borderId="26" xfId="5" applyFont="1" applyFill="1" applyBorder="1" applyAlignment="1">
      <alignment horizontal="center" vertical="center" wrapText="1"/>
    </xf>
    <xf numFmtId="10" fontId="98" fillId="15" borderId="26" xfId="7" applyNumberFormat="1" applyFont="1" applyFill="1" applyBorder="1" applyAlignment="1">
      <alignment horizontal="center" vertical="center" wrapText="1"/>
    </xf>
    <xf numFmtId="10" fontId="75" fillId="15" borderId="0" xfId="6" applyNumberFormat="1" applyFont="1" applyFill="1" applyBorder="1" applyAlignment="1">
      <alignment horizontal="center" vertical="center"/>
    </xf>
    <xf numFmtId="10" fontId="83" fillId="15" borderId="0" xfId="5" applyNumberFormat="1" applyFont="1" applyFill="1" applyBorder="1" applyAlignment="1">
      <alignment horizontal="center" vertical="center" wrapText="1"/>
    </xf>
    <xf numFmtId="10" fontId="82" fillId="15" borderId="0" xfId="5" applyNumberFormat="1" applyFont="1" applyFill="1" applyBorder="1" applyAlignment="1">
      <alignment horizontal="center" vertical="center" wrapText="1"/>
    </xf>
    <xf numFmtId="0" fontId="20" fillId="0" borderId="0" xfId="0" applyFont="1" applyAlignment="1"/>
    <xf numFmtId="0" fontId="17" fillId="0" borderId="0" xfId="0" applyFont="1"/>
    <xf numFmtId="0" fontId="43" fillId="0" borderId="8" xfId="0" applyFont="1" applyBorder="1" applyAlignment="1">
      <alignment horizontal="left"/>
    </xf>
    <xf numFmtId="0" fontId="29" fillId="0" borderId="8" xfId="0" applyFont="1" applyBorder="1" applyAlignment="1">
      <alignment horizontal="left"/>
    </xf>
    <xf numFmtId="0" fontId="69" fillId="14" borderId="45" xfId="5" applyFont="1" applyFill="1" applyBorder="1" applyAlignment="1">
      <alignment vertical="center"/>
    </xf>
    <xf numFmtId="0" fontId="69" fillId="14" borderId="46" xfId="5" applyFont="1" applyFill="1" applyBorder="1" applyAlignment="1">
      <alignment vertical="center"/>
    </xf>
    <xf numFmtId="0" fontId="69" fillId="14" borderId="47" xfId="5" applyFont="1" applyFill="1" applyBorder="1" applyAlignment="1">
      <alignment vertical="center"/>
    </xf>
    <xf numFmtId="17" fontId="24" fillId="0" borderId="12" xfId="0" applyNumberFormat="1" applyFont="1" applyBorder="1"/>
    <xf numFmtId="176" fontId="24" fillId="9" borderId="13" xfId="1" applyFont="1" applyFill="1" applyBorder="1"/>
    <xf numFmtId="176" fontId="24" fillId="10" borderId="9" xfId="1" applyFont="1" applyFill="1" applyBorder="1"/>
    <xf numFmtId="176" fontId="24" fillId="8" borderId="17" xfId="0" applyNumberFormat="1" applyFont="1" applyFill="1" applyBorder="1"/>
    <xf numFmtId="185" fontId="50" fillId="0" borderId="9" xfId="0" applyNumberFormat="1" applyFont="1" applyBorder="1"/>
    <xf numFmtId="185" fontId="99" fillId="0" borderId="0" xfId="0" applyNumberFormat="1" applyFont="1" applyBorder="1"/>
    <xf numFmtId="0" fontId="100" fillId="16" borderId="15" xfId="0" applyFont="1" applyFill="1" applyBorder="1" applyAlignment="1">
      <alignment horizontal="center" vertical="center" textRotation="90" wrapText="1"/>
    </xf>
    <xf numFmtId="0" fontId="100" fillId="16" borderId="16" xfId="0" applyFont="1" applyFill="1" applyBorder="1" applyAlignment="1">
      <alignment vertical="center" wrapText="1"/>
    </xf>
    <xf numFmtId="0" fontId="100" fillId="16" borderId="18" xfId="0" applyFont="1" applyFill="1" applyBorder="1" applyAlignment="1">
      <alignment horizontal="center" vertical="center" wrapText="1"/>
    </xf>
    <xf numFmtId="0" fontId="100" fillId="16" borderId="15" xfId="0" applyFont="1" applyFill="1" applyBorder="1" applyAlignment="1">
      <alignment horizontal="center" vertical="center" wrapText="1"/>
    </xf>
    <xf numFmtId="0" fontId="100" fillId="16" borderId="16" xfId="0" applyFont="1" applyFill="1" applyBorder="1" applyAlignment="1">
      <alignment horizontal="center" vertical="center" wrapText="1"/>
    </xf>
    <xf numFmtId="0" fontId="101" fillId="16" borderId="18" xfId="0" applyFont="1" applyFill="1" applyBorder="1" applyAlignment="1">
      <alignment horizontal="center" vertical="center" wrapText="1"/>
    </xf>
    <xf numFmtId="0" fontId="102" fillId="0" borderId="8" xfId="0" applyFont="1" applyFill="1" applyBorder="1" applyAlignment="1">
      <alignment vertical="center"/>
    </xf>
    <xf numFmtId="0" fontId="103" fillId="0" borderId="8" xfId="0" applyFont="1" applyFill="1" applyBorder="1" applyAlignment="1">
      <alignment horizontal="left" vertical="center"/>
    </xf>
    <xf numFmtId="0" fontId="104" fillId="0" borderId="8" xfId="0" applyFont="1" applyFill="1" applyBorder="1" applyAlignment="1">
      <alignment horizontal="left" vertical="center"/>
    </xf>
    <xf numFmtId="0" fontId="104" fillId="0" borderId="8" xfId="0" applyFont="1" applyFill="1" applyBorder="1" applyAlignment="1">
      <alignment vertical="center"/>
    </xf>
    <xf numFmtId="0" fontId="100" fillId="16" borderId="19" xfId="0" applyFont="1" applyFill="1" applyBorder="1" applyAlignment="1">
      <alignment vertical="center"/>
    </xf>
    <xf numFmtId="0" fontId="105" fillId="16" borderId="20" xfId="0" applyFont="1" applyFill="1" applyBorder="1" applyAlignment="1">
      <alignment vertical="center"/>
    </xf>
    <xf numFmtId="0" fontId="106" fillId="16" borderId="20" xfId="0" applyFont="1" applyFill="1" applyBorder="1" applyAlignment="1">
      <alignment horizontal="left" vertical="center"/>
    </xf>
    <xf numFmtId="0" fontId="107" fillId="16" borderId="20" xfId="0" applyFont="1" applyFill="1" applyBorder="1" applyAlignment="1">
      <alignment horizontal="left" vertical="center"/>
    </xf>
    <xf numFmtId="14" fontId="107" fillId="16" borderId="20" xfId="0" applyNumberFormat="1" applyFont="1" applyFill="1" applyBorder="1" applyAlignment="1">
      <alignment vertical="center"/>
    </xf>
    <xf numFmtId="14" fontId="107" fillId="16" borderId="21" xfId="0" applyNumberFormat="1" applyFont="1" applyFill="1" applyBorder="1" applyAlignment="1">
      <alignment vertical="center"/>
    </xf>
    <xf numFmtId="0" fontId="102" fillId="0" borderId="8" xfId="0" applyFont="1" applyBorder="1"/>
    <xf numFmtId="0" fontId="108" fillId="0" borderId="8" xfId="0" applyFont="1" applyBorder="1" applyAlignment="1"/>
    <xf numFmtId="0" fontId="104" fillId="0" borderId="8" xfId="0" applyFont="1" applyBorder="1"/>
    <xf numFmtId="0" fontId="108" fillId="0" borderId="8" xfId="0" applyFont="1" applyBorder="1" applyAlignment="1">
      <alignment horizontal="left"/>
    </xf>
    <xf numFmtId="0" fontId="108" fillId="0" borderId="8" xfId="0" applyFont="1" applyBorder="1"/>
    <xf numFmtId="0" fontId="109" fillId="0" borderId="22" xfId="0" applyFont="1" applyBorder="1"/>
    <xf numFmtId="0" fontId="102" fillId="0" borderId="10" xfId="0" applyFont="1" applyBorder="1"/>
    <xf numFmtId="0" fontId="103" fillId="0" borderId="10" xfId="0" applyFont="1" applyBorder="1" applyAlignment="1"/>
    <xf numFmtId="0" fontId="109" fillId="0" borderId="10" xfId="0" applyFont="1" applyBorder="1" applyAlignment="1"/>
    <xf numFmtId="0" fontId="104" fillId="0" borderId="10" xfId="0" applyFont="1" applyBorder="1"/>
    <xf numFmtId="14" fontId="108" fillId="0" borderId="10" xfId="0" applyNumberFormat="1" applyFont="1" applyBorder="1" applyAlignment="1"/>
    <xf numFmtId="0" fontId="109" fillId="0" borderId="10" xfId="0" applyFont="1" applyBorder="1"/>
    <xf numFmtId="0" fontId="109" fillId="0" borderId="23" xfId="0" applyFont="1" applyBorder="1"/>
    <xf numFmtId="14" fontId="110" fillId="0" borderId="22" xfId="0" applyNumberFormat="1" applyFont="1" applyBorder="1" applyAlignment="1">
      <alignment horizontal="left"/>
    </xf>
    <xf numFmtId="185" fontId="110" fillId="0" borderId="23" xfId="0" applyNumberFormat="1" applyFont="1" applyBorder="1"/>
    <xf numFmtId="176" fontId="29" fillId="16" borderId="5" xfId="0" applyNumberFormat="1" applyFont="1" applyFill="1" applyBorder="1"/>
    <xf numFmtId="176" fontId="29" fillId="16" borderId="4" xfId="0" applyNumberFormat="1" applyFont="1" applyFill="1" applyBorder="1"/>
    <xf numFmtId="176" fontId="29" fillId="16" borderId="7" xfId="0" applyNumberFormat="1" applyFont="1" applyFill="1" applyBorder="1"/>
    <xf numFmtId="176" fontId="111" fillId="16" borderId="5" xfId="0" applyNumberFormat="1" applyFont="1" applyFill="1" applyBorder="1"/>
    <xf numFmtId="176" fontId="111" fillId="16" borderId="0" xfId="0" applyNumberFormat="1" applyFont="1" applyFill="1" applyBorder="1"/>
    <xf numFmtId="0" fontId="111" fillId="16" borderId="0" xfId="0" applyFont="1" applyFill="1" applyBorder="1"/>
    <xf numFmtId="0" fontId="111" fillId="16" borderId="6" xfId="0" applyFont="1" applyFill="1" applyBorder="1"/>
    <xf numFmtId="176" fontId="111" fillId="16" borderId="4" xfId="0" applyNumberFormat="1" applyFont="1" applyFill="1" applyBorder="1"/>
    <xf numFmtId="176" fontId="111" fillId="16" borderId="1" xfId="0" applyNumberFormat="1" applyFont="1" applyFill="1" applyBorder="1"/>
    <xf numFmtId="17" fontId="111" fillId="16" borderId="1" xfId="0" applyNumberFormat="1" applyFont="1" applyFill="1" applyBorder="1"/>
    <xf numFmtId="0" fontId="111" fillId="16" borderId="1" xfId="0" applyFont="1" applyFill="1" applyBorder="1"/>
    <xf numFmtId="176" fontId="111" fillId="16" borderId="7" xfId="0" applyNumberFormat="1" applyFont="1" applyFill="1" applyBorder="1"/>
    <xf numFmtId="0" fontId="29" fillId="16" borderId="15" xfId="0" applyFont="1" applyFill="1" applyBorder="1" applyAlignment="1">
      <alignment horizontal="center" vertical="center" wrapText="1"/>
    </xf>
    <xf numFmtId="0" fontId="111" fillId="16" borderId="15" xfId="0" applyFont="1" applyFill="1" applyBorder="1" applyAlignment="1">
      <alignment horizontal="center" vertical="center" wrapText="1"/>
    </xf>
    <xf numFmtId="0" fontId="111" fillId="16" borderId="18" xfId="0" applyFont="1" applyFill="1" applyBorder="1" applyAlignment="1">
      <alignment horizontal="center" vertical="center" wrapText="1"/>
    </xf>
    <xf numFmtId="0" fontId="111" fillId="16" borderId="16" xfId="0" applyFont="1" applyFill="1" applyBorder="1" applyAlignment="1">
      <alignment horizontal="center" vertical="center" wrapText="1"/>
    </xf>
    <xf numFmtId="0" fontId="111" fillId="16" borderId="15" xfId="0" applyFont="1" applyFill="1" applyBorder="1" applyAlignment="1">
      <alignment vertical="center" textRotation="90" wrapText="1"/>
    </xf>
    <xf numFmtId="0" fontId="111" fillId="16" borderId="16" xfId="0" applyFont="1" applyFill="1" applyBorder="1" applyAlignment="1">
      <alignment vertical="center" wrapText="1"/>
    </xf>
    <xf numFmtId="0" fontId="112" fillId="16" borderId="18" xfId="0" applyFont="1" applyFill="1" applyBorder="1" applyAlignment="1">
      <alignment horizontal="center" vertical="center" wrapText="1"/>
    </xf>
    <xf numFmtId="0" fontId="111" fillId="16" borderId="19" xfId="0" applyFont="1" applyFill="1" applyBorder="1" applyAlignment="1">
      <alignment vertical="center"/>
    </xf>
    <xf numFmtId="0" fontId="113" fillId="16" borderId="20" xfId="0" applyFont="1" applyFill="1" applyBorder="1" applyAlignment="1">
      <alignment horizontal="left" vertical="center"/>
    </xf>
    <xf numFmtId="0" fontId="114" fillId="16" borderId="20" xfId="0" applyFont="1" applyFill="1" applyBorder="1" applyAlignment="1">
      <alignment horizontal="left" vertical="center"/>
    </xf>
    <xf numFmtId="0" fontId="114" fillId="16" borderId="21" xfId="0" applyFont="1" applyFill="1" applyBorder="1" applyAlignment="1">
      <alignment horizontal="left" vertical="center"/>
    </xf>
    <xf numFmtId="0" fontId="115" fillId="0" borderId="8" xfId="0" applyFont="1" applyBorder="1" applyAlignment="1">
      <alignment horizontal="left"/>
    </xf>
    <xf numFmtId="0" fontId="108" fillId="0" borderId="22" xfId="0" applyFont="1" applyBorder="1" applyAlignment="1">
      <alignment horizontal="left"/>
    </xf>
    <xf numFmtId="14" fontId="30" fillId="0" borderId="22" xfId="0" applyNumberFormat="1" applyFont="1" applyBorder="1" applyAlignment="1">
      <alignment horizontal="left"/>
    </xf>
    <xf numFmtId="185" fontId="30" fillId="0" borderId="23" xfId="0" applyNumberFormat="1" applyFont="1" applyBorder="1"/>
    <xf numFmtId="176" fontId="29" fillId="16" borderId="6" xfId="0" applyNumberFormat="1" applyFont="1" applyFill="1" applyBorder="1"/>
    <xf numFmtId="176" fontId="100" fillId="16" borderId="5" xfId="0" applyNumberFormat="1" applyFont="1" applyFill="1" applyBorder="1"/>
    <xf numFmtId="176" fontId="100" fillId="16" borderId="0" xfId="0" applyNumberFormat="1" applyFont="1" applyFill="1" applyBorder="1"/>
    <xf numFmtId="0" fontId="100" fillId="16" borderId="0" xfId="0" applyFont="1" applyFill="1" applyBorder="1"/>
    <xf numFmtId="176" fontId="100" fillId="16" borderId="6" xfId="0" applyNumberFormat="1" applyFont="1" applyFill="1" applyBorder="1"/>
    <xf numFmtId="0" fontId="100" fillId="16" borderId="6" xfId="0" applyFont="1" applyFill="1" applyBorder="1"/>
    <xf numFmtId="176" fontId="100" fillId="16" borderId="4" xfId="0" applyNumberFormat="1" applyFont="1" applyFill="1" applyBorder="1"/>
    <xf numFmtId="176" fontId="100" fillId="16" borderId="1" xfId="0" applyNumberFormat="1" applyFont="1" applyFill="1" applyBorder="1"/>
    <xf numFmtId="17" fontId="100" fillId="16" borderId="1" xfId="0" applyNumberFormat="1" applyFont="1" applyFill="1" applyBorder="1"/>
    <xf numFmtId="0" fontId="100" fillId="16" borderId="1" xfId="0" applyFont="1" applyFill="1" applyBorder="1"/>
    <xf numFmtId="176" fontId="100" fillId="16" borderId="7" xfId="0" applyNumberFormat="1" applyFont="1" applyFill="1" applyBorder="1"/>
    <xf numFmtId="0" fontId="100" fillId="16" borderId="15" xfId="0" applyFont="1" applyFill="1" applyBorder="1" applyAlignment="1">
      <alignment vertical="center" textRotation="90" wrapText="1"/>
    </xf>
    <xf numFmtId="0" fontId="100" fillId="16" borderId="0" xfId="0" applyFont="1" applyFill="1" applyBorder="1" applyAlignment="1">
      <alignment vertical="center" wrapText="1"/>
    </xf>
    <xf numFmtId="0" fontId="107" fillId="16" borderId="21" xfId="0" applyFont="1" applyFill="1" applyBorder="1" applyAlignment="1">
      <alignment horizontal="left" vertical="center"/>
    </xf>
    <xf numFmtId="0" fontId="24" fillId="17" borderId="0" xfId="0" applyFont="1" applyFill="1"/>
    <xf numFmtId="0" fontId="116" fillId="16" borderId="14" xfId="5" applyFont="1" applyFill="1" applyBorder="1" applyAlignment="1">
      <alignment horizontal="center" vertical="center" wrapText="1"/>
    </xf>
    <xf numFmtId="0" fontId="65" fillId="0" borderId="14" xfId="5" applyFont="1" applyBorder="1" applyAlignment="1">
      <alignment horizontal="center" vertical="center"/>
    </xf>
    <xf numFmtId="10" fontId="117" fillId="0" borderId="14" xfId="7" applyNumberFormat="1" applyFont="1" applyFill="1" applyBorder="1" applyAlignment="1">
      <alignment horizontal="center"/>
    </xf>
    <xf numFmtId="10" fontId="118" fillId="0" borderId="14" xfId="7" applyNumberFormat="1" applyFont="1" applyFill="1" applyBorder="1" applyAlignment="1">
      <alignment horizontal="center"/>
    </xf>
    <xf numFmtId="0" fontId="66" fillId="15" borderId="14" xfId="5" applyFont="1" applyFill="1" applyBorder="1" applyAlignment="1">
      <alignment horizontal="center" vertical="center" wrapText="1"/>
    </xf>
    <xf numFmtId="10" fontId="119" fillId="15" borderId="14" xfId="7" applyNumberFormat="1" applyFont="1" applyFill="1" applyBorder="1" applyAlignment="1">
      <alignment horizontal="center" vertical="center" wrapText="1"/>
    </xf>
    <xf numFmtId="10" fontId="120" fillId="15" borderId="14" xfId="7" applyNumberFormat="1" applyFont="1" applyFill="1" applyBorder="1" applyAlignment="1">
      <alignment horizontal="center" vertical="center" wrapText="1"/>
    </xf>
    <xf numFmtId="0" fontId="116" fillId="16" borderId="0" xfId="5" applyFont="1" applyFill="1" applyAlignment="1">
      <alignment horizontal="center" vertical="center" wrapText="1"/>
    </xf>
    <xf numFmtId="176" fontId="116" fillId="16" borderId="0" xfId="4" applyFont="1" applyFill="1" applyBorder="1" applyAlignment="1">
      <alignment vertical="center"/>
    </xf>
    <xf numFmtId="176" fontId="29" fillId="16" borderId="0" xfId="0" applyNumberFormat="1" applyFont="1" applyFill="1" applyBorder="1"/>
    <xf numFmtId="0" fontId="29" fillId="16" borderId="0" xfId="0" applyFont="1" applyFill="1" applyBorder="1"/>
    <xf numFmtId="0" fontId="121" fillId="16" borderId="0" xfId="0" applyFont="1" applyFill="1" applyBorder="1"/>
    <xf numFmtId="176" fontId="29" fillId="16" borderId="1" xfId="0" applyNumberFormat="1" applyFont="1" applyFill="1" applyBorder="1"/>
    <xf numFmtId="17" fontId="29" fillId="16" borderId="1" xfId="0" applyNumberFormat="1" applyFont="1" applyFill="1" applyBorder="1"/>
    <xf numFmtId="0" fontId="29" fillId="16" borderId="1" xfId="0" applyFont="1" applyFill="1" applyBorder="1"/>
    <xf numFmtId="0" fontId="121" fillId="16" borderId="1" xfId="0" applyFont="1" applyFill="1" applyBorder="1"/>
    <xf numFmtId="0" fontId="29" fillId="16" borderId="6" xfId="0" applyFont="1" applyFill="1" applyBorder="1"/>
    <xf numFmtId="176" fontId="122" fillId="0" borderId="5" xfId="1" applyFont="1" applyFill="1" applyBorder="1"/>
    <xf numFmtId="0" fontId="123" fillId="16" borderId="5" xfId="0" applyFont="1" applyFill="1" applyBorder="1" applyAlignment="1">
      <alignment horizontal="center" vertical="center" textRotation="90"/>
    </xf>
    <xf numFmtId="0" fontId="123" fillId="16" borderId="4" xfId="0" applyFont="1" applyFill="1" applyBorder="1" applyAlignment="1">
      <alignment horizontal="center" vertical="center" textRotation="90"/>
    </xf>
    <xf numFmtId="0" fontId="123" fillId="16" borderId="13" xfId="0" applyFont="1" applyFill="1" applyBorder="1" applyAlignment="1">
      <alignment horizontal="center" vertical="center" textRotation="90"/>
    </xf>
    <xf numFmtId="0" fontId="21" fillId="0" borderId="0" xfId="0" applyFont="1" applyAlignment="1">
      <alignment horizontal="center"/>
    </xf>
    <xf numFmtId="14" fontId="103" fillId="0" borderId="24" xfId="0" applyNumberFormat="1" applyFont="1" applyFill="1" applyBorder="1" applyAlignment="1">
      <alignment horizontal="center" vertical="center"/>
    </xf>
    <xf numFmtId="14" fontId="103" fillId="0" borderId="25" xfId="0" applyNumberFormat="1" applyFont="1" applyFill="1" applyBorder="1" applyAlignment="1">
      <alignment horizontal="center" vertical="center"/>
    </xf>
    <xf numFmtId="14" fontId="108" fillId="0" borderId="10" xfId="0" applyNumberFormat="1" applyFont="1" applyBorder="1" applyAlignment="1">
      <alignment horizontal="left"/>
    </xf>
    <xf numFmtId="0" fontId="105" fillId="16" borderId="5" xfId="0" applyFont="1" applyFill="1" applyBorder="1" applyAlignment="1">
      <alignment horizontal="center" vertical="center" textRotation="90"/>
    </xf>
    <xf numFmtId="0" fontId="105" fillId="16" borderId="4" xfId="0" applyFont="1" applyFill="1" applyBorder="1" applyAlignment="1">
      <alignment horizontal="center" vertical="center" textRotation="90"/>
    </xf>
    <xf numFmtId="14" fontId="103" fillId="0" borderId="10" xfId="0" applyNumberFormat="1" applyFont="1" applyBorder="1" applyAlignment="1">
      <alignment horizontal="left"/>
    </xf>
    <xf numFmtId="14" fontId="103" fillId="0" borderId="23" xfId="0" applyNumberFormat="1" applyFont="1" applyBorder="1" applyAlignment="1">
      <alignment horizontal="left"/>
    </xf>
    <xf numFmtId="0" fontId="21" fillId="0" borderId="0" xfId="0" applyFont="1" applyFill="1" applyAlignment="1">
      <alignment horizontal="center"/>
    </xf>
    <xf numFmtId="0" fontId="26" fillId="0" borderId="0" xfId="0" applyFont="1" applyBorder="1" applyAlignment="1">
      <alignment horizontal="center" vertical="center"/>
    </xf>
    <xf numFmtId="0" fontId="105" fillId="16" borderId="13" xfId="0" applyFont="1" applyFill="1" applyBorder="1" applyAlignment="1">
      <alignment horizontal="center" vertical="center" textRotation="90"/>
    </xf>
    <xf numFmtId="14" fontId="35" fillId="0" borderId="24" xfId="0" applyNumberFormat="1" applyFont="1" applyFill="1" applyBorder="1" applyAlignment="1">
      <alignment horizontal="center" vertical="center"/>
    </xf>
    <xf numFmtId="14" fontId="35" fillId="0" borderId="25" xfId="0" applyNumberFormat="1" applyFont="1" applyFill="1" applyBorder="1" applyAlignment="1">
      <alignment horizontal="center" vertical="center"/>
    </xf>
    <xf numFmtId="0" fontId="124" fillId="0" borderId="0" xfId="5" applyFont="1" applyAlignment="1">
      <alignment horizontal="center"/>
    </xf>
    <xf numFmtId="0" fontId="23" fillId="18" borderId="14" xfId="5" applyFont="1" applyFill="1" applyBorder="1" applyAlignment="1">
      <alignment horizontal="center" vertical="center"/>
    </xf>
    <xf numFmtId="0" fontId="23" fillId="5" borderId="14" xfId="5" applyFont="1" applyFill="1" applyBorder="1" applyAlignment="1">
      <alignment horizontal="center" vertical="center"/>
    </xf>
    <xf numFmtId="0" fontId="23" fillId="4" borderId="14" xfId="5" applyFont="1" applyFill="1" applyBorder="1" applyAlignment="1">
      <alignment horizontal="left" vertical="center"/>
    </xf>
    <xf numFmtId="0" fontId="125" fillId="0" borderId="0" xfId="0" applyFont="1" applyAlignment="1">
      <alignment horizontal="right" vertical="center"/>
    </xf>
    <xf numFmtId="10" fontId="127" fillId="14" borderId="0" xfId="7" applyNumberFormat="1" applyFont="1" applyFill="1" applyBorder="1" applyAlignment="1">
      <alignment horizontal="center" vertical="center"/>
    </xf>
    <xf numFmtId="0" fontId="120" fillId="14" borderId="0" xfId="5" applyFont="1" applyFill="1" applyBorder="1" applyAlignment="1">
      <alignment horizontal="center"/>
    </xf>
    <xf numFmtId="0" fontId="129" fillId="14" borderId="0" xfId="5" applyFont="1" applyFill="1" applyAlignment="1">
      <alignment horizontal="center" vertical="center"/>
    </xf>
    <xf numFmtId="0" fontId="73" fillId="14" borderId="0" xfId="5" applyFont="1" applyFill="1" applyBorder="1" applyAlignment="1">
      <alignment horizontal="right" vertical="center" wrapText="1"/>
    </xf>
    <xf numFmtId="10" fontId="93" fillId="14" borderId="48" xfId="5" applyNumberFormat="1" applyFont="1" applyFill="1" applyBorder="1" applyAlignment="1">
      <alignment horizontal="left" vertical="center" wrapText="1"/>
    </xf>
    <xf numFmtId="10" fontId="93" fillId="14" borderId="0" xfId="5" applyNumberFormat="1" applyFont="1" applyFill="1" applyBorder="1" applyAlignment="1">
      <alignment horizontal="left" vertical="center" wrapText="1"/>
    </xf>
    <xf numFmtId="8" fontId="82" fillId="14" borderId="0" xfId="5" applyNumberFormat="1" applyFont="1" applyFill="1" applyBorder="1" applyAlignment="1">
      <alignment horizontal="center" vertical="center"/>
    </xf>
    <xf numFmtId="8" fontId="83" fillId="14" borderId="0" xfId="5" applyNumberFormat="1" applyFont="1" applyFill="1" applyBorder="1" applyAlignment="1">
      <alignment horizontal="center" vertical="center"/>
    </xf>
    <xf numFmtId="0" fontId="119" fillId="14" borderId="0" xfId="5" applyFont="1" applyFill="1" applyBorder="1" applyAlignment="1">
      <alignment horizontal="center"/>
    </xf>
    <xf numFmtId="0" fontId="94" fillId="14" borderId="0" xfId="5" applyFont="1" applyFill="1" applyBorder="1" applyAlignment="1">
      <alignment horizontal="center" vertical="center" wrapText="1"/>
    </xf>
    <xf numFmtId="0" fontId="95" fillId="14" borderId="0" xfId="5" applyFont="1" applyFill="1" applyBorder="1" applyAlignment="1">
      <alignment horizontal="center" vertical="center" wrapText="1"/>
    </xf>
    <xf numFmtId="0" fontId="61" fillId="14" borderId="0" xfId="5" applyFont="1" applyFill="1" applyAlignment="1">
      <alignment horizontal="right" vertical="center"/>
    </xf>
    <xf numFmtId="8" fontId="127" fillId="14" borderId="0" xfId="5" applyNumberFormat="1" applyFont="1" applyFill="1" applyAlignment="1">
      <alignment horizontal="center" vertical="center"/>
    </xf>
    <xf numFmtId="0" fontId="63" fillId="14" borderId="43" xfId="5" applyFont="1" applyFill="1" applyBorder="1" applyAlignment="1">
      <alignment horizontal="left" vertical="center"/>
    </xf>
    <xf numFmtId="0" fontId="19" fillId="14" borderId="44" xfId="5" applyFont="1" applyFill="1" applyBorder="1" applyAlignment="1">
      <alignment horizontal="center"/>
    </xf>
    <xf numFmtId="0" fontId="61" fillId="14" borderId="0" xfId="5" applyFont="1" applyFill="1" applyBorder="1" applyAlignment="1">
      <alignment horizontal="center" vertical="center" wrapText="1"/>
    </xf>
    <xf numFmtId="0" fontId="94" fillId="14" borderId="0" xfId="5" applyFont="1" applyFill="1" applyBorder="1" applyAlignment="1">
      <alignment horizontal="center" vertical="center"/>
    </xf>
    <xf numFmtId="0" fontId="128" fillId="14" borderId="0" xfId="5" applyFont="1" applyFill="1" applyBorder="1" applyAlignment="1">
      <alignment horizontal="center" vertical="center" wrapText="1"/>
    </xf>
    <xf numFmtId="0" fontId="64" fillId="14" borderId="0" xfId="5" applyFont="1" applyFill="1" applyBorder="1" applyAlignment="1">
      <alignment horizontal="center" vertical="center" wrapText="1"/>
    </xf>
    <xf numFmtId="0" fontId="93" fillId="14" borderId="0" xfId="5" applyFont="1" applyFill="1" applyBorder="1" applyAlignment="1">
      <alignment horizontal="left" vertical="center"/>
    </xf>
    <xf numFmtId="179" fontId="66" fillId="14" borderId="0" xfId="5" applyNumberFormat="1" applyFont="1" applyFill="1" applyBorder="1" applyAlignment="1">
      <alignment horizontal="center" vertical="center"/>
    </xf>
    <xf numFmtId="179" fontId="126" fillId="14" borderId="0" xfId="5" applyNumberFormat="1" applyFont="1" applyFill="1" applyBorder="1" applyAlignment="1">
      <alignment horizontal="center" vertical="center"/>
    </xf>
    <xf numFmtId="49" fontId="93" fillId="14" borderId="0" xfId="5" applyNumberFormat="1" applyFont="1" applyFill="1" applyBorder="1" applyAlignment="1">
      <alignment horizontal="center" vertical="center" wrapText="1"/>
    </xf>
    <xf numFmtId="0" fontId="125" fillId="14" borderId="0" xfId="5" applyFont="1" applyFill="1" applyAlignment="1">
      <alignment horizontal="center" vertical="center"/>
    </xf>
    <xf numFmtId="0" fontId="130" fillId="14" borderId="42" xfId="5" applyFont="1" applyFill="1" applyBorder="1" applyAlignment="1">
      <alignment horizontal="left" vertical="center"/>
    </xf>
    <xf numFmtId="0" fontId="131" fillId="14" borderId="42" xfId="5" applyFont="1" applyFill="1" applyBorder="1" applyAlignment="1">
      <alignment horizontal="left" vertical="center"/>
    </xf>
    <xf numFmtId="0" fontId="116" fillId="16" borderId="0" xfId="5" applyFont="1" applyFill="1" applyAlignment="1">
      <alignment horizontal="center" vertical="center"/>
    </xf>
    <xf numFmtId="0" fontId="33" fillId="0" borderId="26" xfId="5" applyFont="1" applyBorder="1" applyAlignment="1">
      <alignment horizontal="center" vertical="center"/>
    </xf>
    <xf numFmtId="0" fontId="132" fillId="0" borderId="0" xfId="5" applyFont="1" applyAlignment="1">
      <alignment horizontal="center"/>
    </xf>
    <xf numFmtId="0" fontId="133" fillId="0" borderId="0" xfId="5" applyFont="1" applyBorder="1" applyAlignment="1">
      <alignment horizontal="center" vertical="center"/>
    </xf>
    <xf numFmtId="0" fontId="40" fillId="0" borderId="49" xfId="5" applyFont="1" applyBorder="1" applyAlignment="1">
      <alignment horizontal="center" vertical="center"/>
    </xf>
    <xf numFmtId="0" fontId="7" fillId="0" borderId="26" xfId="5" applyFont="1" applyBorder="1" applyAlignment="1">
      <alignment horizontal="center"/>
    </xf>
    <xf numFmtId="0" fontId="33" fillId="0" borderId="0" xfId="5" applyFont="1" applyAlignment="1">
      <alignment horizontal="left" vertical="center" wrapText="1"/>
    </xf>
    <xf numFmtId="0" fontId="6" fillId="0" borderId="0" xfId="0" applyFont="1" applyAlignment="1">
      <alignment horizontal="right"/>
    </xf>
    <xf numFmtId="0" fontId="134" fillId="0" borderId="0" xfId="0" applyFont="1" applyAlignment="1">
      <alignment horizontal="center"/>
    </xf>
    <xf numFmtId="0" fontId="135" fillId="0" borderId="0" xfId="0" applyFont="1" applyAlignment="1">
      <alignment horizontal="center"/>
    </xf>
    <xf numFmtId="0" fontId="49" fillId="0" borderId="0" xfId="0" applyFont="1" applyBorder="1" applyAlignment="1">
      <alignment horizontal="left" vertical="top" wrapText="1"/>
    </xf>
  </cellXfs>
  <cellStyles count="9">
    <cellStyle name="Moeda" xfId="1" builtinId="4"/>
    <cellStyle name="Moeda 2" xfId="2" xr:uid="{BC7A32F2-A2C1-4B0D-8AAA-14FBA012B0AC}"/>
    <cellStyle name="Moeda 3" xfId="3" xr:uid="{B1CC8530-6E97-47E1-B737-89860F389D24}"/>
    <cellStyle name="Moeda 4" xfId="4" xr:uid="{0F568289-E683-44BD-914B-0F31163BD682}"/>
    <cellStyle name="Normal" xfId="0" builtinId="0"/>
    <cellStyle name="Normal 2" xfId="5" xr:uid="{73EEFEBB-1ED4-4685-8016-BD2E9D35347C}"/>
    <cellStyle name="Porcentagem" xfId="6" builtinId="5"/>
    <cellStyle name="Porcentagem 2" xfId="7" xr:uid="{1819950B-9024-4980-818C-A1F9DED3B694}"/>
    <cellStyle name="Porcentagem 3" xfId="8" xr:uid="{C93348AB-5DA7-4311-BF79-56EE296E3314}"/>
  </cellStyles>
  <dxfs count="4800"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b/>
        <i/>
        <color rgb="FF9C0006"/>
        <name val="Cambria"/>
        <scheme val="none"/>
      </font>
      <fill>
        <patternFill>
          <bgColor theme="6" tint="0.59996337778862885"/>
        </patternFill>
      </fill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6" tint="0.59996337778862885"/>
        </patternFill>
      </fill>
    </dxf>
    <dxf>
      <font>
        <color rgb="FF9C0006"/>
      </font>
    </dxf>
    <dxf>
      <font>
        <b/>
        <i val="0"/>
        <color auto="1"/>
      </font>
      <fill>
        <patternFill>
          <bgColor theme="5" tint="0.79998168889431442"/>
        </patternFill>
      </fill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'% Acumulada'!$B$3</c:f>
              <c:strCache>
                <c:ptCount val="1"/>
                <c:pt idx="0">
                  <c:v>ANS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5000"/>
                </a:schemeClr>
              </a:solidFill>
              <a:ln cap="rnd">
                <a:solidFill>
                  <a:schemeClr val="accent3">
                    <a:lumMod val="75000"/>
                  </a:schemeClr>
                </a:solidFill>
              </a:ln>
            </c:spPr>
          </c:marker>
          <c:cat>
            <c:numRef>
              <c:f>'% Acumulada'!$A$4:$A$24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'% Acumulada'!$B$4:$B$24</c:f>
              <c:numCache>
                <c:formatCode>0.00%</c:formatCode>
                <c:ptCount val="21"/>
                <c:pt idx="0">
                  <c:v>0.11749999999999999</c:v>
                </c:pt>
                <c:pt idx="1">
                  <c:v>0.1169</c:v>
                </c:pt>
                <c:pt idx="2">
                  <c:v>8.8900000000000007E-2</c:v>
                </c:pt>
                <c:pt idx="3">
                  <c:v>5.7599999999999998E-2</c:v>
                </c:pt>
                <c:pt idx="4">
                  <c:v>5.4800000000000001E-2</c:v>
                </c:pt>
                <c:pt idx="5">
                  <c:v>6.7599999999999993E-2</c:v>
                </c:pt>
                <c:pt idx="6">
                  <c:v>6.7299999999999999E-2</c:v>
                </c:pt>
                <c:pt idx="7">
                  <c:v>7.6899999999999996E-2</c:v>
                </c:pt>
                <c:pt idx="8">
                  <c:v>7.9299999999999995E-2</c:v>
                </c:pt>
                <c:pt idx="9">
                  <c:v>9.0399999999999994E-2</c:v>
                </c:pt>
                <c:pt idx="10">
                  <c:v>9.6500000000000002E-2</c:v>
                </c:pt>
                <c:pt idx="11">
                  <c:v>0.13550000000000001</c:v>
                </c:pt>
                <c:pt idx="12">
                  <c:v>0.13569999999999999</c:v>
                </c:pt>
                <c:pt idx="13">
                  <c:v>0.13550000000000001</c:v>
                </c:pt>
                <c:pt idx="14">
                  <c:v>0.1</c:v>
                </c:pt>
                <c:pt idx="15">
                  <c:v>7.3499999999999996E-2</c:v>
                </c:pt>
                <c:pt idx="16">
                  <c:v>8.14E-2</c:v>
                </c:pt>
                <c:pt idx="17">
                  <c:v>-8.1900000000000001E-2</c:v>
                </c:pt>
                <c:pt idx="18">
                  <c:v>0.155</c:v>
                </c:pt>
                <c:pt idx="19">
                  <c:v>9.6299999999999997E-2</c:v>
                </c:pt>
                <c:pt idx="20">
                  <c:v>6.9099999999999995E-2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1-40C0-8F9E-C638B3BA2795}"/>
            </c:ext>
          </c:extLst>
        </c:ser>
        <c:ser>
          <c:idx val="2"/>
          <c:order val="1"/>
          <c:tx>
            <c:strRef>
              <c:f>'% Acumulada'!$C$3</c:f>
              <c:strCache>
                <c:ptCount val="1"/>
                <c:pt idx="0">
                  <c:v>Operadora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circle"/>
            <c:size val="5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cat>
            <c:numRef>
              <c:f>'% Acumulada'!$A$4:$A$24</c:f>
              <c:numCache>
                <c:formatCode>General</c:formatCode>
                <c:ptCount val="21"/>
                <c:pt idx="0">
                  <c:v>2004</c:v>
                </c:pt>
                <c:pt idx="1">
                  <c:v>2005</c:v>
                </c:pt>
                <c:pt idx="2">
                  <c:v>2006</c:v>
                </c:pt>
                <c:pt idx="3">
                  <c:v>2007</c:v>
                </c:pt>
                <c:pt idx="4">
                  <c:v>2008</c:v>
                </c:pt>
                <c:pt idx="5">
                  <c:v>2009</c:v>
                </c:pt>
                <c:pt idx="6">
                  <c:v>2010</c:v>
                </c:pt>
                <c:pt idx="7">
                  <c:v>2011</c:v>
                </c:pt>
                <c:pt idx="8">
                  <c:v>2012</c:v>
                </c:pt>
                <c:pt idx="9">
                  <c:v>2013</c:v>
                </c:pt>
                <c:pt idx="10">
                  <c:v>2014</c:v>
                </c:pt>
                <c:pt idx="11">
                  <c:v>2015</c:v>
                </c:pt>
                <c:pt idx="12">
                  <c:v>2016</c:v>
                </c:pt>
                <c:pt idx="13">
                  <c:v>2017</c:v>
                </c:pt>
                <c:pt idx="14">
                  <c:v>2018</c:v>
                </c:pt>
                <c:pt idx="15">
                  <c:v>2019</c:v>
                </c:pt>
                <c:pt idx="16">
                  <c:v>2020</c:v>
                </c:pt>
                <c:pt idx="17">
                  <c:v>2021</c:v>
                </c:pt>
                <c:pt idx="18">
                  <c:v>2022</c:v>
                </c:pt>
                <c:pt idx="19">
                  <c:v>2023</c:v>
                </c:pt>
                <c:pt idx="20">
                  <c:v>2024</c:v>
                </c:pt>
              </c:numCache>
            </c:numRef>
          </c:cat>
          <c:val>
            <c:numRef>
              <c:f>'% Acumulada'!$C$4:$C$24</c:f>
              <c:numCache>
                <c:formatCode>0.00%</c:formatCode>
                <c:ptCount val="21"/>
                <c:pt idx="0">
                  <c:v>0.11749999999999999</c:v>
                </c:pt>
                <c:pt idx="1">
                  <c:v>0.15490000000000001</c:v>
                </c:pt>
                <c:pt idx="2">
                  <c:v>0.1084</c:v>
                </c:pt>
                <c:pt idx="3">
                  <c:v>7.9100000000000004E-2</c:v>
                </c:pt>
                <c:pt idx="4">
                  <c:v>7.7799999999999994E-2</c:v>
                </c:pt>
                <c:pt idx="5">
                  <c:v>7.22E-2</c:v>
                </c:pt>
                <c:pt idx="6">
                  <c:v>8.8700000000000001E-2</c:v>
                </c:pt>
                <c:pt idx="7">
                  <c:v>8.2199999999999995E-2</c:v>
                </c:pt>
                <c:pt idx="8">
                  <c:v>0.10580000000000001</c:v>
                </c:pt>
                <c:pt idx="9">
                  <c:v>0.14130000000000001</c:v>
                </c:pt>
                <c:pt idx="10">
                  <c:v>0.1736</c:v>
                </c:pt>
                <c:pt idx="11">
                  <c:v>0.16300000000000001</c:v>
                </c:pt>
                <c:pt idx="12">
                  <c:v>0.1946</c:v>
                </c:pt>
                <c:pt idx="13">
                  <c:v>0.1898</c:v>
                </c:pt>
                <c:pt idx="14">
                  <c:v>0.1797</c:v>
                </c:pt>
                <c:pt idx="15">
                  <c:v>0.19980000000000001</c:v>
                </c:pt>
                <c:pt idx="16">
                  <c:v>0.16839999999999999</c:v>
                </c:pt>
                <c:pt idx="17">
                  <c:v>0.159</c:v>
                </c:pt>
                <c:pt idx="18">
                  <c:v>0.2205</c:v>
                </c:pt>
                <c:pt idx="19">
                  <c:v>0.34899999999999998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1-40C0-8F9E-C638B3BA2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6808191"/>
        <c:axId val="1"/>
      </c:lineChart>
      <c:catAx>
        <c:axId val="122680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2268081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ln>
            <a:solidFill>
              <a:schemeClr val="bg1">
                <a:lumMod val="75000"/>
              </a:schemeClr>
            </a:solidFill>
          </a:ln>
        </c:spPr>
        <c:txPr>
          <a:bodyPr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</c:dTable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000">
                <a:solidFill>
                  <a:schemeClr val="bg2">
                    <a:lumMod val="25000"/>
                  </a:schemeClr>
                </a:solidFill>
                <a:latin typeface="Gotham Light" panose="02000603030000020004" pitchFamily="2" charset="0"/>
              </a:rPr>
              <a:t>Reajuste</a:t>
            </a:r>
            <a:r>
              <a:rPr lang="pt-BR" sz="1000" baseline="0">
                <a:solidFill>
                  <a:schemeClr val="bg2">
                    <a:lumMod val="25000"/>
                  </a:schemeClr>
                </a:solidFill>
                <a:latin typeface="Gotham Light" panose="02000603030000020004" pitchFamily="2" charset="0"/>
              </a:rPr>
              <a:t> Anual Planos Novos - 2000 a 2019</a:t>
            </a:r>
            <a:endParaRPr lang="pt-BR" sz="1000">
              <a:solidFill>
                <a:schemeClr val="bg2">
                  <a:lumMod val="25000"/>
                </a:schemeClr>
              </a:solidFill>
              <a:latin typeface="Gotham Light" panose="02000603030000020004" pitchFamily="2" charset="0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Lit>
              <c:formatCode>General</c:formatCode>
              <c:ptCount val="22"/>
              <c:pt idx="0">
                <c:v>2000</c:v>
              </c:pt>
              <c:pt idx="1">
                <c:v>2001</c:v>
              </c:pt>
              <c:pt idx="2">
                <c:v>2002</c:v>
              </c:pt>
              <c:pt idx="3">
                <c:v>2003</c:v>
              </c:pt>
              <c:pt idx="4">
                <c:v>2004</c:v>
              </c:pt>
              <c:pt idx="5">
                <c:v>2005</c:v>
              </c:pt>
              <c:pt idx="6">
                <c:v>2006</c:v>
              </c:pt>
              <c:pt idx="7">
                <c:v>2007</c:v>
              </c:pt>
              <c:pt idx="8">
                <c:v>2008</c:v>
              </c:pt>
              <c:pt idx="9">
                <c:v>2009</c:v>
              </c:pt>
              <c:pt idx="10">
                <c:v>2010</c:v>
              </c:pt>
              <c:pt idx="11">
                <c:v>2011</c:v>
              </c:pt>
              <c:pt idx="12">
                <c:v>2012</c:v>
              </c:pt>
              <c:pt idx="13">
                <c:v>2013</c:v>
              </c:pt>
              <c:pt idx="14">
                <c:v>2014</c:v>
              </c:pt>
              <c:pt idx="15">
                <c:v>2015</c:v>
              </c:pt>
              <c:pt idx="16">
                <c:v>2016</c:v>
              </c:pt>
              <c:pt idx="17">
                <c:v>2017</c:v>
              </c:pt>
              <c:pt idx="18">
                <c:v>2018</c:v>
              </c:pt>
              <c:pt idx="19">
                <c:v>2019</c:v>
              </c:pt>
              <c:pt idx="20">
                <c:v>2020</c:v>
              </c:pt>
              <c:pt idx="21">
                <c:v>2021</c:v>
              </c:pt>
            </c:numLit>
          </c:cat>
          <c:val>
            <c:numLit>
              <c:formatCode>General</c:formatCode>
              <c:ptCount val="22"/>
              <c:pt idx="0">
                <c:v>5.4199999999999998E-2</c:v>
              </c:pt>
              <c:pt idx="1">
                <c:v>8.7099999999999997E-2</c:v>
              </c:pt>
              <c:pt idx="2">
                <c:v>7.6899999999999996E-2</c:v>
              </c:pt>
              <c:pt idx="3">
                <c:v>9.2700000000000005E-2</c:v>
              </c:pt>
              <c:pt idx="4">
                <c:v>0.11749999999999999</c:v>
              </c:pt>
              <c:pt idx="5">
                <c:v>0.1169</c:v>
              </c:pt>
              <c:pt idx="6">
                <c:v>8.8900000000000007E-2</c:v>
              </c:pt>
              <c:pt idx="7">
                <c:v>5.7599999999999998E-2</c:v>
              </c:pt>
              <c:pt idx="8">
                <c:v>5.4800000000000001E-2</c:v>
              </c:pt>
              <c:pt idx="9">
                <c:v>6.7599999999999993E-2</c:v>
              </c:pt>
              <c:pt idx="10">
                <c:v>6.7299999999999999E-2</c:v>
              </c:pt>
              <c:pt idx="11">
                <c:v>7.6899999999999996E-2</c:v>
              </c:pt>
              <c:pt idx="12">
                <c:v>7.9299999999999995E-2</c:v>
              </c:pt>
              <c:pt idx="13">
                <c:v>9.0399999999999994E-2</c:v>
              </c:pt>
              <c:pt idx="14">
                <c:v>9.6500000000000002E-2</c:v>
              </c:pt>
              <c:pt idx="15">
                <c:v>0.13550000000000001</c:v>
              </c:pt>
              <c:pt idx="16">
                <c:v>0.13569999999999999</c:v>
              </c:pt>
              <c:pt idx="17">
                <c:v>0.13550000000000001</c:v>
              </c:pt>
              <c:pt idx="18">
                <c:v>0.1</c:v>
              </c:pt>
              <c:pt idx="19">
                <c:v>7.3499999999999996E-2</c:v>
              </c:pt>
              <c:pt idx="20">
                <c:v>8.14E-2</c:v>
              </c:pt>
              <c:pt idx="21">
                <c:v>-8.1900000000000001E-2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736-4ABD-88C2-6C275BCE3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2285295"/>
        <c:axId val="1"/>
      </c:lineChart>
      <c:catAx>
        <c:axId val="18622852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86228529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222885</xdr:colOff>
      <xdr:row>20</xdr:row>
      <xdr:rowOff>79441</xdr:rowOff>
    </xdr:from>
    <xdr:to>
      <xdr:col>5</xdr:col>
      <xdr:colOff>934745</xdr:colOff>
      <xdr:row>20</xdr:row>
      <xdr:rowOff>79441</xdr:rowOff>
    </xdr:to>
    <xdr:cxnSp macro="">
      <xdr:nvCxnSpPr>
        <xdr:cNvPr id="7" name="Conector de seta reta 6">
          <a:extLst>
            <a:ext uri="{FF2B5EF4-FFF2-40B4-BE49-F238E27FC236}">
              <a16:creationId xmlns:a16="http://schemas.microsoft.com/office/drawing/2014/main" id="{C9C1D8E5-B5D1-134F-94D8-64B103C46E8D}"/>
            </a:ext>
          </a:extLst>
        </xdr:cNvPr>
        <xdr:cNvCxnSpPr/>
      </xdr:nvCxnSpPr>
      <xdr:spPr>
        <a:xfrm>
          <a:off x="2324100" y="3975166"/>
          <a:ext cx="3952275" cy="0"/>
        </a:xfrm>
        <a:prstGeom prst="straightConnector1">
          <a:avLst/>
        </a:prstGeom>
        <a:ln w="38100">
          <a:solidFill>
            <a:schemeClr val="tx1">
              <a:lumMod val="65000"/>
              <a:lumOff val="35000"/>
            </a:schemeClr>
          </a:solidFill>
          <a:prstDash val="sysDash"/>
          <a:headEnd type="triangle"/>
          <a:tailEnd type="triangle"/>
        </a:ln>
        <a:effectLst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76200</xdr:colOff>
      <xdr:row>24</xdr:row>
      <xdr:rowOff>104775</xdr:rowOff>
    </xdr:from>
    <xdr:to>
      <xdr:col>7</xdr:col>
      <xdr:colOff>723900</xdr:colOff>
      <xdr:row>43</xdr:row>
      <xdr:rowOff>152400</xdr:rowOff>
    </xdr:to>
    <xdr:graphicFrame macro="">
      <xdr:nvGraphicFramePr>
        <xdr:cNvPr id="1147049" name="Gráfico 4">
          <a:extLst>
            <a:ext uri="{FF2B5EF4-FFF2-40B4-BE49-F238E27FC236}">
              <a16:creationId xmlns:a16="http://schemas.microsoft.com/office/drawing/2014/main" id="{9CAB188B-3098-F15F-E373-0FD8E67F2C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695325</xdr:colOff>
      <xdr:row>96</xdr:row>
      <xdr:rowOff>38100</xdr:rowOff>
    </xdr:from>
    <xdr:to>
      <xdr:col>3</xdr:col>
      <xdr:colOff>333375</xdr:colOff>
      <xdr:row>97</xdr:row>
      <xdr:rowOff>9525</xdr:rowOff>
    </xdr:to>
    <xdr:pic>
      <xdr:nvPicPr>
        <xdr:cNvPr id="1147050" name="Imagem 57">
          <a:extLst>
            <a:ext uri="{FF2B5EF4-FFF2-40B4-BE49-F238E27FC236}">
              <a16:creationId xmlns:a16="http://schemas.microsoft.com/office/drawing/2014/main" id="{2CE16171-21DE-E0EF-FAA5-D699446D2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4210"/>
        <a:stretch>
          <a:fillRect/>
        </a:stretch>
      </xdr:blipFill>
      <xdr:spPr bwMode="auto">
        <a:xfrm>
          <a:off x="2867025" y="13573125"/>
          <a:ext cx="685800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438151</xdr:colOff>
      <xdr:row>80</xdr:row>
      <xdr:rowOff>167639</xdr:rowOff>
    </xdr:from>
    <xdr:to>
      <xdr:col>4</xdr:col>
      <xdr:colOff>813593</xdr:colOff>
      <xdr:row>85</xdr:row>
      <xdr:rowOff>38066</xdr:rowOff>
    </xdr:to>
    <xdr:sp macro="" textlink="">
      <xdr:nvSpPr>
        <xdr:cNvPr id="29" name="Seta entalhada para a direita 28">
          <a:extLst>
            <a:ext uri="{FF2B5EF4-FFF2-40B4-BE49-F238E27FC236}">
              <a16:creationId xmlns:a16="http://schemas.microsoft.com/office/drawing/2014/main" id="{4F9FF690-4C42-AB2E-283B-2CEC28BB93D6}"/>
            </a:ext>
          </a:extLst>
        </xdr:cNvPr>
        <xdr:cNvSpPr/>
      </xdr:nvSpPr>
      <xdr:spPr>
        <a:xfrm>
          <a:off x="3571876" y="12782549"/>
          <a:ext cx="1485900" cy="1019175"/>
        </a:xfrm>
        <a:prstGeom prst="notchedRightArrow">
          <a:avLst/>
        </a:prstGeom>
        <a:solidFill>
          <a:schemeClr val="bg2">
            <a:lumMod val="50000"/>
          </a:schemeClr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>
            <a:lnSpc>
              <a:spcPts val="1000"/>
            </a:lnSpc>
          </a:pPr>
          <a:r>
            <a:rPr lang="pt-BR" sz="800" b="1">
              <a:latin typeface="Open Sans" pitchFamily="2" charset="0"/>
              <a:ea typeface="Open Sans" pitchFamily="2" charset="0"/>
              <a:cs typeface="Open Sans" pitchFamily="2" charset="0"/>
            </a:rPr>
            <a:t>Propomos</a:t>
          </a:r>
          <a:r>
            <a:rPr lang="pt-BR" sz="800" b="1" baseline="0">
              <a:latin typeface="Open Sans" pitchFamily="2" charset="0"/>
              <a:ea typeface="Open Sans" pitchFamily="2" charset="0"/>
              <a:cs typeface="Open Sans" pitchFamily="2" charset="0"/>
            </a:rPr>
            <a:t> um reajuste menor</a:t>
          </a:r>
          <a:endParaRPr lang="pt-BR" sz="800" b="1">
            <a:latin typeface="Open Sans" pitchFamily="2" charset="0"/>
            <a:ea typeface="Open Sans" pitchFamily="2" charset="0"/>
            <a:cs typeface="Open Sans" pitchFamily="2" charset="0"/>
          </a:endParaRPr>
        </a:p>
      </xdr:txBody>
    </xdr:sp>
    <xdr:clientData/>
  </xdr:twoCellAnchor>
  <xdr:twoCellAnchor editAs="oneCell">
    <xdr:from>
      <xdr:col>3</xdr:col>
      <xdr:colOff>849636</xdr:colOff>
      <xdr:row>45</xdr:row>
      <xdr:rowOff>127635</xdr:rowOff>
    </xdr:from>
    <xdr:to>
      <xdr:col>4</xdr:col>
      <xdr:colOff>398472</xdr:colOff>
      <xdr:row>47</xdr:row>
      <xdr:rowOff>109233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C42B7E3C-DE2D-D1A1-B8A8-0B9C7FF2B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duotone>
            <a:prstClr val="black"/>
            <a:schemeClr val="bg1">
              <a:lumMod val="50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4076706" y="7547610"/>
          <a:ext cx="638170" cy="619773"/>
        </a:xfrm>
        <a:prstGeom prst="rect">
          <a:avLst/>
        </a:prstGeom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3</xdr:col>
      <xdr:colOff>834391</xdr:colOff>
      <xdr:row>88</xdr:row>
      <xdr:rowOff>65045</xdr:rowOff>
    </xdr:from>
    <xdr:to>
      <xdr:col>4</xdr:col>
      <xdr:colOff>357657</xdr:colOff>
      <xdr:row>92</xdr:row>
      <xdr:rowOff>17563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593C4D0-9623-54D0-A90D-8C60921E3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duotone>
            <a:prstClr val="black"/>
            <a:schemeClr val="tx1">
              <a:lumMod val="75000"/>
              <a:lumOff val="25000"/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3981451" y="14272535"/>
          <a:ext cx="629983" cy="6120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546734</xdr:colOff>
      <xdr:row>98</xdr:row>
      <xdr:rowOff>156209</xdr:rowOff>
    </xdr:from>
    <xdr:to>
      <xdr:col>6</xdr:col>
      <xdr:colOff>346709</xdr:colOff>
      <xdr:row>100</xdr:row>
      <xdr:rowOff>270856</xdr:rowOff>
    </xdr:to>
    <xdr:pic>
      <xdr:nvPicPr>
        <xdr:cNvPr id="816330" name="Imagem 20">
          <a:extLst>
            <a:ext uri="{FF2B5EF4-FFF2-40B4-BE49-F238E27FC236}">
              <a16:creationId xmlns:a16="http://schemas.microsoft.com/office/drawing/2014/main" id="{F597C5D7-C42B-544D-9DED-4F2156651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 bwMode="auto">
        <a:xfrm>
          <a:off x="5905499" y="16430624"/>
          <a:ext cx="847725" cy="847725"/>
        </a:xfrm>
        <a:prstGeom prst="rect">
          <a:avLst/>
        </a:prstGeom>
        <a:noFill/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1</xdr:col>
      <xdr:colOff>285750</xdr:colOff>
      <xdr:row>1</xdr:row>
      <xdr:rowOff>38100</xdr:rowOff>
    </xdr:to>
    <xdr:pic>
      <xdr:nvPicPr>
        <xdr:cNvPr id="1147055" name="Imagem 13">
          <a:extLst>
            <a:ext uri="{FF2B5EF4-FFF2-40B4-BE49-F238E27FC236}">
              <a16:creationId xmlns:a16="http://schemas.microsoft.com/office/drawing/2014/main" id="{77B64C34-8E3B-BE75-1E6B-77328E657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0"/>
          <a:ext cx="12858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20</xdr:col>
      <xdr:colOff>457200</xdr:colOff>
      <xdr:row>23</xdr:row>
      <xdr:rowOff>95250</xdr:rowOff>
    </xdr:to>
    <xdr:pic>
      <xdr:nvPicPr>
        <xdr:cNvPr id="1147056" name="Imagem 3">
          <a:extLst>
            <a:ext uri="{FF2B5EF4-FFF2-40B4-BE49-F238E27FC236}">
              <a16:creationId xmlns:a16="http://schemas.microsoft.com/office/drawing/2014/main" id="{1BC6BB59-2FE5-1278-1014-A5E39F7A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0" y="38100"/>
          <a:ext cx="7772400" cy="3724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238125</xdr:colOff>
      <xdr:row>47</xdr:row>
      <xdr:rowOff>47625</xdr:rowOff>
    </xdr:from>
    <xdr:to>
      <xdr:col>19</xdr:col>
      <xdr:colOff>257175</xdr:colOff>
      <xdr:row>82</xdr:row>
      <xdr:rowOff>180975</xdr:rowOff>
    </xdr:to>
    <xdr:pic>
      <xdr:nvPicPr>
        <xdr:cNvPr id="1147057" name="Imagem 3">
          <a:extLst>
            <a:ext uri="{FF2B5EF4-FFF2-40B4-BE49-F238E27FC236}">
              <a16:creationId xmlns:a16="http://schemas.microsoft.com/office/drawing/2014/main" id="{6C7E5AF5-F8D6-2F29-9E27-F4BBB55D2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62875" y="7353300"/>
          <a:ext cx="7772400" cy="381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1041540</xdr:colOff>
      <xdr:row>17</xdr:row>
      <xdr:rowOff>7125</xdr:rowOff>
    </xdr:from>
    <xdr:to>
      <xdr:col>7</xdr:col>
      <xdr:colOff>20637</xdr:colOff>
      <xdr:row>24</xdr:row>
      <xdr:rowOff>87000</xdr:rowOff>
    </xdr:to>
    <xdr:pic>
      <xdr:nvPicPr>
        <xdr:cNvPr id="19" name="Gráfico 18" descr="Hospital com preenchimento sólido">
          <a:extLst>
            <a:ext uri="{FF2B5EF4-FFF2-40B4-BE49-F238E27FC236}">
              <a16:creationId xmlns:a16="http://schemas.microsoft.com/office/drawing/2014/main" id="{B6791A84-D35D-67CF-B3D0-68F02C010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388875" y="3474225"/>
          <a:ext cx="1080000" cy="10800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351435</xdr:colOff>
      <xdr:row>54</xdr:row>
      <xdr:rowOff>77115</xdr:rowOff>
    </xdr:from>
    <xdr:to>
      <xdr:col>1</xdr:col>
      <xdr:colOff>212473</xdr:colOff>
      <xdr:row>58</xdr:row>
      <xdr:rowOff>2802</xdr:rowOff>
    </xdr:to>
    <xdr:pic>
      <xdr:nvPicPr>
        <xdr:cNvPr id="21" name="Gráfico 20" descr="Homem com bengala com preenchimento sólido">
          <a:extLst>
            <a:ext uri="{FF2B5EF4-FFF2-40B4-BE49-F238E27FC236}">
              <a16:creationId xmlns:a16="http://schemas.microsoft.com/office/drawing/2014/main" id="{B3DB37AA-6A45-7C59-2732-299238949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57150" y="10034550"/>
          <a:ext cx="914400" cy="914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9524</xdr:colOff>
      <xdr:row>17</xdr:row>
      <xdr:rowOff>1904</xdr:rowOff>
    </xdr:from>
    <xdr:to>
      <xdr:col>1</xdr:col>
      <xdr:colOff>1024835</xdr:colOff>
      <xdr:row>24</xdr:row>
      <xdr:rowOff>7874</xdr:rowOff>
    </xdr:to>
    <xdr:pic>
      <xdr:nvPicPr>
        <xdr:cNvPr id="23" name="Gráfico 22" descr="Homem com preenchimento sólido">
          <a:extLst>
            <a:ext uri="{FF2B5EF4-FFF2-40B4-BE49-F238E27FC236}">
              <a16:creationId xmlns:a16="http://schemas.microsoft.com/office/drawing/2014/main" id="{D1D6D472-6355-2DDA-8F69-0CC893FE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6799" y="3467099"/>
          <a:ext cx="1008000" cy="10080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394335</xdr:colOff>
      <xdr:row>80</xdr:row>
      <xdr:rowOff>127635</xdr:rowOff>
    </xdr:from>
    <xdr:to>
      <xdr:col>1</xdr:col>
      <xdr:colOff>260985</xdr:colOff>
      <xdr:row>84</xdr:row>
      <xdr:rowOff>28445</xdr:rowOff>
    </xdr:to>
    <xdr:pic>
      <xdr:nvPicPr>
        <xdr:cNvPr id="24" name="Gráfico 23" descr="Homem com bengala com preenchimento sólido">
          <a:extLst>
            <a:ext uri="{FF2B5EF4-FFF2-40B4-BE49-F238E27FC236}">
              <a16:creationId xmlns:a16="http://schemas.microsoft.com/office/drawing/2014/main" id="{67ECB2D5-E26F-EE63-B540-D3B40E743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00050" y="12753975"/>
          <a:ext cx="914400" cy="914400"/>
        </a:xfrm>
        <a:prstGeom prst="rect">
          <a:avLst/>
        </a:prstGeom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17</xdr:row>
      <xdr:rowOff>9525</xdr:rowOff>
    </xdr:from>
    <xdr:to>
      <xdr:col>1</xdr:col>
      <xdr:colOff>247650</xdr:colOff>
      <xdr:row>18</xdr:row>
      <xdr:rowOff>47625</xdr:rowOff>
    </xdr:to>
    <xdr:grpSp>
      <xdr:nvGrpSpPr>
        <xdr:cNvPr id="1149072" name="Agrupar 2">
          <a:extLst>
            <a:ext uri="{FF2B5EF4-FFF2-40B4-BE49-F238E27FC236}">
              <a16:creationId xmlns:a16="http://schemas.microsoft.com/office/drawing/2014/main" id="{8A5E1718-6565-6EEF-5827-ED36C68E5006}"/>
            </a:ext>
          </a:extLst>
        </xdr:cNvPr>
        <xdr:cNvGrpSpPr>
          <a:grpSpLocks noChangeAspect="1"/>
        </xdr:cNvGrpSpPr>
      </xdr:nvGrpSpPr>
      <xdr:grpSpPr bwMode="auto">
        <a:xfrm>
          <a:off x="314325" y="4848225"/>
          <a:ext cx="542925" cy="438150"/>
          <a:chOff x="619124" y="9782175"/>
          <a:chExt cx="1080000" cy="1080000"/>
        </a:xfrm>
      </xdr:grpSpPr>
      <xdr:sp macro="" textlink="">
        <xdr:nvSpPr>
          <xdr:cNvPr id="4" name="Elipse 3">
            <a:extLst>
              <a:ext uri="{FF2B5EF4-FFF2-40B4-BE49-F238E27FC236}">
                <a16:creationId xmlns:a16="http://schemas.microsoft.com/office/drawing/2014/main" id="{1465E443-1BFC-A21C-370C-73B84B0D5A10}"/>
              </a:ext>
            </a:extLst>
          </xdr:cNvPr>
          <xdr:cNvSpPr/>
        </xdr:nvSpPr>
        <xdr:spPr>
          <a:xfrm>
            <a:off x="619124" y="9782175"/>
            <a:ext cx="1080000" cy="1080000"/>
          </a:xfrm>
          <a:prstGeom prst="ellipse">
            <a:avLst/>
          </a:prstGeom>
          <a:solidFill>
            <a:srgbClr val="D2CDB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 b="1">
              <a:solidFill>
                <a:srgbClr val="59594F"/>
              </a:solidFill>
              <a:latin typeface="Open Sans" pitchFamily="2" charset="0"/>
              <a:ea typeface="Open Sans" pitchFamily="2" charset="0"/>
              <a:cs typeface="Open Sans" pitchFamily="2" charset="0"/>
            </a:endParaRPr>
          </a:p>
        </xdr:txBody>
      </xdr:sp>
      <xdr:pic>
        <xdr:nvPicPr>
          <xdr:cNvPr id="1149083" name="Gráfico 4" descr="Moedas estrutura de tópicos">
            <a:extLst>
              <a:ext uri="{FF2B5EF4-FFF2-40B4-BE49-F238E27FC236}">
                <a16:creationId xmlns:a16="http://schemas.microsoft.com/office/drawing/2014/main" id="{43A27919-4907-28AF-2DCA-57E5512FA20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70703" y="9929448"/>
            <a:ext cx="776842" cy="78545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323850</xdr:colOff>
      <xdr:row>12</xdr:row>
      <xdr:rowOff>352425</xdr:rowOff>
    </xdr:from>
    <xdr:to>
      <xdr:col>1</xdr:col>
      <xdr:colOff>257175</xdr:colOff>
      <xdr:row>14</xdr:row>
      <xdr:rowOff>9525</xdr:rowOff>
    </xdr:to>
    <xdr:grpSp>
      <xdr:nvGrpSpPr>
        <xdr:cNvPr id="1149073" name="Agrupar 5">
          <a:extLst>
            <a:ext uri="{FF2B5EF4-FFF2-40B4-BE49-F238E27FC236}">
              <a16:creationId xmlns:a16="http://schemas.microsoft.com/office/drawing/2014/main" id="{16188F10-B6EE-0A7A-25E5-F59EF877A441}"/>
            </a:ext>
          </a:extLst>
        </xdr:cNvPr>
        <xdr:cNvGrpSpPr>
          <a:grpSpLocks noChangeAspect="1"/>
        </xdr:cNvGrpSpPr>
      </xdr:nvGrpSpPr>
      <xdr:grpSpPr bwMode="auto">
        <a:xfrm>
          <a:off x="323850" y="3571875"/>
          <a:ext cx="542925" cy="457200"/>
          <a:chOff x="619124" y="7562850"/>
          <a:chExt cx="1080000" cy="1080000"/>
        </a:xfrm>
      </xdr:grpSpPr>
      <xdr:sp macro="" textlink="">
        <xdr:nvSpPr>
          <xdr:cNvPr id="7" name="Elipse 6">
            <a:extLst>
              <a:ext uri="{FF2B5EF4-FFF2-40B4-BE49-F238E27FC236}">
                <a16:creationId xmlns:a16="http://schemas.microsoft.com/office/drawing/2014/main" id="{0808982C-E9C2-DEBE-5473-DDBC769FD69E}"/>
              </a:ext>
            </a:extLst>
          </xdr:cNvPr>
          <xdr:cNvSpPr/>
        </xdr:nvSpPr>
        <xdr:spPr>
          <a:xfrm>
            <a:off x="619124" y="7562850"/>
            <a:ext cx="1080000" cy="1080000"/>
          </a:xfrm>
          <a:prstGeom prst="ellipse">
            <a:avLst/>
          </a:prstGeom>
          <a:solidFill>
            <a:srgbClr val="D2CDB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 b="1">
              <a:solidFill>
                <a:srgbClr val="59594F"/>
              </a:solidFill>
              <a:latin typeface="Open Sans" pitchFamily="2" charset="0"/>
              <a:ea typeface="Open Sans" pitchFamily="2" charset="0"/>
              <a:cs typeface="Open Sans" pitchFamily="2" charset="0"/>
            </a:endParaRPr>
          </a:p>
        </xdr:txBody>
      </xdr:sp>
      <xdr:pic>
        <xdr:nvPicPr>
          <xdr:cNvPr id="1149081" name="Gráfico 7" descr="Martelo estrutura de tópicos">
            <a:extLst>
              <a:ext uri="{FF2B5EF4-FFF2-40B4-BE49-F238E27FC236}">
                <a16:creationId xmlns:a16="http://schemas.microsoft.com/office/drawing/2014/main" id="{3A2771AA-EF16-9215-F3E0-71A3D9E1186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1756" y="7682850"/>
            <a:ext cx="814737" cy="8400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314325</xdr:colOff>
      <xdr:row>10</xdr:row>
      <xdr:rowOff>381000</xdr:rowOff>
    </xdr:from>
    <xdr:to>
      <xdr:col>1</xdr:col>
      <xdr:colOff>247650</xdr:colOff>
      <xdr:row>12</xdr:row>
      <xdr:rowOff>19050</xdr:rowOff>
    </xdr:to>
    <xdr:grpSp>
      <xdr:nvGrpSpPr>
        <xdr:cNvPr id="1149074" name="Agrupar 8">
          <a:extLst>
            <a:ext uri="{FF2B5EF4-FFF2-40B4-BE49-F238E27FC236}">
              <a16:creationId xmlns:a16="http://schemas.microsoft.com/office/drawing/2014/main" id="{CBE71574-DD8B-6F13-3018-5AEDC815E76F}"/>
            </a:ext>
          </a:extLst>
        </xdr:cNvPr>
        <xdr:cNvGrpSpPr>
          <a:grpSpLocks noChangeAspect="1"/>
        </xdr:cNvGrpSpPr>
      </xdr:nvGrpSpPr>
      <xdr:grpSpPr bwMode="auto">
        <a:xfrm>
          <a:off x="314325" y="2800350"/>
          <a:ext cx="542925" cy="438150"/>
          <a:chOff x="619124" y="4114800"/>
          <a:chExt cx="1080000" cy="1080000"/>
        </a:xfrm>
      </xdr:grpSpPr>
      <xdr:sp macro="" textlink="">
        <xdr:nvSpPr>
          <xdr:cNvPr id="10" name="Elipse 9">
            <a:extLst>
              <a:ext uri="{FF2B5EF4-FFF2-40B4-BE49-F238E27FC236}">
                <a16:creationId xmlns:a16="http://schemas.microsoft.com/office/drawing/2014/main" id="{0F4E2E43-357C-D2C3-4A70-CBDB66BC9AA9}"/>
              </a:ext>
            </a:extLst>
          </xdr:cNvPr>
          <xdr:cNvSpPr/>
        </xdr:nvSpPr>
        <xdr:spPr>
          <a:xfrm>
            <a:off x="619124" y="4114800"/>
            <a:ext cx="1080000" cy="1080000"/>
          </a:xfrm>
          <a:prstGeom prst="ellipse">
            <a:avLst/>
          </a:prstGeom>
          <a:solidFill>
            <a:srgbClr val="D2CDB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 b="1">
              <a:solidFill>
                <a:srgbClr val="59594F"/>
              </a:solidFill>
              <a:latin typeface="Open Sans" pitchFamily="2" charset="0"/>
              <a:ea typeface="Open Sans" pitchFamily="2" charset="0"/>
              <a:cs typeface="Open Sans" pitchFamily="2" charset="0"/>
            </a:endParaRPr>
          </a:p>
        </xdr:txBody>
      </xdr:sp>
      <xdr:pic>
        <xdr:nvPicPr>
          <xdr:cNvPr id="1149079" name="Gráfico 10" descr="Balança da justiça estrutura de tópicos">
            <a:extLst>
              <a:ext uri="{FF2B5EF4-FFF2-40B4-BE49-F238E27FC236}">
                <a16:creationId xmlns:a16="http://schemas.microsoft.com/office/drawing/2014/main" id="{86CE4209-30B6-87CE-A59D-FAB0EC1ECB1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51756" y="4237527"/>
            <a:ext cx="814737" cy="8345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  <xdr:twoCellAnchor editAs="oneCell">
    <xdr:from>
      <xdr:col>0</xdr:col>
      <xdr:colOff>314325</xdr:colOff>
      <xdr:row>9</xdr:row>
      <xdr:rowOff>9525</xdr:rowOff>
    </xdr:from>
    <xdr:to>
      <xdr:col>1</xdr:col>
      <xdr:colOff>247650</xdr:colOff>
      <xdr:row>10</xdr:row>
      <xdr:rowOff>47625</xdr:rowOff>
    </xdr:to>
    <xdr:grpSp>
      <xdr:nvGrpSpPr>
        <xdr:cNvPr id="1149075" name="Agrupar 11">
          <a:extLst>
            <a:ext uri="{FF2B5EF4-FFF2-40B4-BE49-F238E27FC236}">
              <a16:creationId xmlns:a16="http://schemas.microsoft.com/office/drawing/2014/main" id="{D28D9870-8417-FA06-7C06-E2EC7F580A41}"/>
            </a:ext>
          </a:extLst>
        </xdr:cNvPr>
        <xdr:cNvGrpSpPr>
          <a:grpSpLocks noChangeAspect="1"/>
        </xdr:cNvGrpSpPr>
      </xdr:nvGrpSpPr>
      <xdr:grpSpPr bwMode="auto">
        <a:xfrm>
          <a:off x="314325" y="2028825"/>
          <a:ext cx="542925" cy="438150"/>
          <a:chOff x="619124" y="2219324"/>
          <a:chExt cx="1080000" cy="1080000"/>
        </a:xfrm>
      </xdr:grpSpPr>
      <xdr:sp macro="" textlink="">
        <xdr:nvSpPr>
          <xdr:cNvPr id="13" name="Elipse 12">
            <a:extLst>
              <a:ext uri="{FF2B5EF4-FFF2-40B4-BE49-F238E27FC236}">
                <a16:creationId xmlns:a16="http://schemas.microsoft.com/office/drawing/2014/main" id="{CE23E3E9-BBE8-1308-C401-78CA63AFBE08}"/>
              </a:ext>
            </a:extLst>
          </xdr:cNvPr>
          <xdr:cNvSpPr/>
        </xdr:nvSpPr>
        <xdr:spPr>
          <a:xfrm>
            <a:off x="619124" y="2219324"/>
            <a:ext cx="1080000" cy="1080000"/>
          </a:xfrm>
          <a:prstGeom prst="ellipse">
            <a:avLst/>
          </a:prstGeom>
          <a:solidFill>
            <a:srgbClr val="D2CDB6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pt-BR" sz="3600" b="1">
              <a:solidFill>
                <a:srgbClr val="59594F"/>
              </a:solidFill>
              <a:latin typeface="Open Sans" pitchFamily="2" charset="0"/>
              <a:ea typeface="Open Sans" pitchFamily="2" charset="0"/>
              <a:cs typeface="Open Sans" pitchFamily="2" charset="0"/>
            </a:endParaRPr>
          </a:p>
        </xdr:txBody>
      </xdr:sp>
      <xdr:pic>
        <xdr:nvPicPr>
          <xdr:cNvPr id="1149077" name="Gráfico 13" descr="Quadra estrutura de tópicos">
            <a:extLst>
              <a:ext uri="{FF2B5EF4-FFF2-40B4-BE49-F238E27FC236}">
                <a16:creationId xmlns:a16="http://schemas.microsoft.com/office/drawing/2014/main" id="{F19FD608-A411-E75C-F1D6-AB2C1CDD34C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713861" y="2317506"/>
            <a:ext cx="890526" cy="88363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38100</xdr:rowOff>
    </xdr:from>
    <xdr:to>
      <xdr:col>2</xdr:col>
      <xdr:colOff>590550</xdr:colOff>
      <xdr:row>2</xdr:row>
      <xdr:rowOff>57150</xdr:rowOff>
    </xdr:to>
    <xdr:pic>
      <xdr:nvPicPr>
        <xdr:cNvPr id="108135" name="Imagem 1">
          <a:extLst>
            <a:ext uri="{FF2B5EF4-FFF2-40B4-BE49-F238E27FC236}">
              <a16:creationId xmlns:a16="http://schemas.microsoft.com/office/drawing/2014/main" id="{01FC6F36-361B-2804-5ADC-216EDE17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38100"/>
          <a:ext cx="1438275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211455</xdr:colOff>
      <xdr:row>34</xdr:row>
      <xdr:rowOff>9525</xdr:rowOff>
    </xdr:from>
    <xdr:to>
      <xdr:col>0</xdr:col>
      <xdr:colOff>289804</xdr:colOff>
      <xdr:row>43</xdr:row>
      <xdr:rowOff>41955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40E8E51E-DA7A-6A68-0E8D-77999C88C774}"/>
            </a:ext>
          </a:extLst>
        </xdr:cNvPr>
        <xdr:cNvSpPr/>
      </xdr:nvSpPr>
      <xdr:spPr>
        <a:xfrm>
          <a:off x="211455" y="5829300"/>
          <a:ext cx="83819" cy="1495425"/>
        </a:xfrm>
        <a:prstGeom prst="leftBrac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0</xdr:col>
      <xdr:colOff>194309</xdr:colOff>
      <xdr:row>43</xdr:row>
      <xdr:rowOff>41908</xdr:rowOff>
    </xdr:from>
    <xdr:to>
      <xdr:col>0</xdr:col>
      <xdr:colOff>270511</xdr:colOff>
      <xdr:row>56</xdr:row>
      <xdr:rowOff>1965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112AB3AE-7772-92AF-ECF6-A5CBFBA589D1}"/>
            </a:ext>
          </a:extLst>
        </xdr:cNvPr>
        <xdr:cNvSpPr/>
      </xdr:nvSpPr>
      <xdr:spPr>
        <a:xfrm>
          <a:off x="200024" y="7429498"/>
          <a:ext cx="76202" cy="2057401"/>
        </a:xfrm>
        <a:prstGeom prst="leftBrace">
          <a:avLst/>
        </a:prstGeom>
        <a:ln>
          <a:solidFill>
            <a:schemeClr val="bg2">
              <a:lumMod val="75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3</xdr:col>
      <xdr:colOff>114300</xdr:colOff>
      <xdr:row>37</xdr:row>
      <xdr:rowOff>104775</xdr:rowOff>
    </xdr:from>
    <xdr:to>
      <xdr:col>9</xdr:col>
      <xdr:colOff>0</xdr:colOff>
      <xdr:row>51</xdr:row>
      <xdr:rowOff>161925</xdr:rowOff>
    </xdr:to>
    <xdr:graphicFrame macro="">
      <xdr:nvGraphicFramePr>
        <xdr:cNvPr id="11140" name="Gráfico 3">
          <a:extLst>
            <a:ext uri="{FF2B5EF4-FFF2-40B4-BE49-F238E27FC236}">
              <a16:creationId xmlns:a16="http://schemas.microsoft.com/office/drawing/2014/main" id="{2893E1B9-BF28-6EB5-AB6B-18E3B81F46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31D68-C671-4DAC-B2EB-B9C53CAC632D}">
  <sheetPr>
    <pageSetUpPr fitToPage="1"/>
  </sheetPr>
  <dimension ref="A1:P278"/>
  <sheetViews>
    <sheetView showGridLines="0" tabSelected="1" topLeftCell="A238" zoomScaleNormal="100" workbookViewId="0">
      <selection activeCell="H184" sqref="H184"/>
    </sheetView>
  </sheetViews>
  <sheetFormatPr defaultRowHeight="11.25"/>
  <cols>
    <col min="1" max="1" width="4.28515625" style="1" customWidth="1"/>
    <col min="2" max="2" width="6.5703125" style="1" customWidth="1"/>
    <col min="3" max="3" width="12" style="1" customWidth="1"/>
    <col min="4" max="4" width="7.140625" style="1" customWidth="1"/>
    <col min="5" max="5" width="5.85546875" style="1" customWidth="1"/>
    <col min="6" max="6" width="7.7109375" style="1" customWidth="1"/>
    <col min="7" max="7" width="7.28515625" style="1" customWidth="1"/>
    <col min="8" max="8" width="10.85546875" style="1" bestFit="1" customWidth="1"/>
    <col min="9" max="9" width="8.5703125" style="1" bestFit="1" customWidth="1"/>
    <col min="10" max="10" width="6.28515625" style="1" bestFit="1" customWidth="1"/>
    <col min="11" max="11" width="11.140625" style="1" bestFit="1" customWidth="1"/>
    <col min="12" max="12" width="12.28515625" style="1" bestFit="1" customWidth="1"/>
    <col min="13" max="13" width="12.42578125" style="1" customWidth="1"/>
    <col min="14" max="14" width="7.42578125" style="1" bestFit="1" customWidth="1"/>
    <col min="15" max="15" width="24" style="4" customWidth="1"/>
    <col min="16" max="16384" width="9.140625" style="1"/>
  </cols>
  <sheetData>
    <row r="1" spans="1:15" ht="12.75">
      <c r="A1" s="361" t="s">
        <v>5</v>
      </c>
      <c r="B1" s="361"/>
      <c r="C1" s="361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</row>
    <row r="2" spans="1:15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3" spans="1:15">
      <c r="C3" s="5"/>
      <c r="D3" s="5"/>
      <c r="E3" s="5"/>
      <c r="F3" s="5"/>
      <c r="G3" s="5"/>
      <c r="H3" s="5"/>
      <c r="I3" s="5"/>
      <c r="J3" s="5"/>
      <c r="K3" s="5"/>
      <c r="L3" s="5"/>
      <c r="N3" s="19" t="s">
        <v>26</v>
      </c>
      <c r="O3" s="296">
        <v>45454</v>
      </c>
    </row>
    <row r="4" spans="1:15">
      <c r="C4" s="5"/>
      <c r="D4" s="5"/>
      <c r="E4" s="5"/>
      <c r="F4" s="5"/>
      <c r="G4" s="5"/>
      <c r="H4" s="5"/>
      <c r="I4" s="5"/>
      <c r="J4" s="5"/>
      <c r="K4" s="5"/>
      <c r="L4" s="5"/>
      <c r="N4" s="20" t="s">
        <v>11</v>
      </c>
      <c r="O4" s="297">
        <v>100.830831</v>
      </c>
    </row>
    <row r="5" spans="1:15">
      <c r="C5" s="5"/>
      <c r="D5" s="5"/>
      <c r="E5" s="5"/>
      <c r="F5" s="5"/>
      <c r="G5" s="5"/>
      <c r="H5" s="5"/>
      <c r="I5" s="5"/>
      <c r="J5" s="5"/>
      <c r="K5" s="5"/>
      <c r="L5" s="5"/>
      <c r="M5" s="2"/>
      <c r="N5" s="5"/>
    </row>
    <row r="6" spans="1:15" ht="12.75">
      <c r="A6" s="165" t="s">
        <v>4</v>
      </c>
      <c r="B6" s="283"/>
      <c r="C6" s="284" t="s">
        <v>131</v>
      </c>
      <c r="D6" s="284"/>
      <c r="E6" s="284"/>
      <c r="F6" s="285" t="s">
        <v>10</v>
      </c>
      <c r="G6" s="286"/>
      <c r="H6" s="284"/>
      <c r="I6" s="284"/>
      <c r="J6" s="284"/>
      <c r="K6" s="284"/>
      <c r="L6" s="284"/>
      <c r="M6" s="285" t="s">
        <v>8</v>
      </c>
      <c r="N6" s="287" t="s">
        <v>127</v>
      </c>
      <c r="O6" s="288"/>
    </row>
    <row r="7" spans="1:15" ht="12.75">
      <c r="A7" s="167" t="s">
        <v>20</v>
      </c>
      <c r="B7" s="289"/>
      <c r="C7" s="290" t="s">
        <v>130</v>
      </c>
      <c r="D7" s="290"/>
      <c r="E7" s="291"/>
      <c r="F7" s="292" t="s">
        <v>9</v>
      </c>
      <c r="G7" s="364">
        <v>43433</v>
      </c>
      <c r="H7" s="364"/>
      <c r="I7" s="293"/>
      <c r="J7" s="293"/>
      <c r="K7" s="293"/>
      <c r="L7" s="293"/>
      <c r="M7" s="293"/>
      <c r="N7" s="294"/>
      <c r="O7" s="295"/>
    </row>
    <row r="9" spans="1:15" ht="21" customHeight="1">
      <c r="A9" s="277" t="s">
        <v>109</v>
      </c>
      <c r="B9" s="278"/>
      <c r="C9" s="279" t="s">
        <v>128</v>
      </c>
      <c r="D9" s="280"/>
      <c r="E9" s="280"/>
      <c r="F9" s="280"/>
      <c r="G9" s="280"/>
      <c r="H9" s="281"/>
      <c r="I9" s="281"/>
      <c r="J9" s="281"/>
      <c r="K9" s="281"/>
      <c r="L9" s="281"/>
      <c r="M9" s="281"/>
      <c r="N9" s="281"/>
      <c r="O9" s="282"/>
    </row>
    <row r="10" spans="1:15">
      <c r="A10" s="169"/>
      <c r="B10" s="78"/>
      <c r="C10" s="79"/>
      <c r="D10" s="79"/>
      <c r="E10" s="79"/>
      <c r="F10" s="79"/>
      <c r="G10" s="79"/>
      <c r="H10" s="80"/>
      <c r="I10" s="80"/>
      <c r="J10" s="80"/>
      <c r="K10" s="80"/>
      <c r="L10" s="80"/>
      <c r="M10" s="80"/>
      <c r="N10" s="80"/>
      <c r="O10" s="80"/>
    </row>
    <row r="11" spans="1:15" ht="22.5" customHeight="1">
      <c r="A11" s="170" t="s">
        <v>7</v>
      </c>
      <c r="B11" s="273"/>
      <c r="C11" s="274" t="s">
        <v>129</v>
      </c>
      <c r="D11" s="275"/>
      <c r="E11" s="275"/>
      <c r="F11" s="275"/>
      <c r="G11" s="275"/>
      <c r="H11" s="276" t="s">
        <v>19</v>
      </c>
      <c r="I11" s="362">
        <v>21985</v>
      </c>
      <c r="J11" s="362"/>
      <c r="K11" s="362"/>
      <c r="L11" s="362"/>
      <c r="M11" s="362"/>
      <c r="N11" s="362"/>
      <c r="O11" s="363"/>
    </row>
    <row r="12" spans="1:15" ht="22.5">
      <c r="A12" s="267" t="s">
        <v>0</v>
      </c>
      <c r="B12" s="268" t="s">
        <v>1</v>
      </c>
      <c r="C12" s="269" t="s">
        <v>15</v>
      </c>
      <c r="D12" s="269" t="s">
        <v>22</v>
      </c>
      <c r="E12" s="269" t="s">
        <v>3</v>
      </c>
      <c r="F12" s="269" t="s">
        <v>21</v>
      </c>
      <c r="G12" s="269" t="s">
        <v>25</v>
      </c>
      <c r="H12" s="269" t="s">
        <v>33</v>
      </c>
      <c r="I12" s="269" t="s">
        <v>72</v>
      </c>
      <c r="J12" s="269" t="s">
        <v>73</v>
      </c>
      <c r="K12" s="270" t="s">
        <v>70</v>
      </c>
      <c r="L12" s="271" t="s">
        <v>71</v>
      </c>
      <c r="M12" s="269" t="s">
        <v>2</v>
      </c>
      <c r="N12" s="272" t="s">
        <v>14</v>
      </c>
      <c r="O12" s="271" t="s">
        <v>12</v>
      </c>
    </row>
    <row r="13" spans="1:15" hidden="1">
      <c r="A13" s="360">
        <v>2004</v>
      </c>
      <c r="B13" s="156">
        <v>37987</v>
      </c>
      <c r="C13" s="7"/>
      <c r="D13" s="73">
        <v>0</v>
      </c>
      <c r="E13" s="159" t="str">
        <f>IF(DAY(I$11)=0,"",IF(MONTH(I$11)&lt;&gt;MONTH($B13),"",YEAR($B13)-YEAR(I$11)))</f>
        <v/>
      </c>
      <c r="F13" s="77"/>
      <c r="G13" s="74">
        <v>0</v>
      </c>
      <c r="H13" s="76">
        <f>C13</f>
        <v>0</v>
      </c>
      <c r="I13" s="76"/>
      <c r="J13" s="76"/>
      <c r="K13" s="160">
        <f t="shared" ref="K13:K76" si="0">C13+I13</f>
        <v>0</v>
      </c>
      <c r="L13" s="162">
        <f t="shared" ref="L13:L76" si="1">H13+J13</f>
        <v>0</v>
      </c>
      <c r="M13" s="106"/>
      <c r="N13" s="75">
        <v>31.052744000000001</v>
      </c>
      <c r="O13" s="109"/>
    </row>
    <row r="14" spans="1:15" hidden="1">
      <c r="A14" s="358"/>
      <c r="B14" s="156">
        <v>38018</v>
      </c>
      <c r="C14" s="7"/>
      <c r="D14" s="14" t="e">
        <f>((C14/C13)-1)</f>
        <v>#DIV/0!</v>
      </c>
      <c r="E14" s="159" t="str">
        <f t="shared" ref="E14:E77" si="2">IF(DAY(I$11)=0,"",IF(MONTH(I$11)&lt;&gt;MONTH($B14),"",YEAR($B14)-YEAR(I$11)))</f>
        <v/>
      </c>
      <c r="F14" s="8"/>
      <c r="G14" s="12">
        <v>0</v>
      </c>
      <c r="H14" s="7">
        <f t="shared" ref="H14:H62" si="3">H13*(1+G14)</f>
        <v>0</v>
      </c>
      <c r="I14" s="7"/>
      <c r="J14" s="7"/>
      <c r="K14" s="160">
        <f t="shared" si="0"/>
        <v>0</v>
      </c>
      <c r="L14" s="162">
        <f t="shared" si="1"/>
        <v>0</v>
      </c>
      <c r="M14" s="105"/>
      <c r="N14" s="24">
        <v>31.310480999999999</v>
      </c>
      <c r="O14" s="108"/>
    </row>
    <row r="15" spans="1:15" hidden="1">
      <c r="A15" s="358"/>
      <c r="B15" s="156">
        <v>38047</v>
      </c>
      <c r="C15" s="7"/>
      <c r="D15" s="14" t="e">
        <f t="shared" ref="D15:D78" si="4">((C15/C14)-1)</f>
        <v>#DIV/0!</v>
      </c>
      <c r="E15" s="159">
        <f t="shared" si="2"/>
        <v>44</v>
      </c>
      <c r="F15" s="8"/>
      <c r="G15" s="12">
        <v>0</v>
      </c>
      <c r="H15" s="7">
        <f t="shared" si="3"/>
        <v>0</v>
      </c>
      <c r="I15" s="7"/>
      <c r="J15" s="7"/>
      <c r="K15" s="160">
        <f t="shared" si="0"/>
        <v>0</v>
      </c>
      <c r="L15" s="162">
        <f t="shared" si="1"/>
        <v>0</v>
      </c>
      <c r="M15" s="105"/>
      <c r="N15" s="24">
        <v>31.432590999999999</v>
      </c>
      <c r="O15" s="108"/>
    </row>
    <row r="16" spans="1:15" hidden="1">
      <c r="A16" s="358"/>
      <c r="B16" s="156">
        <v>38078</v>
      </c>
      <c r="C16" s="7"/>
      <c r="D16" s="14" t="e">
        <f t="shared" si="4"/>
        <v>#DIV/0!</v>
      </c>
      <c r="E16" s="159" t="str">
        <f t="shared" si="2"/>
        <v/>
      </c>
      <c r="F16" s="8"/>
      <c r="G16" s="12">
        <v>0</v>
      </c>
      <c r="H16" s="7">
        <f t="shared" si="3"/>
        <v>0</v>
      </c>
      <c r="I16" s="7"/>
      <c r="J16" s="7"/>
      <c r="K16" s="160">
        <f t="shared" si="0"/>
        <v>0</v>
      </c>
      <c r="L16" s="162">
        <f t="shared" si="1"/>
        <v>0</v>
      </c>
      <c r="M16" s="105"/>
      <c r="N16" s="24">
        <v>31.611756</v>
      </c>
      <c r="O16" s="108"/>
    </row>
    <row r="17" spans="1:16" hidden="1">
      <c r="A17" s="358"/>
      <c r="B17" s="156">
        <v>38108</v>
      </c>
      <c r="C17" s="7"/>
      <c r="D17" s="14" t="e">
        <f t="shared" si="4"/>
        <v>#DIV/0!</v>
      </c>
      <c r="E17" s="159" t="str">
        <f t="shared" si="2"/>
        <v/>
      </c>
      <c r="F17" s="8"/>
      <c r="G17" s="12">
        <v>0</v>
      </c>
      <c r="H17" s="7">
        <f t="shared" si="3"/>
        <v>0</v>
      </c>
      <c r="I17" s="7"/>
      <c r="J17" s="7"/>
      <c r="K17" s="160">
        <f t="shared" si="0"/>
        <v>0</v>
      </c>
      <c r="L17" s="162">
        <f t="shared" si="1"/>
        <v>0</v>
      </c>
      <c r="M17" s="105"/>
      <c r="N17" s="24">
        <v>31.741364000000001</v>
      </c>
      <c r="O17" s="108"/>
    </row>
    <row r="18" spans="1:16" hidden="1">
      <c r="A18" s="358"/>
      <c r="B18" s="156">
        <v>38139</v>
      </c>
      <c r="C18" s="7"/>
      <c r="D18" s="14" t="e">
        <f t="shared" si="4"/>
        <v>#DIV/0!</v>
      </c>
      <c r="E18" s="159" t="str">
        <f t="shared" si="2"/>
        <v/>
      </c>
      <c r="F18" s="8"/>
      <c r="G18" s="12">
        <v>0</v>
      </c>
      <c r="H18" s="7">
        <f t="shared" si="3"/>
        <v>0</v>
      </c>
      <c r="I18" s="7"/>
      <c r="J18" s="7"/>
      <c r="K18" s="160">
        <f t="shared" si="0"/>
        <v>0</v>
      </c>
      <c r="L18" s="162">
        <f t="shared" si="1"/>
        <v>0</v>
      </c>
      <c r="M18" s="105"/>
      <c r="N18" s="24">
        <v>31.868328999999999</v>
      </c>
      <c r="O18" s="108"/>
    </row>
    <row r="19" spans="1:16" hidden="1">
      <c r="A19" s="358"/>
      <c r="B19" s="156">
        <v>38169</v>
      </c>
      <c r="C19" s="7"/>
      <c r="D19" s="14" t="e">
        <f t="shared" si="4"/>
        <v>#DIV/0!</v>
      </c>
      <c r="E19" s="159" t="str">
        <f t="shared" si="2"/>
        <v/>
      </c>
      <c r="F19" s="8" t="s">
        <v>6</v>
      </c>
      <c r="G19" s="12">
        <v>0.11749877</v>
      </c>
      <c r="H19" s="7">
        <f t="shared" si="3"/>
        <v>0</v>
      </c>
      <c r="I19" s="7"/>
      <c r="J19" s="7"/>
      <c r="K19" s="160">
        <f t="shared" si="0"/>
        <v>0</v>
      </c>
      <c r="L19" s="162">
        <f t="shared" si="1"/>
        <v>0</v>
      </c>
      <c r="M19" s="105"/>
      <c r="N19" s="24">
        <v>32.027670000000001</v>
      </c>
      <c r="O19" s="108"/>
      <c r="P19" s="3"/>
    </row>
    <row r="20" spans="1:16" hidden="1">
      <c r="A20" s="358"/>
      <c r="B20" s="156">
        <v>38200</v>
      </c>
      <c r="C20" s="7"/>
      <c r="D20" s="14" t="e">
        <f t="shared" si="4"/>
        <v>#DIV/0!</v>
      </c>
      <c r="E20" s="159" t="str">
        <f t="shared" si="2"/>
        <v/>
      </c>
      <c r="F20" s="8"/>
      <c r="G20" s="12">
        <v>0</v>
      </c>
      <c r="H20" s="7">
        <f t="shared" si="3"/>
        <v>0</v>
      </c>
      <c r="I20" s="7"/>
      <c r="J20" s="7"/>
      <c r="K20" s="160">
        <f t="shared" si="0"/>
        <v>0</v>
      </c>
      <c r="L20" s="162">
        <f t="shared" si="1"/>
        <v>0</v>
      </c>
      <c r="M20" s="105"/>
      <c r="N20" s="24">
        <v>32.261471</v>
      </c>
      <c r="O20" s="108"/>
    </row>
    <row r="21" spans="1:16" hidden="1">
      <c r="A21" s="358"/>
      <c r="B21" s="156">
        <v>38231</v>
      </c>
      <c r="C21" s="7"/>
      <c r="D21" s="14" t="e">
        <f t="shared" si="4"/>
        <v>#DIV/0!</v>
      </c>
      <c r="E21" s="159" t="str">
        <f t="shared" si="2"/>
        <v/>
      </c>
      <c r="F21" s="8"/>
      <c r="G21" s="12">
        <v>0</v>
      </c>
      <c r="H21" s="7">
        <f t="shared" si="3"/>
        <v>0</v>
      </c>
      <c r="I21" s="7"/>
      <c r="J21" s="7"/>
      <c r="K21" s="160">
        <f t="shared" si="0"/>
        <v>0</v>
      </c>
      <c r="L21" s="162">
        <f t="shared" si="1"/>
        <v>0</v>
      </c>
      <c r="M21" s="105"/>
      <c r="N21" s="24">
        <v>32.422778000000001</v>
      </c>
      <c r="O21" s="108"/>
    </row>
    <row r="22" spans="1:16" hidden="1">
      <c r="A22" s="358"/>
      <c r="B22" s="156">
        <v>38261</v>
      </c>
      <c r="C22" s="7"/>
      <c r="D22" s="14" t="e">
        <f t="shared" si="4"/>
        <v>#DIV/0!</v>
      </c>
      <c r="E22" s="159" t="str">
        <f t="shared" si="2"/>
        <v/>
      </c>
      <c r="F22" s="8"/>
      <c r="G22" s="12">
        <v>0</v>
      </c>
      <c r="H22" s="7">
        <f t="shared" si="3"/>
        <v>0</v>
      </c>
      <c r="I22" s="7"/>
      <c r="J22" s="7"/>
      <c r="K22" s="160">
        <f t="shared" si="0"/>
        <v>0</v>
      </c>
      <c r="L22" s="162">
        <f t="shared" si="1"/>
        <v>0</v>
      </c>
      <c r="M22" s="105"/>
      <c r="N22" s="24">
        <v>32.477896000000001</v>
      </c>
      <c r="O22" s="108"/>
    </row>
    <row r="23" spans="1:16" hidden="1">
      <c r="A23" s="358"/>
      <c r="B23" s="156">
        <v>38292</v>
      </c>
      <c r="C23" s="7"/>
      <c r="D23" s="14" t="e">
        <f t="shared" si="4"/>
        <v>#DIV/0!</v>
      </c>
      <c r="E23" s="159" t="str">
        <f t="shared" si="2"/>
        <v/>
      </c>
      <c r="F23" s="8"/>
      <c r="G23" s="12">
        <v>0</v>
      </c>
      <c r="H23" s="7">
        <f t="shared" si="3"/>
        <v>0</v>
      </c>
      <c r="I23" s="7"/>
      <c r="J23" s="7"/>
      <c r="K23" s="160">
        <f t="shared" si="0"/>
        <v>0</v>
      </c>
      <c r="L23" s="162">
        <f t="shared" si="1"/>
        <v>0</v>
      </c>
      <c r="M23" s="105"/>
      <c r="N23" s="24">
        <v>32.533107999999999</v>
      </c>
      <c r="O23" s="108"/>
    </row>
    <row r="24" spans="1:16" hidden="1">
      <c r="A24" s="359"/>
      <c r="B24" s="157">
        <v>38322</v>
      </c>
      <c r="C24" s="21"/>
      <c r="D24" s="15" t="e">
        <f t="shared" si="4"/>
        <v>#DIV/0!</v>
      </c>
      <c r="E24" s="158" t="str">
        <f t="shared" si="2"/>
        <v/>
      </c>
      <c r="F24" s="11"/>
      <c r="G24" s="13">
        <v>0</v>
      </c>
      <c r="H24" s="10">
        <f t="shared" si="3"/>
        <v>0</v>
      </c>
      <c r="I24" s="10"/>
      <c r="J24" s="10"/>
      <c r="K24" s="161">
        <f t="shared" si="0"/>
        <v>0</v>
      </c>
      <c r="L24" s="163">
        <f t="shared" si="1"/>
        <v>0</v>
      </c>
      <c r="M24" s="107"/>
      <c r="N24" s="25">
        <v>32.676253000000003</v>
      </c>
      <c r="O24" s="110"/>
    </row>
    <row r="25" spans="1:16" hidden="1">
      <c r="A25" s="360">
        <v>2005</v>
      </c>
      <c r="B25" s="156">
        <v>38353</v>
      </c>
      <c r="C25" s="7"/>
      <c r="D25" s="73" t="e">
        <f t="shared" si="4"/>
        <v>#DIV/0!</v>
      </c>
      <c r="E25" s="159" t="str">
        <f t="shared" si="2"/>
        <v/>
      </c>
      <c r="F25" s="77"/>
      <c r="G25" s="74">
        <v>0</v>
      </c>
      <c r="H25" s="76">
        <f t="shared" si="3"/>
        <v>0</v>
      </c>
      <c r="I25" s="76"/>
      <c r="J25" s="76"/>
      <c r="K25" s="160">
        <f t="shared" si="0"/>
        <v>0</v>
      </c>
      <c r="L25" s="162">
        <f t="shared" si="1"/>
        <v>0</v>
      </c>
      <c r="M25" s="106"/>
      <c r="N25" s="24">
        <v>32.957267999999999</v>
      </c>
      <c r="O25" s="109"/>
    </row>
    <row r="26" spans="1:16" hidden="1">
      <c r="A26" s="358"/>
      <c r="B26" s="156">
        <v>38384</v>
      </c>
      <c r="C26" s="7"/>
      <c r="D26" s="14" t="e">
        <f t="shared" si="4"/>
        <v>#DIV/0!</v>
      </c>
      <c r="E26" s="159" t="str">
        <f t="shared" si="2"/>
        <v/>
      </c>
      <c r="F26" s="8"/>
      <c r="G26" s="12">
        <v>0</v>
      </c>
      <c r="H26" s="7">
        <f t="shared" si="3"/>
        <v>0</v>
      </c>
      <c r="I26" s="7"/>
      <c r="J26" s="7"/>
      <c r="K26" s="160">
        <f t="shared" si="0"/>
        <v>0</v>
      </c>
      <c r="L26" s="162">
        <f t="shared" si="1"/>
        <v>0</v>
      </c>
      <c r="M26" s="105"/>
      <c r="N26" s="24">
        <v>33.145124000000003</v>
      </c>
      <c r="O26" s="108"/>
    </row>
    <row r="27" spans="1:16" hidden="1">
      <c r="A27" s="358"/>
      <c r="B27" s="156">
        <v>38412</v>
      </c>
      <c r="C27" s="7"/>
      <c r="D27" s="14" t="e">
        <f t="shared" si="4"/>
        <v>#DIV/0!</v>
      </c>
      <c r="E27" s="159">
        <f t="shared" si="2"/>
        <v>45</v>
      </c>
      <c r="F27" s="8"/>
      <c r="G27" s="12">
        <v>0</v>
      </c>
      <c r="H27" s="7">
        <f t="shared" si="3"/>
        <v>0</v>
      </c>
      <c r="I27" s="7"/>
      <c r="J27" s="7"/>
      <c r="K27" s="160">
        <f t="shared" si="0"/>
        <v>0</v>
      </c>
      <c r="L27" s="162">
        <f t="shared" si="1"/>
        <v>0</v>
      </c>
      <c r="M27" s="105"/>
      <c r="N27" s="24">
        <v>33.290962</v>
      </c>
      <c r="O27" s="108"/>
    </row>
    <row r="28" spans="1:16" hidden="1">
      <c r="A28" s="358"/>
      <c r="B28" s="156">
        <v>38443</v>
      </c>
      <c r="C28" s="7"/>
      <c r="D28" s="14" t="e">
        <f t="shared" si="4"/>
        <v>#DIV/0!</v>
      </c>
      <c r="E28" s="159" t="str">
        <f t="shared" si="2"/>
        <v/>
      </c>
      <c r="F28" s="8"/>
      <c r="G28" s="12">
        <v>0</v>
      </c>
      <c r="H28" s="7">
        <f t="shared" si="3"/>
        <v>0</v>
      </c>
      <c r="I28" s="7"/>
      <c r="J28" s="7"/>
      <c r="K28" s="160">
        <f t="shared" si="0"/>
        <v>0</v>
      </c>
      <c r="L28" s="162">
        <f t="shared" si="1"/>
        <v>0</v>
      </c>
      <c r="M28" s="105"/>
      <c r="N28" s="24">
        <v>33.533985999999999</v>
      </c>
      <c r="O28" s="108"/>
    </row>
    <row r="29" spans="1:16" hidden="1">
      <c r="A29" s="358"/>
      <c r="B29" s="156">
        <v>38473</v>
      </c>
      <c r="C29" s="7"/>
      <c r="D29" s="14" t="e">
        <f t="shared" si="4"/>
        <v>#DIV/0!</v>
      </c>
      <c r="E29" s="159" t="str">
        <f t="shared" si="2"/>
        <v/>
      </c>
      <c r="F29" s="8"/>
      <c r="G29" s="12">
        <v>0</v>
      </c>
      <c r="H29" s="7">
        <f t="shared" si="3"/>
        <v>0</v>
      </c>
      <c r="I29" s="7"/>
      <c r="J29" s="7"/>
      <c r="K29" s="160">
        <f t="shared" si="0"/>
        <v>0</v>
      </c>
      <c r="L29" s="162">
        <f t="shared" si="1"/>
        <v>0</v>
      </c>
      <c r="M29" s="105"/>
      <c r="N29" s="24">
        <v>33.839145000000002</v>
      </c>
      <c r="O29" s="108"/>
    </row>
    <row r="30" spans="1:16" hidden="1">
      <c r="A30" s="358"/>
      <c r="B30" s="156">
        <v>38504</v>
      </c>
      <c r="C30" s="7"/>
      <c r="D30" s="14" t="e">
        <f t="shared" si="4"/>
        <v>#DIV/0!</v>
      </c>
      <c r="E30" s="159" t="str">
        <f t="shared" si="2"/>
        <v/>
      </c>
      <c r="F30" s="8"/>
      <c r="G30" s="12">
        <v>0</v>
      </c>
      <c r="H30" s="7">
        <f t="shared" si="3"/>
        <v>0</v>
      </c>
      <c r="I30" s="7"/>
      <c r="J30" s="7"/>
      <c r="K30" s="160">
        <f t="shared" si="0"/>
        <v>0</v>
      </c>
      <c r="L30" s="162">
        <f t="shared" si="1"/>
        <v>0</v>
      </c>
      <c r="M30" s="105"/>
      <c r="N30" s="24">
        <v>34.076019000000002</v>
      </c>
      <c r="O30" s="108"/>
    </row>
    <row r="31" spans="1:16" hidden="1">
      <c r="A31" s="358"/>
      <c r="B31" s="156">
        <v>38534</v>
      </c>
      <c r="C31" s="7"/>
      <c r="D31" s="14" t="e">
        <f t="shared" si="4"/>
        <v>#DIV/0!</v>
      </c>
      <c r="E31" s="159" t="str">
        <f t="shared" si="2"/>
        <v/>
      </c>
      <c r="F31" s="8" t="s">
        <v>6</v>
      </c>
      <c r="G31" s="12">
        <v>0.1169</v>
      </c>
      <c r="H31" s="7">
        <f t="shared" si="3"/>
        <v>0</v>
      </c>
      <c r="I31" s="7"/>
      <c r="J31" s="7"/>
      <c r="K31" s="160">
        <f t="shared" si="0"/>
        <v>0</v>
      </c>
      <c r="L31" s="162">
        <f t="shared" si="1"/>
        <v>0</v>
      </c>
      <c r="M31" s="105"/>
      <c r="N31" s="24">
        <v>34.038535000000003</v>
      </c>
      <c r="O31" s="108"/>
    </row>
    <row r="32" spans="1:16" hidden="1">
      <c r="A32" s="358"/>
      <c r="B32" s="156">
        <v>38565</v>
      </c>
      <c r="C32" s="7"/>
      <c r="D32" s="14" t="e">
        <f t="shared" si="4"/>
        <v>#DIV/0!</v>
      </c>
      <c r="E32" s="159" t="str">
        <f t="shared" si="2"/>
        <v/>
      </c>
      <c r="F32" s="8"/>
      <c r="G32" s="12">
        <v>0</v>
      </c>
      <c r="H32" s="7">
        <f t="shared" si="3"/>
        <v>0</v>
      </c>
      <c r="I32" s="7"/>
      <c r="J32" s="7"/>
      <c r="K32" s="160">
        <f t="shared" si="0"/>
        <v>0</v>
      </c>
      <c r="L32" s="162">
        <f t="shared" si="1"/>
        <v>0</v>
      </c>
      <c r="M32" s="105"/>
      <c r="N32" s="24">
        <v>34.048746000000001</v>
      </c>
      <c r="O32" s="108"/>
    </row>
    <row r="33" spans="1:15" hidden="1">
      <c r="A33" s="358"/>
      <c r="B33" s="156">
        <v>38596</v>
      </c>
      <c r="C33" s="7"/>
      <c r="D33" s="14" t="e">
        <f t="shared" si="4"/>
        <v>#DIV/0!</v>
      </c>
      <c r="E33" s="159" t="str">
        <f t="shared" si="2"/>
        <v/>
      </c>
      <c r="F33" s="8"/>
      <c r="G33" s="12">
        <v>0</v>
      </c>
      <c r="H33" s="7">
        <f t="shared" si="3"/>
        <v>0</v>
      </c>
      <c r="I33" s="7"/>
      <c r="J33" s="7"/>
      <c r="K33" s="160">
        <f t="shared" si="0"/>
        <v>0</v>
      </c>
      <c r="L33" s="162">
        <f t="shared" si="1"/>
        <v>0</v>
      </c>
      <c r="M33" s="105"/>
      <c r="N33" s="24">
        <v>34.048746000000001</v>
      </c>
      <c r="O33" s="108"/>
    </row>
    <row r="34" spans="1:15" hidden="1">
      <c r="A34" s="358"/>
      <c r="B34" s="156">
        <v>38626</v>
      </c>
      <c r="C34" s="7"/>
      <c r="D34" s="14" t="e">
        <f t="shared" si="4"/>
        <v>#DIV/0!</v>
      </c>
      <c r="E34" s="159" t="str">
        <f t="shared" si="2"/>
        <v/>
      </c>
      <c r="F34" s="8"/>
      <c r="G34" s="12">
        <v>0</v>
      </c>
      <c r="H34" s="7">
        <f t="shared" si="3"/>
        <v>0</v>
      </c>
      <c r="I34" s="7"/>
      <c r="J34" s="7"/>
      <c r="K34" s="160">
        <f t="shared" si="0"/>
        <v>0</v>
      </c>
      <c r="L34" s="162">
        <f t="shared" si="1"/>
        <v>0</v>
      </c>
      <c r="M34" s="105"/>
      <c r="N34" s="24">
        <v>34.099818999999997</v>
      </c>
      <c r="O34" s="108"/>
    </row>
    <row r="35" spans="1:15" hidden="1">
      <c r="A35" s="358"/>
      <c r="B35" s="156">
        <v>38657</v>
      </c>
      <c r="C35" s="7"/>
      <c r="D35" s="14" t="e">
        <f t="shared" si="4"/>
        <v>#DIV/0!</v>
      </c>
      <c r="E35" s="159" t="str">
        <f t="shared" si="2"/>
        <v/>
      </c>
      <c r="F35" s="8"/>
      <c r="G35" s="12">
        <v>0</v>
      </c>
      <c r="H35" s="7">
        <f t="shared" si="3"/>
        <v>0</v>
      </c>
      <c r="I35" s="7"/>
      <c r="J35" s="7"/>
      <c r="K35" s="160">
        <f t="shared" si="0"/>
        <v>0</v>
      </c>
      <c r="L35" s="162">
        <f t="shared" si="1"/>
        <v>0</v>
      </c>
      <c r="M35" s="105"/>
      <c r="N35" s="24">
        <v>34.297597000000003</v>
      </c>
      <c r="O35" s="108"/>
    </row>
    <row r="36" spans="1:15" hidden="1">
      <c r="A36" s="359"/>
      <c r="B36" s="157">
        <v>38687</v>
      </c>
      <c r="C36" s="21"/>
      <c r="D36" s="15" t="e">
        <f t="shared" si="4"/>
        <v>#DIV/0!</v>
      </c>
      <c r="E36" s="158" t="str">
        <f t="shared" si="2"/>
        <v/>
      </c>
      <c r="F36" s="11"/>
      <c r="G36" s="13">
        <v>0</v>
      </c>
      <c r="H36" s="10">
        <f t="shared" si="3"/>
        <v>0</v>
      </c>
      <c r="I36" s="10"/>
      <c r="J36" s="10"/>
      <c r="K36" s="161">
        <f t="shared" si="0"/>
        <v>0</v>
      </c>
      <c r="L36" s="163">
        <f t="shared" si="1"/>
        <v>0</v>
      </c>
      <c r="M36" s="107"/>
      <c r="N36" s="24">
        <v>34.482804000000002</v>
      </c>
      <c r="O36" s="110"/>
    </row>
    <row r="37" spans="1:15" hidden="1">
      <c r="A37" s="360">
        <v>2006</v>
      </c>
      <c r="B37" s="156">
        <v>38718</v>
      </c>
      <c r="C37" s="7"/>
      <c r="D37" s="73" t="e">
        <f t="shared" si="4"/>
        <v>#DIV/0!</v>
      </c>
      <c r="E37" s="159" t="str">
        <f t="shared" si="2"/>
        <v/>
      </c>
      <c r="F37" s="77"/>
      <c r="G37" s="74">
        <v>0</v>
      </c>
      <c r="H37" s="76">
        <f t="shared" si="3"/>
        <v>0</v>
      </c>
      <c r="I37" s="76"/>
      <c r="J37" s="76"/>
      <c r="K37" s="160">
        <f t="shared" si="0"/>
        <v>0</v>
      </c>
      <c r="L37" s="162">
        <f t="shared" si="1"/>
        <v>0</v>
      </c>
      <c r="M37" s="106"/>
      <c r="N37" s="75">
        <v>34.620735000000003</v>
      </c>
      <c r="O37" s="109"/>
    </row>
    <row r="38" spans="1:15" hidden="1">
      <c r="A38" s="358"/>
      <c r="B38" s="156">
        <v>38749</v>
      </c>
      <c r="C38" s="7"/>
      <c r="D38" s="14" t="e">
        <f t="shared" si="4"/>
        <v>#DIV/0!</v>
      </c>
      <c r="E38" s="159" t="str">
        <f t="shared" si="2"/>
        <v/>
      </c>
      <c r="F38" s="8"/>
      <c r="G38" s="12">
        <v>0</v>
      </c>
      <c r="H38" s="7">
        <f t="shared" si="3"/>
        <v>0</v>
      </c>
      <c r="I38" s="7"/>
      <c r="J38" s="7"/>
      <c r="K38" s="160">
        <f t="shared" si="0"/>
        <v>0</v>
      </c>
      <c r="L38" s="162">
        <f t="shared" si="1"/>
        <v>0</v>
      </c>
      <c r="M38" s="105"/>
      <c r="N38" s="24">
        <v>34.752293000000002</v>
      </c>
      <c r="O38" s="108"/>
    </row>
    <row r="39" spans="1:15" hidden="1">
      <c r="A39" s="358"/>
      <c r="B39" s="156">
        <v>38777</v>
      </c>
      <c r="C39" s="7"/>
      <c r="D39" s="14" t="e">
        <f t="shared" si="4"/>
        <v>#DIV/0!</v>
      </c>
      <c r="E39" s="159">
        <f t="shared" si="2"/>
        <v>46</v>
      </c>
      <c r="F39" s="8"/>
      <c r="G39" s="12">
        <v>0</v>
      </c>
      <c r="H39" s="7">
        <f t="shared" si="3"/>
        <v>0</v>
      </c>
      <c r="I39" s="7"/>
      <c r="J39" s="7"/>
      <c r="K39" s="160">
        <f t="shared" si="0"/>
        <v>0</v>
      </c>
      <c r="L39" s="162">
        <f t="shared" si="1"/>
        <v>0</v>
      </c>
      <c r="M39" s="105"/>
      <c r="N39" s="24">
        <v>34.832222999999999</v>
      </c>
      <c r="O39" s="108"/>
    </row>
    <row r="40" spans="1:15" hidden="1">
      <c r="A40" s="358"/>
      <c r="B40" s="156">
        <v>38808</v>
      </c>
      <c r="C40" s="7"/>
      <c r="D40" s="14" t="e">
        <f t="shared" si="4"/>
        <v>#DIV/0!</v>
      </c>
      <c r="E40" s="159" t="str">
        <f t="shared" si="2"/>
        <v/>
      </c>
      <c r="F40" s="8"/>
      <c r="G40" s="12">
        <v>0</v>
      </c>
      <c r="H40" s="7">
        <f t="shared" si="3"/>
        <v>0</v>
      </c>
      <c r="I40" s="7"/>
      <c r="J40" s="7"/>
      <c r="K40" s="160">
        <f t="shared" si="0"/>
        <v>0</v>
      </c>
      <c r="L40" s="162">
        <f t="shared" si="1"/>
        <v>0</v>
      </c>
      <c r="M40" s="105"/>
      <c r="N40" s="24">
        <v>34.926270000000002</v>
      </c>
      <c r="O40" s="108"/>
    </row>
    <row r="41" spans="1:15" hidden="1">
      <c r="A41" s="358"/>
      <c r="B41" s="156">
        <v>38838</v>
      </c>
      <c r="C41" s="7"/>
      <c r="D41" s="14" t="e">
        <f t="shared" si="4"/>
        <v>#DIV/0!</v>
      </c>
      <c r="E41" s="159" t="str">
        <f t="shared" si="2"/>
        <v/>
      </c>
      <c r="F41" s="8"/>
      <c r="G41" s="12">
        <v>0</v>
      </c>
      <c r="H41" s="7">
        <f t="shared" si="3"/>
        <v>0</v>
      </c>
      <c r="I41" s="7"/>
      <c r="J41" s="7"/>
      <c r="K41" s="160">
        <f t="shared" si="0"/>
        <v>0</v>
      </c>
      <c r="L41" s="162">
        <f t="shared" si="1"/>
        <v>0</v>
      </c>
      <c r="M41" s="105"/>
      <c r="N41" s="24">
        <v>34.968181000000001</v>
      </c>
      <c r="O41" s="108"/>
    </row>
    <row r="42" spans="1:15" hidden="1">
      <c r="A42" s="358"/>
      <c r="B42" s="156">
        <v>38869</v>
      </c>
      <c r="C42" s="7"/>
      <c r="D42" s="14" t="e">
        <f t="shared" si="4"/>
        <v>#DIV/0!</v>
      </c>
      <c r="E42" s="159" t="str">
        <f t="shared" si="2"/>
        <v/>
      </c>
      <c r="F42" s="8"/>
      <c r="G42" s="12">
        <v>0</v>
      </c>
      <c r="H42" s="7">
        <f t="shared" si="3"/>
        <v>0</v>
      </c>
      <c r="I42" s="7"/>
      <c r="J42" s="7"/>
      <c r="K42" s="160">
        <f t="shared" si="0"/>
        <v>0</v>
      </c>
      <c r="L42" s="162">
        <f t="shared" si="1"/>
        <v>0</v>
      </c>
      <c r="M42" s="105"/>
      <c r="N42" s="24">
        <v>35.013638999999998</v>
      </c>
      <c r="O42" s="108"/>
    </row>
    <row r="43" spans="1:15" hidden="1">
      <c r="A43" s="358"/>
      <c r="B43" s="156">
        <v>38899</v>
      </c>
      <c r="C43" s="7"/>
      <c r="D43" s="14" t="e">
        <f t="shared" si="4"/>
        <v>#DIV/0!</v>
      </c>
      <c r="E43" s="159" t="str">
        <f t="shared" si="2"/>
        <v/>
      </c>
      <c r="F43" s="8" t="s">
        <v>6</v>
      </c>
      <c r="G43" s="12">
        <v>8.8900000000000007E-2</v>
      </c>
      <c r="H43" s="7">
        <f t="shared" si="3"/>
        <v>0</v>
      </c>
      <c r="I43" s="7"/>
      <c r="J43" s="7"/>
      <c r="K43" s="160">
        <f t="shared" si="0"/>
        <v>0</v>
      </c>
      <c r="L43" s="162">
        <f t="shared" si="1"/>
        <v>0</v>
      </c>
      <c r="M43" s="105"/>
      <c r="N43" s="24">
        <v>34.989128999999998</v>
      </c>
      <c r="O43" s="108"/>
    </row>
    <row r="44" spans="1:15" hidden="1">
      <c r="A44" s="358"/>
      <c r="B44" s="156">
        <v>38930</v>
      </c>
      <c r="C44" s="7"/>
      <c r="D44" s="14" t="e">
        <f t="shared" si="4"/>
        <v>#DIV/0!</v>
      </c>
      <c r="E44" s="159" t="str">
        <f t="shared" si="2"/>
        <v/>
      </c>
      <c r="F44" s="8"/>
      <c r="G44" s="12">
        <v>0</v>
      </c>
      <c r="H44" s="7">
        <f t="shared" si="3"/>
        <v>0</v>
      </c>
      <c r="I44" s="7"/>
      <c r="J44" s="7"/>
      <c r="K44" s="160">
        <f t="shared" si="0"/>
        <v>0</v>
      </c>
      <c r="L44" s="162">
        <f t="shared" si="1"/>
        <v>0</v>
      </c>
      <c r="M44" s="105"/>
      <c r="N44" s="24">
        <v>35.027616999999999</v>
      </c>
      <c r="O44" s="108"/>
    </row>
    <row r="45" spans="1:15" hidden="1">
      <c r="A45" s="358"/>
      <c r="B45" s="156">
        <v>38961</v>
      </c>
      <c r="C45" s="7"/>
      <c r="D45" s="14" t="e">
        <f t="shared" si="4"/>
        <v>#DIV/0!</v>
      </c>
      <c r="E45" s="159" t="str">
        <f t="shared" si="2"/>
        <v/>
      </c>
      <c r="F45" s="8"/>
      <c r="G45" s="12">
        <v>0</v>
      </c>
      <c r="H45" s="7">
        <f t="shared" si="3"/>
        <v>0</v>
      </c>
      <c r="I45" s="7"/>
      <c r="J45" s="7"/>
      <c r="K45" s="160">
        <f t="shared" si="0"/>
        <v>0</v>
      </c>
      <c r="L45" s="162">
        <f t="shared" si="1"/>
        <v>0</v>
      </c>
      <c r="M45" s="105"/>
      <c r="N45" s="24">
        <v>35.020611000000002</v>
      </c>
      <c r="O45" s="108"/>
    </row>
    <row r="46" spans="1:15" hidden="1">
      <c r="A46" s="358"/>
      <c r="B46" s="156">
        <v>38991</v>
      </c>
      <c r="C46" s="7"/>
      <c r="D46" s="14" t="e">
        <f t="shared" si="4"/>
        <v>#DIV/0!</v>
      </c>
      <c r="E46" s="159" t="str">
        <f t="shared" si="2"/>
        <v/>
      </c>
      <c r="F46" s="8"/>
      <c r="G46" s="12">
        <v>0</v>
      </c>
      <c r="H46" s="7">
        <f t="shared" si="3"/>
        <v>0</v>
      </c>
      <c r="I46" s="7"/>
      <c r="J46" s="7"/>
      <c r="K46" s="160">
        <f t="shared" si="0"/>
        <v>0</v>
      </c>
      <c r="L46" s="162">
        <f t="shared" si="1"/>
        <v>0</v>
      </c>
      <c r="M46" s="105"/>
      <c r="N46" s="24">
        <v>35.076642999999997</v>
      </c>
      <c r="O46" s="108"/>
    </row>
    <row r="47" spans="1:15" hidden="1">
      <c r="A47" s="358"/>
      <c r="B47" s="156">
        <v>39022</v>
      </c>
      <c r="C47" s="7"/>
      <c r="D47" s="14" t="e">
        <f t="shared" si="4"/>
        <v>#DIV/0!</v>
      </c>
      <c r="E47" s="159" t="str">
        <f t="shared" si="2"/>
        <v/>
      </c>
      <c r="F47" s="8"/>
      <c r="G47" s="12">
        <v>0</v>
      </c>
      <c r="H47" s="7">
        <f t="shared" si="3"/>
        <v>0</v>
      </c>
      <c r="I47" s="7"/>
      <c r="J47" s="7"/>
      <c r="K47" s="160">
        <f t="shared" si="0"/>
        <v>0</v>
      </c>
      <c r="L47" s="162">
        <f t="shared" si="1"/>
        <v>0</v>
      </c>
      <c r="M47" s="105"/>
      <c r="N47" s="24">
        <v>35.227471999999999</v>
      </c>
      <c r="O47" s="108"/>
    </row>
    <row r="48" spans="1:15" hidden="1">
      <c r="A48" s="359"/>
      <c r="B48" s="157">
        <v>39052</v>
      </c>
      <c r="C48" s="21"/>
      <c r="D48" s="15" t="e">
        <f t="shared" si="4"/>
        <v>#DIV/0!</v>
      </c>
      <c r="E48" s="158" t="str">
        <f t="shared" si="2"/>
        <v/>
      </c>
      <c r="F48" s="11"/>
      <c r="G48" s="13">
        <v>0</v>
      </c>
      <c r="H48" s="10">
        <f t="shared" si="3"/>
        <v>0</v>
      </c>
      <c r="I48" s="10"/>
      <c r="J48" s="10"/>
      <c r="K48" s="161">
        <f t="shared" si="0"/>
        <v>0</v>
      </c>
      <c r="L48" s="163">
        <f t="shared" si="1"/>
        <v>0</v>
      </c>
      <c r="M48" s="107"/>
      <c r="N48" s="25">
        <v>35.375427000000002</v>
      </c>
      <c r="O48" s="110"/>
    </row>
    <row r="49" spans="1:15" hidden="1">
      <c r="A49" s="360">
        <v>2007</v>
      </c>
      <c r="B49" s="156">
        <v>39083</v>
      </c>
      <c r="C49" s="7"/>
      <c r="D49" s="73" t="e">
        <f t="shared" si="4"/>
        <v>#DIV/0!</v>
      </c>
      <c r="E49" s="159" t="str">
        <f t="shared" si="2"/>
        <v/>
      </c>
      <c r="F49" s="77"/>
      <c r="G49" s="74">
        <v>0</v>
      </c>
      <c r="H49" s="76">
        <f t="shared" si="3"/>
        <v>0</v>
      </c>
      <c r="I49" s="76"/>
      <c r="J49" s="76"/>
      <c r="K49" s="160">
        <f t="shared" si="0"/>
        <v>0</v>
      </c>
      <c r="L49" s="162">
        <f t="shared" si="1"/>
        <v>0</v>
      </c>
      <c r="M49" s="106"/>
      <c r="N49" s="24">
        <v>35.594754000000002</v>
      </c>
      <c r="O49" s="109"/>
    </row>
    <row r="50" spans="1:15" hidden="1">
      <c r="A50" s="358"/>
      <c r="B50" s="156">
        <v>39114</v>
      </c>
      <c r="C50" s="7"/>
      <c r="D50" s="14" t="e">
        <f t="shared" si="4"/>
        <v>#DIV/0!</v>
      </c>
      <c r="E50" s="159" t="str">
        <f t="shared" si="2"/>
        <v/>
      </c>
      <c r="F50" s="8"/>
      <c r="G50" s="12">
        <v>0</v>
      </c>
      <c r="H50" s="7">
        <f t="shared" si="3"/>
        <v>0</v>
      </c>
      <c r="I50" s="7"/>
      <c r="J50" s="7"/>
      <c r="K50" s="160">
        <f t="shared" si="0"/>
        <v>0</v>
      </c>
      <c r="L50" s="162">
        <f t="shared" si="1"/>
        <v>0</v>
      </c>
      <c r="M50" s="105"/>
      <c r="N50" s="24">
        <v>35.769168000000001</v>
      </c>
      <c r="O50" s="108"/>
    </row>
    <row r="51" spans="1:15" hidden="1">
      <c r="A51" s="358"/>
      <c r="B51" s="156">
        <v>39142</v>
      </c>
      <c r="C51" s="7"/>
      <c r="D51" s="14" t="e">
        <f t="shared" si="4"/>
        <v>#DIV/0!</v>
      </c>
      <c r="E51" s="159">
        <f t="shared" si="2"/>
        <v>47</v>
      </c>
      <c r="F51" s="8"/>
      <c r="G51" s="12">
        <v>0</v>
      </c>
      <c r="H51" s="7">
        <f t="shared" si="3"/>
        <v>0</v>
      </c>
      <c r="I51" s="7"/>
      <c r="J51" s="7"/>
      <c r="K51" s="160">
        <f t="shared" si="0"/>
        <v>0</v>
      </c>
      <c r="L51" s="162">
        <f t="shared" si="1"/>
        <v>0</v>
      </c>
      <c r="M51" s="105"/>
      <c r="N51" s="24">
        <v>35.919398000000001</v>
      </c>
      <c r="O51" s="108"/>
    </row>
    <row r="52" spans="1:15" hidden="1">
      <c r="A52" s="358"/>
      <c r="B52" s="156">
        <v>39173</v>
      </c>
      <c r="C52" s="7"/>
      <c r="D52" s="14" t="e">
        <f t="shared" si="4"/>
        <v>#DIV/0!</v>
      </c>
      <c r="E52" s="159" t="str">
        <f t="shared" si="2"/>
        <v/>
      </c>
      <c r="F52" s="8"/>
      <c r="G52" s="12">
        <v>0</v>
      </c>
      <c r="H52" s="7">
        <f t="shared" si="3"/>
        <v>0</v>
      </c>
      <c r="I52" s="7"/>
      <c r="J52" s="7"/>
      <c r="K52" s="160">
        <f t="shared" si="0"/>
        <v>0</v>
      </c>
      <c r="L52" s="162">
        <f t="shared" si="1"/>
        <v>0</v>
      </c>
      <c r="M52" s="105"/>
      <c r="N52" s="24">
        <v>36.077443000000002</v>
      </c>
      <c r="O52" s="108"/>
    </row>
    <row r="53" spans="1:15" hidden="1">
      <c r="A53" s="358"/>
      <c r="B53" s="156">
        <v>39203</v>
      </c>
      <c r="C53" s="7"/>
      <c r="D53" s="14" t="e">
        <f t="shared" si="4"/>
        <v>#DIV/0!</v>
      </c>
      <c r="E53" s="159" t="str">
        <f t="shared" si="2"/>
        <v/>
      </c>
      <c r="F53" s="8"/>
      <c r="G53" s="12">
        <v>0</v>
      </c>
      <c r="H53" s="7">
        <f t="shared" si="3"/>
        <v>0</v>
      </c>
      <c r="I53" s="7"/>
      <c r="J53" s="7"/>
      <c r="K53" s="160">
        <f t="shared" si="0"/>
        <v>0</v>
      </c>
      <c r="L53" s="162">
        <f t="shared" si="1"/>
        <v>0</v>
      </c>
      <c r="M53" s="105"/>
      <c r="N53" s="24">
        <v>36.171244000000002</v>
      </c>
      <c r="O53" s="108"/>
    </row>
    <row r="54" spans="1:15" hidden="1">
      <c r="A54" s="358"/>
      <c r="B54" s="156">
        <v>39234</v>
      </c>
      <c r="C54" s="7"/>
      <c r="D54" s="14" t="e">
        <f t="shared" si="4"/>
        <v>#DIV/0!</v>
      </c>
      <c r="E54" s="159" t="str">
        <f t="shared" si="2"/>
        <v/>
      </c>
      <c r="F54" s="8"/>
      <c r="G54" s="12">
        <v>0</v>
      </c>
      <c r="H54" s="7">
        <f t="shared" si="3"/>
        <v>0</v>
      </c>
      <c r="I54" s="7"/>
      <c r="J54" s="7"/>
      <c r="K54" s="160">
        <f t="shared" si="0"/>
        <v>0</v>
      </c>
      <c r="L54" s="162">
        <f t="shared" si="1"/>
        <v>0</v>
      </c>
      <c r="M54" s="105"/>
      <c r="N54" s="24">
        <v>36.265289000000003</v>
      </c>
      <c r="O54" s="108"/>
    </row>
    <row r="55" spans="1:15" hidden="1">
      <c r="A55" s="358"/>
      <c r="B55" s="156">
        <v>39264</v>
      </c>
      <c r="C55" s="7"/>
      <c r="D55" s="14" t="e">
        <f t="shared" si="4"/>
        <v>#DIV/0!</v>
      </c>
      <c r="E55" s="159" t="str">
        <f t="shared" si="2"/>
        <v/>
      </c>
      <c r="F55" s="8" t="s">
        <v>6</v>
      </c>
      <c r="G55" s="12">
        <v>5.7599999999999998E-2</v>
      </c>
      <c r="H55" s="7">
        <f t="shared" si="3"/>
        <v>0</v>
      </c>
      <c r="I55" s="7"/>
      <c r="J55" s="7"/>
      <c r="K55" s="160">
        <f t="shared" si="0"/>
        <v>0</v>
      </c>
      <c r="L55" s="162">
        <f t="shared" si="1"/>
        <v>0</v>
      </c>
      <c r="M55" s="105"/>
      <c r="N55" s="24">
        <v>36.377710999999998</v>
      </c>
      <c r="O55" s="108"/>
    </row>
    <row r="56" spans="1:15" hidden="1">
      <c r="A56" s="358"/>
      <c r="B56" s="156">
        <v>39295</v>
      </c>
      <c r="C56" s="7"/>
      <c r="D56" s="14" t="e">
        <f t="shared" si="4"/>
        <v>#DIV/0!</v>
      </c>
      <c r="E56" s="159" t="str">
        <f t="shared" si="2"/>
        <v/>
      </c>
      <c r="F56" s="8"/>
      <c r="G56" s="12">
        <v>0</v>
      </c>
      <c r="H56" s="7">
        <f t="shared" si="3"/>
        <v>0</v>
      </c>
      <c r="I56" s="7"/>
      <c r="J56" s="7"/>
      <c r="K56" s="160">
        <f t="shared" si="0"/>
        <v>0</v>
      </c>
      <c r="L56" s="162">
        <f t="shared" si="1"/>
        <v>0</v>
      </c>
      <c r="M56" s="105"/>
      <c r="N56" s="24">
        <v>36.494118999999998</v>
      </c>
      <c r="O56" s="108"/>
    </row>
    <row r="57" spans="1:15" hidden="1">
      <c r="A57" s="358"/>
      <c r="B57" s="156">
        <v>39326</v>
      </c>
      <c r="C57" s="7"/>
      <c r="D57" s="14" t="e">
        <f t="shared" si="4"/>
        <v>#DIV/0!</v>
      </c>
      <c r="E57" s="159" t="str">
        <f t="shared" si="2"/>
        <v/>
      </c>
      <c r="F57" s="8"/>
      <c r="G57" s="12">
        <v>0</v>
      </c>
      <c r="H57" s="7">
        <f t="shared" si="3"/>
        <v>0</v>
      </c>
      <c r="I57" s="7"/>
      <c r="J57" s="7"/>
      <c r="K57" s="160">
        <f t="shared" si="0"/>
        <v>0</v>
      </c>
      <c r="L57" s="162">
        <f t="shared" si="1"/>
        <v>0</v>
      </c>
      <c r="M57" s="105"/>
      <c r="N57" s="24">
        <v>36.709434000000002</v>
      </c>
      <c r="O57" s="108"/>
    </row>
    <row r="58" spans="1:15" hidden="1">
      <c r="A58" s="358"/>
      <c r="B58" s="156">
        <v>39356</v>
      </c>
      <c r="C58" s="7"/>
      <c r="D58" s="14" t="e">
        <f t="shared" si="4"/>
        <v>#DIV/0!</v>
      </c>
      <c r="E58" s="159" t="str">
        <f t="shared" si="2"/>
        <v/>
      </c>
      <c r="F58" s="8"/>
      <c r="G58" s="12">
        <v>0</v>
      </c>
      <c r="H58" s="7">
        <f t="shared" si="3"/>
        <v>0</v>
      </c>
      <c r="I58" s="7"/>
      <c r="J58" s="7"/>
      <c r="K58" s="160">
        <f t="shared" si="0"/>
        <v>0</v>
      </c>
      <c r="L58" s="162">
        <f t="shared" si="1"/>
        <v>0</v>
      </c>
      <c r="M58" s="105"/>
      <c r="N58" s="24">
        <v>36.801206999999998</v>
      </c>
      <c r="O58" s="108"/>
    </row>
    <row r="59" spans="1:15" hidden="1">
      <c r="A59" s="358"/>
      <c r="B59" s="156">
        <v>39387</v>
      </c>
      <c r="C59" s="7"/>
      <c r="D59" s="14" t="e">
        <f t="shared" si="4"/>
        <v>#DIV/0!</v>
      </c>
      <c r="E59" s="159" t="str">
        <f t="shared" si="2"/>
        <v/>
      </c>
      <c r="F59" s="8"/>
      <c r="G59" s="12">
        <v>0</v>
      </c>
      <c r="H59" s="7">
        <f t="shared" si="3"/>
        <v>0</v>
      </c>
      <c r="I59" s="7"/>
      <c r="J59" s="7"/>
      <c r="K59" s="160">
        <f t="shared" si="0"/>
        <v>0</v>
      </c>
      <c r="L59" s="162">
        <f t="shared" si="1"/>
        <v>0</v>
      </c>
      <c r="M59" s="105"/>
      <c r="N59" s="24">
        <v>36.911610000000003</v>
      </c>
      <c r="O59" s="108"/>
    </row>
    <row r="60" spans="1:15" hidden="1">
      <c r="A60" s="359"/>
      <c r="B60" s="157">
        <v>39417</v>
      </c>
      <c r="C60" s="21"/>
      <c r="D60" s="15" t="e">
        <f t="shared" si="4"/>
        <v>#DIV/0!</v>
      </c>
      <c r="E60" s="158" t="str">
        <f t="shared" si="2"/>
        <v/>
      </c>
      <c r="F60" s="11"/>
      <c r="G60" s="13">
        <v>0</v>
      </c>
      <c r="H60" s="10">
        <f t="shared" si="3"/>
        <v>0</v>
      </c>
      <c r="I60" s="10"/>
      <c r="J60" s="10"/>
      <c r="K60" s="161">
        <f t="shared" si="0"/>
        <v>0</v>
      </c>
      <c r="L60" s="163">
        <f t="shared" si="1"/>
        <v>0</v>
      </c>
      <c r="M60" s="107"/>
      <c r="N60" s="24">
        <v>37.070329000000001</v>
      </c>
      <c r="O60" s="110"/>
    </row>
    <row r="61" spans="1:15" hidden="1">
      <c r="A61" s="360">
        <v>2008</v>
      </c>
      <c r="B61" s="156">
        <v>39448</v>
      </c>
      <c r="C61" s="7"/>
      <c r="D61" s="73" t="e">
        <f t="shared" si="4"/>
        <v>#DIV/0!</v>
      </c>
      <c r="E61" s="159" t="str">
        <f t="shared" si="2"/>
        <v/>
      </c>
      <c r="F61" s="77"/>
      <c r="G61" s="74">
        <v>0</v>
      </c>
      <c r="H61" s="76">
        <f t="shared" si="3"/>
        <v>0</v>
      </c>
      <c r="I61" s="76"/>
      <c r="J61" s="76"/>
      <c r="K61" s="160">
        <f t="shared" si="0"/>
        <v>0</v>
      </c>
      <c r="L61" s="162">
        <f t="shared" si="1"/>
        <v>0</v>
      </c>
      <c r="M61" s="106"/>
      <c r="N61" s="75">
        <v>37.429910999999997</v>
      </c>
      <c r="O61" s="109"/>
    </row>
    <row r="62" spans="1:15" hidden="1">
      <c r="A62" s="358"/>
      <c r="B62" s="156">
        <v>39479</v>
      </c>
      <c r="C62" s="7"/>
      <c r="D62" s="14" t="e">
        <f t="shared" si="4"/>
        <v>#DIV/0!</v>
      </c>
      <c r="E62" s="159" t="str">
        <f t="shared" si="2"/>
        <v/>
      </c>
      <c r="F62" s="8"/>
      <c r="G62" s="12">
        <v>0</v>
      </c>
      <c r="H62" s="7">
        <f t="shared" si="3"/>
        <v>0</v>
      </c>
      <c r="I62" s="7"/>
      <c r="J62" s="7"/>
      <c r="K62" s="160">
        <f t="shared" si="0"/>
        <v>0</v>
      </c>
      <c r="L62" s="162">
        <f t="shared" si="1"/>
        <v>0</v>
      </c>
      <c r="M62" s="105"/>
      <c r="N62" s="24">
        <v>37.688177000000003</v>
      </c>
      <c r="O62" s="108"/>
    </row>
    <row r="63" spans="1:15" hidden="1">
      <c r="A63" s="358"/>
      <c r="B63" s="156">
        <v>39508</v>
      </c>
      <c r="C63" s="7"/>
      <c r="D63" s="14" t="e">
        <f t="shared" si="4"/>
        <v>#DIV/0!</v>
      </c>
      <c r="E63" s="159">
        <f t="shared" si="2"/>
        <v>48</v>
      </c>
      <c r="F63" s="8"/>
      <c r="G63" s="12">
        <v>0</v>
      </c>
      <c r="H63" s="7">
        <f t="shared" ref="H63:H112" si="5">H62*(1+G63)</f>
        <v>0</v>
      </c>
      <c r="I63" s="7"/>
      <c r="J63" s="7"/>
      <c r="K63" s="160">
        <f t="shared" si="0"/>
        <v>0</v>
      </c>
      <c r="L63" s="162">
        <f t="shared" si="1"/>
        <v>0</v>
      </c>
      <c r="M63" s="105"/>
      <c r="N63" s="24">
        <v>37.869079999999997</v>
      </c>
      <c r="O63" s="108"/>
    </row>
    <row r="64" spans="1:15" hidden="1">
      <c r="A64" s="358"/>
      <c r="B64" s="156">
        <v>39539</v>
      </c>
      <c r="C64" s="7"/>
      <c r="D64" s="14" t="e">
        <f t="shared" si="4"/>
        <v>#DIV/0!</v>
      </c>
      <c r="E64" s="159" t="str">
        <f t="shared" si="2"/>
        <v/>
      </c>
      <c r="F64" s="8"/>
      <c r="G64" s="12">
        <v>0</v>
      </c>
      <c r="H64" s="7">
        <f t="shared" si="5"/>
        <v>0</v>
      </c>
      <c r="I64" s="7"/>
      <c r="J64" s="7"/>
      <c r="K64" s="160">
        <f t="shared" si="0"/>
        <v>0</v>
      </c>
      <c r="L64" s="162">
        <f t="shared" si="1"/>
        <v>0</v>
      </c>
      <c r="M64" s="105"/>
      <c r="N64" s="24">
        <v>38.062212000000002</v>
      </c>
      <c r="O64" s="108"/>
    </row>
    <row r="65" spans="1:15" hidden="1">
      <c r="A65" s="358"/>
      <c r="B65" s="156">
        <v>39569</v>
      </c>
      <c r="C65" s="7"/>
      <c r="D65" s="14" t="e">
        <f t="shared" si="4"/>
        <v>#DIV/0!</v>
      </c>
      <c r="E65" s="159" t="str">
        <f t="shared" si="2"/>
        <v/>
      </c>
      <c r="F65" s="8"/>
      <c r="G65" s="12">
        <v>0</v>
      </c>
      <c r="H65" s="7">
        <f t="shared" si="5"/>
        <v>0</v>
      </c>
      <c r="I65" s="7"/>
      <c r="J65" s="7"/>
      <c r="K65" s="160">
        <f t="shared" si="0"/>
        <v>0</v>
      </c>
      <c r="L65" s="162">
        <f t="shared" si="1"/>
        <v>0</v>
      </c>
      <c r="M65" s="105"/>
      <c r="N65" s="24">
        <v>38.305810000000001</v>
      </c>
      <c r="O65" s="108"/>
    </row>
    <row r="66" spans="1:15" hidden="1">
      <c r="A66" s="358"/>
      <c r="B66" s="156">
        <v>39600</v>
      </c>
      <c r="C66" s="7"/>
      <c r="D66" s="14" t="e">
        <f t="shared" si="4"/>
        <v>#DIV/0!</v>
      </c>
      <c r="E66" s="159" t="str">
        <f t="shared" si="2"/>
        <v/>
      </c>
      <c r="F66" s="8"/>
      <c r="G66" s="12">
        <v>0</v>
      </c>
      <c r="H66" s="7">
        <f t="shared" si="5"/>
        <v>0</v>
      </c>
      <c r="I66" s="7"/>
      <c r="J66" s="7"/>
      <c r="K66" s="160">
        <f t="shared" si="0"/>
        <v>0</v>
      </c>
      <c r="L66" s="162">
        <f t="shared" si="1"/>
        <v>0</v>
      </c>
      <c r="M66" s="105"/>
      <c r="N66" s="24">
        <v>38.673544999999997</v>
      </c>
      <c r="O66" s="108"/>
    </row>
    <row r="67" spans="1:15" hidden="1">
      <c r="A67" s="358"/>
      <c r="B67" s="156">
        <v>39630</v>
      </c>
      <c r="C67" s="7"/>
      <c r="D67" s="14" t="e">
        <f t="shared" si="4"/>
        <v>#DIV/0!</v>
      </c>
      <c r="E67" s="159" t="str">
        <f t="shared" si="2"/>
        <v/>
      </c>
      <c r="F67" s="8" t="s">
        <v>6</v>
      </c>
      <c r="G67" s="12">
        <v>5.4800000000000001E-2</v>
      </c>
      <c r="H67" s="7">
        <f t="shared" si="5"/>
        <v>0</v>
      </c>
      <c r="I67" s="7"/>
      <c r="J67" s="7"/>
      <c r="K67" s="160">
        <f t="shared" si="0"/>
        <v>0</v>
      </c>
      <c r="L67" s="162">
        <f t="shared" si="1"/>
        <v>0</v>
      </c>
      <c r="M67" s="105"/>
      <c r="N67" s="24">
        <v>39.025474000000003</v>
      </c>
      <c r="O67" s="108"/>
    </row>
    <row r="68" spans="1:15" hidden="1">
      <c r="A68" s="358"/>
      <c r="B68" s="156">
        <v>39661</v>
      </c>
      <c r="C68" s="7"/>
      <c r="D68" s="14" t="e">
        <f t="shared" si="4"/>
        <v>#DIV/0!</v>
      </c>
      <c r="E68" s="159" t="str">
        <f t="shared" si="2"/>
        <v/>
      </c>
      <c r="F68" s="8"/>
      <c r="G68" s="12">
        <v>0</v>
      </c>
      <c r="H68" s="7">
        <f t="shared" si="5"/>
        <v>0</v>
      </c>
      <c r="I68" s="7"/>
      <c r="J68" s="7"/>
      <c r="K68" s="160">
        <f t="shared" si="0"/>
        <v>0</v>
      </c>
      <c r="L68" s="162">
        <f t="shared" si="1"/>
        <v>0</v>
      </c>
      <c r="M68" s="105"/>
      <c r="N68" s="24">
        <v>39.251821</v>
      </c>
      <c r="O68" s="108"/>
    </row>
    <row r="69" spans="1:15" hidden="1">
      <c r="A69" s="358"/>
      <c r="B69" s="156">
        <v>39692</v>
      </c>
      <c r="C69" s="7"/>
      <c r="D69" s="14" t="e">
        <f t="shared" si="4"/>
        <v>#DIV/0!</v>
      </c>
      <c r="E69" s="159" t="str">
        <f t="shared" si="2"/>
        <v/>
      </c>
      <c r="F69" s="8"/>
      <c r="G69" s="12">
        <v>0</v>
      </c>
      <c r="H69" s="7">
        <f t="shared" si="5"/>
        <v>0</v>
      </c>
      <c r="I69" s="7"/>
      <c r="J69" s="7"/>
      <c r="K69" s="160">
        <f t="shared" si="0"/>
        <v>0</v>
      </c>
      <c r="L69" s="162">
        <f t="shared" si="1"/>
        <v>0</v>
      </c>
      <c r="M69" s="105"/>
      <c r="N69" s="24">
        <v>39.334249</v>
      </c>
      <c r="O69" s="108"/>
    </row>
    <row r="70" spans="1:15" hidden="1">
      <c r="A70" s="358"/>
      <c r="B70" s="156">
        <v>39722</v>
      </c>
      <c r="C70" s="7"/>
      <c r="D70" s="14" t="e">
        <f t="shared" si="4"/>
        <v>#DIV/0!</v>
      </c>
      <c r="E70" s="159" t="str">
        <f t="shared" si="2"/>
        <v/>
      </c>
      <c r="F70" s="8"/>
      <c r="G70" s="12">
        <v>0</v>
      </c>
      <c r="H70" s="7">
        <f t="shared" si="5"/>
        <v>0</v>
      </c>
      <c r="I70" s="7"/>
      <c r="J70" s="7"/>
      <c r="K70" s="160">
        <f t="shared" si="0"/>
        <v>0</v>
      </c>
      <c r="L70" s="162">
        <f t="shared" si="1"/>
        <v>0</v>
      </c>
      <c r="M70" s="105"/>
      <c r="N70" s="24">
        <v>39.393250000000002</v>
      </c>
      <c r="O70" s="108"/>
    </row>
    <row r="71" spans="1:15" hidden="1">
      <c r="A71" s="358"/>
      <c r="B71" s="156">
        <v>39753</v>
      </c>
      <c r="C71" s="7"/>
      <c r="D71" s="14" t="e">
        <f t="shared" si="4"/>
        <v>#DIV/0!</v>
      </c>
      <c r="E71" s="159" t="str">
        <f t="shared" si="2"/>
        <v/>
      </c>
      <c r="F71" s="8"/>
      <c r="G71" s="12">
        <v>0</v>
      </c>
      <c r="H71" s="7">
        <f t="shared" si="5"/>
        <v>0</v>
      </c>
      <c r="I71" s="7"/>
      <c r="J71" s="7"/>
      <c r="K71" s="160">
        <f t="shared" si="0"/>
        <v>0</v>
      </c>
      <c r="L71" s="162">
        <f t="shared" si="1"/>
        <v>0</v>
      </c>
      <c r="M71" s="105"/>
      <c r="N71" s="24">
        <v>39.590215999999998</v>
      </c>
      <c r="O71" s="108"/>
    </row>
    <row r="72" spans="1:15" hidden="1">
      <c r="A72" s="359"/>
      <c r="B72" s="157">
        <v>39783</v>
      </c>
      <c r="C72" s="21"/>
      <c r="D72" s="15" t="e">
        <f t="shared" si="4"/>
        <v>#DIV/0!</v>
      </c>
      <c r="E72" s="158" t="str">
        <f t="shared" si="2"/>
        <v/>
      </c>
      <c r="F72" s="11"/>
      <c r="G72" s="13">
        <v>0</v>
      </c>
      <c r="H72" s="10">
        <f t="shared" si="5"/>
        <v>0</v>
      </c>
      <c r="I72" s="10"/>
      <c r="J72" s="10"/>
      <c r="K72" s="161">
        <f t="shared" si="0"/>
        <v>0</v>
      </c>
      <c r="L72" s="163">
        <f t="shared" si="1"/>
        <v>0</v>
      </c>
      <c r="M72" s="107"/>
      <c r="N72" s="25">
        <v>39.740658000000003</v>
      </c>
      <c r="O72" s="110"/>
    </row>
    <row r="73" spans="1:15" hidden="1">
      <c r="A73" s="360">
        <v>2009</v>
      </c>
      <c r="B73" s="156">
        <v>39814</v>
      </c>
      <c r="C73" s="7"/>
      <c r="D73" s="14" t="e">
        <f t="shared" si="4"/>
        <v>#DIV/0!</v>
      </c>
      <c r="E73" s="159" t="str">
        <f t="shared" si="2"/>
        <v/>
      </c>
      <c r="F73" s="77"/>
      <c r="G73" s="12">
        <v>0</v>
      </c>
      <c r="H73" s="7">
        <f t="shared" si="5"/>
        <v>0</v>
      </c>
      <c r="I73" s="76"/>
      <c r="J73" s="76"/>
      <c r="K73" s="160"/>
      <c r="L73" s="162"/>
      <c r="M73" s="106"/>
      <c r="N73" s="24">
        <v>39.855905</v>
      </c>
      <c r="O73" s="109"/>
    </row>
    <row r="74" spans="1:15" hidden="1">
      <c r="A74" s="358"/>
      <c r="B74" s="156">
        <v>39845</v>
      </c>
      <c r="C74" s="7"/>
      <c r="D74" s="14" t="e">
        <f t="shared" si="4"/>
        <v>#DIV/0!</v>
      </c>
      <c r="E74" s="159" t="str">
        <f t="shared" si="2"/>
        <v/>
      </c>
      <c r="F74" s="8"/>
      <c r="G74" s="12">
        <v>0</v>
      </c>
      <c r="H74" s="7">
        <f t="shared" si="5"/>
        <v>0</v>
      </c>
      <c r="I74" s="7"/>
      <c r="J74" s="7"/>
      <c r="K74" s="160"/>
      <c r="L74" s="162"/>
      <c r="M74" s="105"/>
      <c r="N74" s="24">
        <v>40.110982</v>
      </c>
      <c r="O74" s="108"/>
    </row>
    <row r="75" spans="1:15" hidden="1">
      <c r="A75" s="358"/>
      <c r="B75" s="156">
        <v>39873</v>
      </c>
      <c r="C75" s="7"/>
      <c r="D75" s="14" t="e">
        <f t="shared" si="4"/>
        <v>#DIV/0!</v>
      </c>
      <c r="E75" s="159">
        <f t="shared" si="2"/>
        <v>49</v>
      </c>
      <c r="F75" s="8"/>
      <c r="G75" s="12">
        <v>0</v>
      </c>
      <c r="H75" s="7">
        <f t="shared" si="5"/>
        <v>0</v>
      </c>
      <c r="I75" s="7"/>
      <c r="J75" s="7"/>
      <c r="K75" s="160">
        <f t="shared" si="0"/>
        <v>0</v>
      </c>
      <c r="L75" s="162">
        <f t="shared" si="1"/>
        <v>0</v>
      </c>
      <c r="M75" s="105"/>
      <c r="N75" s="24">
        <v>40.235326000000001</v>
      </c>
      <c r="O75" s="108"/>
    </row>
    <row r="76" spans="1:15" hidden="1">
      <c r="A76" s="358"/>
      <c r="B76" s="156">
        <v>39904</v>
      </c>
      <c r="C76" s="7"/>
      <c r="D76" s="14" t="e">
        <f t="shared" si="4"/>
        <v>#DIV/0!</v>
      </c>
      <c r="E76" s="159" t="str">
        <f t="shared" si="2"/>
        <v/>
      </c>
      <c r="F76" s="8"/>
      <c r="G76" s="12">
        <v>0</v>
      </c>
      <c r="H76" s="7">
        <f t="shared" si="5"/>
        <v>0</v>
      </c>
      <c r="I76" s="7"/>
      <c r="J76" s="7"/>
      <c r="K76" s="160">
        <f t="shared" si="0"/>
        <v>0</v>
      </c>
      <c r="L76" s="162">
        <f t="shared" si="1"/>
        <v>0</v>
      </c>
      <c r="M76" s="105"/>
      <c r="N76" s="24">
        <v>40.315795999999999</v>
      </c>
      <c r="O76" s="108"/>
    </row>
    <row r="77" spans="1:15" hidden="1">
      <c r="A77" s="358"/>
      <c r="B77" s="156">
        <v>39934</v>
      </c>
      <c r="C77" s="7"/>
      <c r="D77" s="14" t="e">
        <f t="shared" si="4"/>
        <v>#DIV/0!</v>
      </c>
      <c r="E77" s="159" t="str">
        <f t="shared" si="2"/>
        <v/>
      </c>
      <c r="F77" s="8"/>
      <c r="G77" s="12">
        <v>0</v>
      </c>
      <c r="H77" s="7">
        <f t="shared" si="5"/>
        <v>0</v>
      </c>
      <c r="I77" s="7"/>
      <c r="J77" s="7"/>
      <c r="K77" s="160">
        <f t="shared" ref="K77:K126" si="6">C77+I77</f>
        <v>0</v>
      </c>
      <c r="L77" s="162">
        <f t="shared" ref="L77:L126" si="7">H77+J77</f>
        <v>0</v>
      </c>
      <c r="M77" s="105"/>
      <c r="N77" s="24">
        <v>40.537531999999999</v>
      </c>
      <c r="O77" s="108"/>
    </row>
    <row r="78" spans="1:15" hidden="1">
      <c r="A78" s="358"/>
      <c r="B78" s="156">
        <v>39965</v>
      </c>
      <c r="C78" s="7"/>
      <c r="D78" s="14" t="e">
        <f t="shared" si="4"/>
        <v>#DIV/0!</v>
      </c>
      <c r="E78" s="159" t="str">
        <f t="shared" ref="E78:E141" si="8">IF(DAY(I$11)=0,"",IF(MONTH(I$11)&lt;&gt;MONTH($B78),"",YEAR($B78)-YEAR(I$11)))</f>
        <v/>
      </c>
      <c r="F78" s="8"/>
      <c r="G78" s="12">
        <v>0</v>
      </c>
      <c r="H78" s="7">
        <f t="shared" si="5"/>
        <v>0</v>
      </c>
      <c r="I78" s="7"/>
      <c r="J78" s="7"/>
      <c r="K78" s="160">
        <f t="shared" si="6"/>
        <v>0</v>
      </c>
      <c r="L78" s="162">
        <f t="shared" si="7"/>
        <v>0</v>
      </c>
      <c r="M78" s="105"/>
      <c r="N78" s="24">
        <v>40.780757000000001</v>
      </c>
      <c r="O78" s="108"/>
    </row>
    <row r="79" spans="1:15" hidden="1">
      <c r="A79" s="358"/>
      <c r="B79" s="156">
        <v>39995</v>
      </c>
      <c r="C79" s="7"/>
      <c r="D79" s="14" t="e">
        <f t="shared" ref="D79:D142" si="9">((C79/C78)-1)</f>
        <v>#DIV/0!</v>
      </c>
      <c r="E79" s="159" t="str">
        <f t="shared" si="8"/>
        <v/>
      </c>
      <c r="F79" s="8" t="s">
        <v>6</v>
      </c>
      <c r="G79" s="12">
        <v>6.7599999999999993E-2</v>
      </c>
      <c r="H79" s="7">
        <f t="shared" si="5"/>
        <v>0</v>
      </c>
      <c r="I79" s="7"/>
      <c r="J79" s="7"/>
      <c r="K79" s="160">
        <f t="shared" si="6"/>
        <v>0</v>
      </c>
      <c r="L79" s="162">
        <f t="shared" si="7"/>
        <v>0</v>
      </c>
      <c r="M79" s="105"/>
      <c r="N79" s="24">
        <v>40.952036</v>
      </c>
      <c r="O79" s="108"/>
    </row>
    <row r="80" spans="1:15" hidden="1">
      <c r="A80" s="358"/>
      <c r="B80" s="156">
        <v>40026</v>
      </c>
      <c r="C80" s="7"/>
      <c r="D80" s="14" t="e">
        <f t="shared" si="9"/>
        <v>#DIV/0!</v>
      </c>
      <c r="E80" s="159" t="str">
        <f t="shared" si="8"/>
        <v/>
      </c>
      <c r="F80" s="8"/>
      <c r="G80" s="12">
        <v>0</v>
      </c>
      <c r="H80" s="7">
        <f t="shared" si="5"/>
        <v>0</v>
      </c>
      <c r="I80" s="7"/>
      <c r="J80" s="7"/>
      <c r="K80" s="160">
        <f t="shared" si="6"/>
        <v>0</v>
      </c>
      <c r="L80" s="162">
        <f t="shared" si="7"/>
        <v>0</v>
      </c>
      <c r="M80" s="105"/>
      <c r="N80" s="24">
        <v>41.046225</v>
      </c>
      <c r="O80" s="108"/>
    </row>
    <row r="81" spans="1:15" hidden="1">
      <c r="A81" s="358"/>
      <c r="B81" s="156">
        <v>40057</v>
      </c>
      <c r="C81" s="7"/>
      <c r="D81" s="14" t="e">
        <f t="shared" si="9"/>
        <v>#DIV/0!</v>
      </c>
      <c r="E81" s="159" t="str">
        <f t="shared" si="8"/>
        <v/>
      </c>
      <c r="F81" s="8"/>
      <c r="G81" s="12">
        <v>0</v>
      </c>
      <c r="H81" s="7">
        <f t="shared" si="5"/>
        <v>0</v>
      </c>
      <c r="I81" s="7"/>
      <c r="J81" s="7"/>
      <c r="K81" s="160">
        <f t="shared" si="6"/>
        <v>0</v>
      </c>
      <c r="L81" s="162">
        <f t="shared" si="7"/>
        <v>0</v>
      </c>
      <c r="M81" s="105"/>
      <c r="N81" s="24">
        <v>41.079061000000003</v>
      </c>
      <c r="O81" s="108"/>
    </row>
    <row r="82" spans="1:15" hidden="1">
      <c r="A82" s="358"/>
      <c r="B82" s="156">
        <v>40087</v>
      </c>
      <c r="C82" s="7"/>
      <c r="D82" s="14" t="e">
        <f t="shared" si="9"/>
        <v>#DIV/0!</v>
      </c>
      <c r="E82" s="159" t="str">
        <f t="shared" si="8"/>
        <v/>
      </c>
      <c r="F82" s="8"/>
      <c r="G82" s="12">
        <v>0</v>
      </c>
      <c r="H82" s="7">
        <f t="shared" si="5"/>
        <v>0</v>
      </c>
      <c r="I82" s="7"/>
      <c r="J82" s="7"/>
      <c r="K82" s="160">
        <f t="shared" si="6"/>
        <v>0</v>
      </c>
      <c r="L82" s="162">
        <f t="shared" si="7"/>
        <v>0</v>
      </c>
      <c r="M82" s="105"/>
      <c r="N82" s="24">
        <v>41.144787000000001</v>
      </c>
      <c r="O82" s="108"/>
    </row>
    <row r="83" spans="1:15" hidden="1">
      <c r="A83" s="358"/>
      <c r="B83" s="156">
        <v>40118</v>
      </c>
      <c r="C83" s="7"/>
      <c r="D83" s="14" t="e">
        <f t="shared" si="9"/>
        <v>#DIV/0!</v>
      </c>
      <c r="E83" s="159" t="str">
        <f t="shared" si="8"/>
        <v/>
      </c>
      <c r="F83" s="8"/>
      <c r="G83" s="12">
        <v>0</v>
      </c>
      <c r="H83" s="7">
        <f t="shared" si="5"/>
        <v>0</v>
      </c>
      <c r="I83" s="7"/>
      <c r="J83" s="7"/>
      <c r="K83" s="160">
        <f t="shared" si="6"/>
        <v>0</v>
      </c>
      <c r="L83" s="162">
        <f t="shared" si="7"/>
        <v>0</v>
      </c>
      <c r="M83" s="105"/>
      <c r="N83" s="24">
        <v>41.243533999999997</v>
      </c>
      <c r="O83" s="108"/>
    </row>
    <row r="84" spans="1:15" hidden="1">
      <c r="A84" s="359"/>
      <c r="B84" s="157">
        <v>40148</v>
      </c>
      <c r="C84" s="7"/>
      <c r="D84" s="15" t="e">
        <f t="shared" si="9"/>
        <v>#DIV/0!</v>
      </c>
      <c r="E84" s="158" t="str">
        <f t="shared" si="8"/>
        <v/>
      </c>
      <c r="F84" s="11"/>
      <c r="G84" s="13">
        <v>0</v>
      </c>
      <c r="H84" s="10">
        <f t="shared" si="5"/>
        <v>0</v>
      </c>
      <c r="I84" s="10"/>
      <c r="J84" s="10"/>
      <c r="K84" s="161">
        <f t="shared" si="6"/>
        <v>0</v>
      </c>
      <c r="L84" s="163">
        <f t="shared" si="7"/>
        <v>0</v>
      </c>
      <c r="M84" s="107"/>
      <c r="N84" s="24">
        <v>41.396135000000001</v>
      </c>
      <c r="O84" s="110"/>
    </row>
    <row r="85" spans="1:15" hidden="1">
      <c r="A85" s="360">
        <v>2010</v>
      </c>
      <c r="B85" s="156">
        <v>40179</v>
      </c>
      <c r="C85" s="7"/>
      <c r="D85" s="73" t="e">
        <f t="shared" si="9"/>
        <v>#DIV/0!</v>
      </c>
      <c r="E85" s="159" t="str">
        <f t="shared" si="8"/>
        <v/>
      </c>
      <c r="F85" s="77"/>
      <c r="G85" s="74">
        <v>0</v>
      </c>
      <c r="H85" s="76">
        <f t="shared" si="5"/>
        <v>0</v>
      </c>
      <c r="I85" s="76"/>
      <c r="J85" s="76"/>
      <c r="K85" s="160">
        <f t="shared" si="6"/>
        <v>0</v>
      </c>
      <c r="L85" s="162">
        <f t="shared" si="7"/>
        <v>0</v>
      </c>
      <c r="M85" s="106"/>
      <c r="N85" s="75">
        <v>41.495485000000002</v>
      </c>
      <c r="O85" s="109"/>
    </row>
    <row r="86" spans="1:15" hidden="1">
      <c r="A86" s="358"/>
      <c r="B86" s="156">
        <v>40210</v>
      </c>
      <c r="C86" s="7"/>
      <c r="D86" s="14" t="e">
        <f t="shared" si="9"/>
        <v>#DIV/0!</v>
      </c>
      <c r="E86" s="159" t="str">
        <f t="shared" si="8"/>
        <v/>
      </c>
      <c r="F86" s="8"/>
      <c r="G86" s="12">
        <v>0</v>
      </c>
      <c r="H86" s="7">
        <f t="shared" si="5"/>
        <v>0</v>
      </c>
      <c r="I86" s="7"/>
      <c r="J86" s="7"/>
      <c r="K86" s="160">
        <f t="shared" si="6"/>
        <v>0</v>
      </c>
      <c r="L86" s="162">
        <f t="shared" si="7"/>
        <v>0</v>
      </c>
      <c r="M86" s="105"/>
      <c r="N86" s="24">
        <v>41.860644999999998</v>
      </c>
      <c r="O86" s="108"/>
    </row>
    <row r="87" spans="1:15" hidden="1">
      <c r="A87" s="358"/>
      <c r="B87" s="156">
        <v>40238</v>
      </c>
      <c r="C87" s="7"/>
      <c r="D87" s="14" t="e">
        <f t="shared" si="9"/>
        <v>#DIV/0!</v>
      </c>
      <c r="E87" s="159">
        <f t="shared" si="8"/>
        <v>50</v>
      </c>
      <c r="F87" s="8"/>
      <c r="G87" s="12">
        <v>0</v>
      </c>
      <c r="H87" s="7">
        <f t="shared" si="5"/>
        <v>0</v>
      </c>
      <c r="I87" s="7"/>
      <c r="J87" s="7"/>
      <c r="K87" s="160">
        <f t="shared" si="6"/>
        <v>0</v>
      </c>
      <c r="L87" s="162">
        <f t="shared" si="7"/>
        <v>0</v>
      </c>
      <c r="M87" s="105"/>
      <c r="N87" s="24">
        <v>42.153669000000001</v>
      </c>
      <c r="O87" s="108"/>
    </row>
    <row r="88" spans="1:15" hidden="1">
      <c r="A88" s="358"/>
      <c r="B88" s="156">
        <v>40269</v>
      </c>
      <c r="C88" s="7"/>
      <c r="D88" s="14" t="e">
        <f t="shared" si="9"/>
        <v>#DIV/0!</v>
      </c>
      <c r="E88" s="159" t="str">
        <f t="shared" si="8"/>
        <v/>
      </c>
      <c r="F88" s="8"/>
      <c r="G88" s="12">
        <v>0</v>
      </c>
      <c r="H88" s="7">
        <f t="shared" si="5"/>
        <v>0</v>
      </c>
      <c r="I88" s="7"/>
      <c r="J88" s="7"/>
      <c r="K88" s="160">
        <f t="shared" si="6"/>
        <v>0</v>
      </c>
      <c r="L88" s="162">
        <f t="shared" si="7"/>
        <v>0</v>
      </c>
      <c r="M88" s="105"/>
      <c r="N88" s="24">
        <v>42.452959999999997</v>
      </c>
      <c r="O88" s="108"/>
    </row>
    <row r="89" spans="1:15" hidden="1">
      <c r="A89" s="358"/>
      <c r="B89" s="156">
        <v>40299</v>
      </c>
      <c r="C89" s="7"/>
      <c r="D89" s="14" t="e">
        <f t="shared" si="9"/>
        <v>#DIV/0!</v>
      </c>
      <c r="E89" s="159" t="str">
        <f t="shared" si="8"/>
        <v/>
      </c>
      <c r="F89" s="8"/>
      <c r="G89" s="12">
        <v>0</v>
      </c>
      <c r="H89" s="7">
        <f t="shared" si="5"/>
        <v>0</v>
      </c>
      <c r="I89" s="7"/>
      <c r="J89" s="7"/>
      <c r="K89" s="160">
        <f t="shared" si="6"/>
        <v>0</v>
      </c>
      <c r="L89" s="162">
        <f t="shared" si="7"/>
        <v>0</v>
      </c>
      <c r="M89" s="105"/>
      <c r="N89" s="24">
        <v>42.762866000000002</v>
      </c>
      <c r="O89" s="108"/>
    </row>
    <row r="90" spans="1:15" hidden="1">
      <c r="A90" s="358"/>
      <c r="B90" s="156">
        <v>40330</v>
      </c>
      <c r="C90" s="7"/>
      <c r="D90" s="14" t="e">
        <f t="shared" si="9"/>
        <v>#DIV/0!</v>
      </c>
      <c r="E90" s="159" t="str">
        <f t="shared" si="8"/>
        <v/>
      </c>
      <c r="F90" s="8"/>
      <c r="G90" s="12">
        <v>0</v>
      </c>
      <c r="H90" s="7">
        <f t="shared" si="5"/>
        <v>0</v>
      </c>
      <c r="I90" s="7"/>
      <c r="J90" s="7"/>
      <c r="K90" s="160">
        <f t="shared" si="6"/>
        <v>0</v>
      </c>
      <c r="L90" s="162">
        <f t="shared" si="7"/>
        <v>0</v>
      </c>
      <c r="M90" s="105"/>
      <c r="N90" s="24">
        <v>42.946745999999997</v>
      </c>
      <c r="O90" s="108"/>
    </row>
    <row r="91" spans="1:15" hidden="1">
      <c r="A91" s="358"/>
      <c r="B91" s="156">
        <v>40360</v>
      </c>
      <c r="C91" s="7"/>
      <c r="D91" s="14" t="e">
        <f t="shared" si="9"/>
        <v>#DIV/0!</v>
      </c>
      <c r="E91" s="159" t="str">
        <f t="shared" si="8"/>
        <v/>
      </c>
      <c r="F91" s="8" t="s">
        <v>6</v>
      </c>
      <c r="G91" s="12">
        <v>6.7299999999999999E-2</v>
      </c>
      <c r="H91" s="7">
        <f t="shared" si="5"/>
        <v>0</v>
      </c>
      <c r="I91" s="7"/>
      <c r="J91" s="7"/>
      <c r="K91" s="160">
        <f t="shared" si="6"/>
        <v>0</v>
      </c>
      <c r="L91" s="162">
        <f t="shared" si="7"/>
        <v>0</v>
      </c>
      <c r="M91" s="105"/>
      <c r="N91" s="24">
        <v>42.899504</v>
      </c>
      <c r="O91" s="108"/>
    </row>
    <row r="92" spans="1:15" hidden="1">
      <c r="A92" s="358"/>
      <c r="B92" s="156">
        <v>40391</v>
      </c>
      <c r="C92" s="7"/>
      <c r="D92" s="14" t="e">
        <f t="shared" si="9"/>
        <v>#DIV/0!</v>
      </c>
      <c r="E92" s="159" t="str">
        <f t="shared" si="8"/>
        <v/>
      </c>
      <c r="F92" s="8"/>
      <c r="G92" s="12">
        <v>0</v>
      </c>
      <c r="H92" s="7">
        <f t="shared" si="5"/>
        <v>0</v>
      </c>
      <c r="I92" s="7"/>
      <c r="J92" s="7"/>
      <c r="K92" s="160">
        <f t="shared" si="6"/>
        <v>0</v>
      </c>
      <c r="L92" s="162">
        <f t="shared" si="7"/>
        <v>0</v>
      </c>
      <c r="M92" s="105"/>
      <c r="N92" s="24">
        <v>42.869473999999997</v>
      </c>
      <c r="O92" s="108"/>
    </row>
    <row r="93" spans="1:15" hidden="1">
      <c r="A93" s="358"/>
      <c r="B93" s="156">
        <v>40422</v>
      </c>
      <c r="C93" s="7"/>
      <c r="D93" s="14" t="e">
        <f t="shared" si="9"/>
        <v>#DIV/0!</v>
      </c>
      <c r="E93" s="159" t="str">
        <f t="shared" si="8"/>
        <v/>
      </c>
      <c r="F93" s="8"/>
      <c r="G93" s="12">
        <v>0</v>
      </c>
      <c r="H93" s="7">
        <f t="shared" si="5"/>
        <v>0</v>
      </c>
      <c r="I93" s="7"/>
      <c r="J93" s="7"/>
      <c r="K93" s="160">
        <f t="shared" si="6"/>
        <v>0</v>
      </c>
      <c r="L93" s="162">
        <f t="shared" si="7"/>
        <v>0</v>
      </c>
      <c r="M93" s="105"/>
      <c r="N93" s="24">
        <v>42.839464999999997</v>
      </c>
      <c r="O93" s="108"/>
    </row>
    <row r="94" spans="1:15" hidden="1">
      <c r="A94" s="358"/>
      <c r="B94" s="156">
        <v>40452</v>
      </c>
      <c r="C94" s="7"/>
      <c r="D94" s="14" t="e">
        <f t="shared" si="9"/>
        <v>#DIV/0!</v>
      </c>
      <c r="E94" s="159" t="str">
        <f t="shared" si="8"/>
        <v/>
      </c>
      <c r="F94" s="8"/>
      <c r="G94" s="12">
        <v>0</v>
      </c>
      <c r="H94" s="7">
        <f t="shared" si="5"/>
        <v>0</v>
      </c>
      <c r="I94" s="7"/>
      <c r="J94" s="7"/>
      <c r="K94" s="160">
        <f t="shared" si="6"/>
        <v>0</v>
      </c>
      <c r="L94" s="162">
        <f t="shared" si="7"/>
        <v>0</v>
      </c>
      <c r="M94" s="105"/>
      <c r="N94" s="24">
        <v>43.070798000000003</v>
      </c>
      <c r="O94" s="108"/>
    </row>
    <row r="95" spans="1:15" hidden="1">
      <c r="A95" s="358"/>
      <c r="B95" s="156">
        <v>40483</v>
      </c>
      <c r="C95" s="7"/>
      <c r="D95" s="14" t="e">
        <f t="shared" si="9"/>
        <v>#DIV/0!</v>
      </c>
      <c r="E95" s="159" t="str">
        <f t="shared" si="8"/>
        <v/>
      </c>
      <c r="F95" s="8"/>
      <c r="G95" s="12">
        <v>0</v>
      </c>
      <c r="H95" s="7">
        <f t="shared" si="5"/>
        <v>0</v>
      </c>
      <c r="I95" s="7"/>
      <c r="J95" s="7"/>
      <c r="K95" s="160">
        <f t="shared" si="6"/>
        <v>0</v>
      </c>
      <c r="L95" s="162">
        <f t="shared" si="7"/>
        <v>0</v>
      </c>
      <c r="M95" s="105"/>
      <c r="N95" s="24">
        <v>43.467049000000003</v>
      </c>
      <c r="O95" s="108"/>
    </row>
    <row r="96" spans="1:15" hidden="1">
      <c r="A96" s="359"/>
      <c r="B96" s="157">
        <v>40513</v>
      </c>
      <c r="C96" s="7"/>
      <c r="D96" s="15" t="e">
        <f t="shared" si="9"/>
        <v>#DIV/0!</v>
      </c>
      <c r="E96" s="158" t="str">
        <f t="shared" si="8"/>
        <v/>
      </c>
      <c r="F96" s="11"/>
      <c r="G96" s="13">
        <v>0</v>
      </c>
      <c r="H96" s="10">
        <f t="shared" si="5"/>
        <v>0</v>
      </c>
      <c r="I96" s="10"/>
      <c r="J96" s="10"/>
      <c r="K96" s="161">
        <f t="shared" si="6"/>
        <v>0</v>
      </c>
      <c r="L96" s="163">
        <f t="shared" si="7"/>
        <v>0</v>
      </c>
      <c r="M96" s="107"/>
      <c r="N96" s="25">
        <v>43.914758999999997</v>
      </c>
      <c r="O96" s="110"/>
    </row>
    <row r="97" spans="1:15" hidden="1">
      <c r="A97" s="360">
        <v>2011</v>
      </c>
      <c r="B97" s="156">
        <v>40544</v>
      </c>
      <c r="C97" s="7"/>
      <c r="D97" s="73" t="e">
        <f t="shared" si="9"/>
        <v>#DIV/0!</v>
      </c>
      <c r="E97" s="159" t="str">
        <f t="shared" si="8"/>
        <v/>
      </c>
      <c r="F97" s="77"/>
      <c r="G97" s="74">
        <v>0</v>
      </c>
      <c r="H97" s="76">
        <f t="shared" si="5"/>
        <v>0</v>
      </c>
      <c r="I97" s="76"/>
      <c r="J97" s="76"/>
      <c r="K97" s="160">
        <f t="shared" si="6"/>
        <v>0</v>
      </c>
      <c r="L97" s="162">
        <f t="shared" si="7"/>
        <v>0</v>
      </c>
      <c r="M97" s="106"/>
      <c r="N97" s="24">
        <v>44.178246999999999</v>
      </c>
      <c r="O97" s="109"/>
    </row>
    <row r="98" spans="1:15" hidden="1">
      <c r="A98" s="358"/>
      <c r="B98" s="156">
        <v>40575</v>
      </c>
      <c r="C98" s="7"/>
      <c r="D98" s="14" t="e">
        <f t="shared" si="9"/>
        <v>#DIV/0!</v>
      </c>
      <c r="E98" s="159" t="str">
        <f t="shared" si="8"/>
        <v/>
      </c>
      <c r="F98" s="8"/>
      <c r="G98" s="12">
        <v>0</v>
      </c>
      <c r="H98" s="7">
        <f t="shared" si="5"/>
        <v>0</v>
      </c>
      <c r="I98" s="7"/>
      <c r="J98" s="7"/>
      <c r="K98" s="160">
        <f t="shared" si="6"/>
        <v>0</v>
      </c>
      <c r="L98" s="162">
        <f t="shared" si="7"/>
        <v>0</v>
      </c>
      <c r="M98" s="105"/>
      <c r="N98" s="24">
        <v>44.593522</v>
      </c>
      <c r="O98" s="108"/>
    </row>
    <row r="99" spans="1:15" hidden="1">
      <c r="A99" s="358"/>
      <c r="B99" s="156">
        <v>40603</v>
      </c>
      <c r="C99" s="7"/>
      <c r="D99" s="14" t="e">
        <f t="shared" si="9"/>
        <v>#DIV/0!</v>
      </c>
      <c r="E99" s="159">
        <f t="shared" si="8"/>
        <v>51</v>
      </c>
      <c r="F99" s="8"/>
      <c r="G99" s="12">
        <v>0</v>
      </c>
      <c r="H99" s="7">
        <f t="shared" si="5"/>
        <v>0</v>
      </c>
      <c r="I99" s="7"/>
      <c r="J99" s="7"/>
      <c r="K99" s="160">
        <f t="shared" si="6"/>
        <v>0</v>
      </c>
      <c r="L99" s="162">
        <f t="shared" si="7"/>
        <v>0</v>
      </c>
      <c r="M99" s="105"/>
      <c r="N99" s="24">
        <v>44.834327000000002</v>
      </c>
      <c r="O99" s="108"/>
    </row>
    <row r="100" spans="1:15" hidden="1">
      <c r="A100" s="358"/>
      <c r="B100" s="156">
        <v>40634</v>
      </c>
      <c r="C100" s="7"/>
      <c r="D100" s="14" t="e">
        <f t="shared" si="9"/>
        <v>#DIV/0!</v>
      </c>
      <c r="E100" s="159" t="str">
        <f t="shared" si="8"/>
        <v/>
      </c>
      <c r="F100" s="8"/>
      <c r="G100" s="12">
        <v>0</v>
      </c>
      <c r="H100" s="7">
        <f t="shared" si="5"/>
        <v>0</v>
      </c>
      <c r="I100" s="7"/>
      <c r="J100" s="7"/>
      <c r="K100" s="160">
        <f t="shared" si="6"/>
        <v>0</v>
      </c>
      <c r="L100" s="162">
        <f t="shared" si="7"/>
        <v>0</v>
      </c>
      <c r="M100" s="105"/>
      <c r="N100" s="24">
        <v>45.130232999999997</v>
      </c>
      <c r="O100" s="108"/>
    </row>
    <row r="101" spans="1:15" hidden="1">
      <c r="A101" s="358"/>
      <c r="B101" s="156">
        <v>40664</v>
      </c>
      <c r="C101" s="7"/>
      <c r="D101" s="14" t="e">
        <f t="shared" si="9"/>
        <v>#DIV/0!</v>
      </c>
      <c r="E101" s="159" t="str">
        <f t="shared" si="8"/>
        <v/>
      </c>
      <c r="F101" s="8"/>
      <c r="G101" s="12">
        <v>0</v>
      </c>
      <c r="H101" s="7">
        <f t="shared" si="5"/>
        <v>0</v>
      </c>
      <c r="I101" s="7"/>
      <c r="J101" s="7"/>
      <c r="K101" s="160">
        <f t="shared" si="6"/>
        <v>0</v>
      </c>
      <c r="L101" s="162">
        <f t="shared" si="7"/>
        <v>0</v>
      </c>
      <c r="M101" s="105"/>
      <c r="N101" s="24">
        <v>45.455170000000003</v>
      </c>
      <c r="O101" s="108"/>
    </row>
    <row r="102" spans="1:15" hidden="1">
      <c r="A102" s="358"/>
      <c r="B102" s="156">
        <v>40695</v>
      </c>
      <c r="C102" s="7"/>
      <c r="D102" s="14" t="e">
        <f t="shared" si="9"/>
        <v>#DIV/0!</v>
      </c>
      <c r="E102" s="159" t="str">
        <f t="shared" si="8"/>
        <v/>
      </c>
      <c r="F102" s="8"/>
      <c r="G102" s="12">
        <v>0</v>
      </c>
      <c r="H102" s="7">
        <f t="shared" si="5"/>
        <v>0</v>
      </c>
      <c r="I102" s="7"/>
      <c r="J102" s="7"/>
      <c r="K102" s="160">
        <f t="shared" si="6"/>
        <v>0</v>
      </c>
      <c r="L102" s="162">
        <f t="shared" si="7"/>
        <v>0</v>
      </c>
      <c r="M102" s="105"/>
      <c r="N102" s="24">
        <v>45.714264</v>
      </c>
      <c r="O102" s="108"/>
    </row>
    <row r="103" spans="1:15" hidden="1">
      <c r="A103" s="358"/>
      <c r="B103" s="156">
        <v>40725</v>
      </c>
      <c r="C103" s="7"/>
      <c r="D103" s="14" t="e">
        <f t="shared" si="9"/>
        <v>#DIV/0!</v>
      </c>
      <c r="E103" s="159" t="str">
        <f t="shared" si="8"/>
        <v/>
      </c>
      <c r="F103" s="8" t="s">
        <v>6</v>
      </c>
      <c r="G103" s="12">
        <v>7.6899999999999996E-2</v>
      </c>
      <c r="H103" s="7">
        <f t="shared" si="5"/>
        <v>0</v>
      </c>
      <c r="I103" s="7"/>
      <c r="J103" s="7"/>
      <c r="K103" s="160">
        <f t="shared" si="6"/>
        <v>0</v>
      </c>
      <c r="L103" s="162">
        <f t="shared" si="7"/>
        <v>0</v>
      </c>
      <c r="M103" s="105"/>
      <c r="N103" s="24">
        <v>45.814835000000002</v>
      </c>
      <c r="O103" s="108"/>
    </row>
    <row r="104" spans="1:15" hidden="1">
      <c r="A104" s="358"/>
      <c r="B104" s="156">
        <v>40756</v>
      </c>
      <c r="C104" s="7"/>
      <c r="D104" s="14" t="e">
        <f t="shared" si="9"/>
        <v>#DIV/0!</v>
      </c>
      <c r="E104" s="159" t="str">
        <f t="shared" si="8"/>
        <v/>
      </c>
      <c r="F104" s="8"/>
      <c r="G104" s="12">
        <v>0</v>
      </c>
      <c r="H104" s="7">
        <f t="shared" si="5"/>
        <v>0</v>
      </c>
      <c r="I104" s="7"/>
      <c r="J104" s="7"/>
      <c r="K104" s="160">
        <f t="shared" si="6"/>
        <v>0</v>
      </c>
      <c r="L104" s="162">
        <f t="shared" si="7"/>
        <v>0</v>
      </c>
      <c r="M104" s="105"/>
      <c r="N104" s="24">
        <v>45.814835000000002</v>
      </c>
      <c r="O104" s="108"/>
    </row>
    <row r="105" spans="1:15" hidden="1">
      <c r="A105" s="358"/>
      <c r="B105" s="156">
        <v>40787</v>
      </c>
      <c r="C105" s="7"/>
      <c r="D105" s="14" t="e">
        <f t="shared" si="9"/>
        <v>#DIV/0!</v>
      </c>
      <c r="E105" s="159" t="str">
        <f t="shared" si="8"/>
        <v/>
      </c>
      <c r="F105" s="8"/>
      <c r="G105" s="12">
        <v>0</v>
      </c>
      <c r="H105" s="7">
        <f t="shared" si="5"/>
        <v>0</v>
      </c>
      <c r="I105" s="7"/>
      <c r="J105" s="7"/>
      <c r="K105" s="160">
        <f t="shared" si="6"/>
        <v>0</v>
      </c>
      <c r="L105" s="162">
        <f t="shared" si="7"/>
        <v>0</v>
      </c>
      <c r="M105" s="105"/>
      <c r="N105" s="24">
        <v>46.007257000000003</v>
      </c>
      <c r="O105" s="108"/>
    </row>
    <row r="106" spans="1:15" hidden="1">
      <c r="A106" s="358"/>
      <c r="B106" s="156">
        <v>40817</v>
      </c>
      <c r="C106" s="7"/>
      <c r="D106" s="14" t="e">
        <f t="shared" si="9"/>
        <v>#DIV/0!</v>
      </c>
      <c r="E106" s="159" t="str">
        <f t="shared" si="8"/>
        <v/>
      </c>
      <c r="F106" s="8"/>
      <c r="G106" s="12">
        <v>0</v>
      </c>
      <c r="H106" s="7">
        <f t="shared" si="5"/>
        <v>0</v>
      </c>
      <c r="I106" s="7"/>
      <c r="J106" s="7"/>
      <c r="K106" s="160">
        <f t="shared" si="6"/>
        <v>0</v>
      </c>
      <c r="L106" s="162">
        <f t="shared" si="7"/>
        <v>0</v>
      </c>
      <c r="M106" s="105"/>
      <c r="N106" s="24">
        <v>46.214289000000001</v>
      </c>
      <c r="O106" s="108"/>
    </row>
    <row r="107" spans="1:15" hidden="1">
      <c r="A107" s="358"/>
      <c r="B107" s="156">
        <v>40848</v>
      </c>
      <c r="C107" s="7"/>
      <c r="D107" s="14" t="e">
        <f t="shared" si="9"/>
        <v>#DIV/0!</v>
      </c>
      <c r="E107" s="159" t="str">
        <f t="shared" si="8"/>
        <v/>
      </c>
      <c r="F107" s="9"/>
      <c r="G107" s="12">
        <v>0</v>
      </c>
      <c r="H107" s="7">
        <f t="shared" si="5"/>
        <v>0</v>
      </c>
      <c r="I107" s="7"/>
      <c r="J107" s="7"/>
      <c r="K107" s="160">
        <f t="shared" si="6"/>
        <v>0</v>
      </c>
      <c r="L107" s="162">
        <f t="shared" si="7"/>
        <v>0</v>
      </c>
      <c r="M107" s="105"/>
      <c r="N107" s="24">
        <v>46.362174000000003</v>
      </c>
      <c r="O107" s="108"/>
    </row>
    <row r="108" spans="1:15" hidden="1">
      <c r="A108" s="359"/>
      <c r="B108" s="157">
        <v>40878</v>
      </c>
      <c r="C108" s="21"/>
      <c r="D108" s="15" t="e">
        <f t="shared" si="9"/>
        <v>#DIV/0!</v>
      </c>
      <c r="E108" s="158" t="str">
        <f t="shared" si="8"/>
        <v/>
      </c>
      <c r="F108" s="11"/>
      <c r="G108" s="13">
        <v>0</v>
      </c>
      <c r="H108" s="10">
        <f t="shared" si="5"/>
        <v>0</v>
      </c>
      <c r="I108" s="10"/>
      <c r="J108" s="10"/>
      <c r="K108" s="161">
        <f t="shared" si="6"/>
        <v>0</v>
      </c>
      <c r="L108" s="163">
        <f t="shared" si="7"/>
        <v>0</v>
      </c>
      <c r="M108" s="107"/>
      <c r="N108" s="24">
        <v>46.626438</v>
      </c>
      <c r="O108" s="110"/>
    </row>
    <row r="109" spans="1:15" hidden="1">
      <c r="A109" s="360">
        <v>2012</v>
      </c>
      <c r="B109" s="156">
        <v>40909</v>
      </c>
      <c r="C109" s="7"/>
      <c r="D109" s="73" t="e">
        <f t="shared" si="9"/>
        <v>#DIV/0!</v>
      </c>
      <c r="E109" s="159" t="str">
        <f t="shared" si="8"/>
        <v/>
      </c>
      <c r="F109" s="77"/>
      <c r="G109" s="74">
        <v>0</v>
      </c>
      <c r="H109" s="76">
        <f t="shared" si="5"/>
        <v>0</v>
      </c>
      <c r="I109" s="76"/>
      <c r="J109" s="76"/>
      <c r="K109" s="160">
        <f t="shared" si="6"/>
        <v>0</v>
      </c>
      <c r="L109" s="162">
        <f t="shared" si="7"/>
        <v>0</v>
      </c>
      <c r="M109" s="106"/>
      <c r="N109" s="75">
        <v>46.864232000000001</v>
      </c>
      <c r="O109" s="109"/>
    </row>
    <row r="110" spans="1:15" hidden="1">
      <c r="A110" s="358"/>
      <c r="B110" s="156">
        <v>40940</v>
      </c>
      <c r="C110" s="7"/>
      <c r="D110" s="14" t="e">
        <f t="shared" si="9"/>
        <v>#DIV/0!</v>
      </c>
      <c r="E110" s="159" t="str">
        <f t="shared" si="8"/>
        <v/>
      </c>
      <c r="F110" s="8"/>
      <c r="G110" s="12">
        <v>0</v>
      </c>
      <c r="H110" s="7">
        <f t="shared" si="5"/>
        <v>0</v>
      </c>
      <c r="I110" s="7"/>
      <c r="J110" s="7"/>
      <c r="K110" s="160">
        <f t="shared" si="6"/>
        <v>0</v>
      </c>
      <c r="L110" s="162">
        <f t="shared" si="7"/>
        <v>0</v>
      </c>
      <c r="M110" s="105"/>
      <c r="N110" s="24">
        <v>47.103239000000002</v>
      </c>
      <c r="O110" s="108"/>
    </row>
    <row r="111" spans="1:15" hidden="1">
      <c r="A111" s="358"/>
      <c r="B111" s="156">
        <v>40969</v>
      </c>
      <c r="C111" s="7"/>
      <c r="D111" s="14" t="e">
        <f t="shared" si="9"/>
        <v>#DIV/0!</v>
      </c>
      <c r="E111" s="159">
        <f t="shared" si="8"/>
        <v>52</v>
      </c>
      <c r="F111" s="8"/>
      <c r="G111" s="12">
        <v>0</v>
      </c>
      <c r="H111" s="7">
        <f t="shared" si="5"/>
        <v>0</v>
      </c>
      <c r="I111" s="7"/>
      <c r="J111" s="7"/>
      <c r="K111" s="160">
        <f t="shared" si="6"/>
        <v>0</v>
      </c>
      <c r="L111" s="162">
        <f t="shared" si="7"/>
        <v>0</v>
      </c>
      <c r="M111" s="105"/>
      <c r="N111" s="24">
        <v>47.286940999999999</v>
      </c>
      <c r="O111" s="108"/>
    </row>
    <row r="112" spans="1:15" hidden="1">
      <c r="A112" s="358"/>
      <c r="B112" s="156">
        <v>41000</v>
      </c>
      <c r="C112" s="7"/>
      <c r="D112" s="14" t="e">
        <f t="shared" si="9"/>
        <v>#DIV/0!</v>
      </c>
      <c r="E112" s="159" t="str">
        <f t="shared" si="8"/>
        <v/>
      </c>
      <c r="F112" s="8"/>
      <c r="G112" s="12">
        <v>0</v>
      </c>
      <c r="H112" s="7">
        <f t="shared" si="5"/>
        <v>0</v>
      </c>
      <c r="I112" s="7"/>
      <c r="J112" s="7"/>
      <c r="K112" s="160">
        <f t="shared" si="6"/>
        <v>0</v>
      </c>
      <c r="L112" s="162">
        <f t="shared" si="7"/>
        <v>0</v>
      </c>
      <c r="M112" s="105"/>
      <c r="N112" s="24">
        <v>47.372056999999998</v>
      </c>
      <c r="O112" s="108"/>
    </row>
    <row r="113" spans="1:15" hidden="1">
      <c r="A113" s="358"/>
      <c r="B113" s="156">
        <v>41030</v>
      </c>
      <c r="C113" s="7"/>
      <c r="D113" s="14" t="e">
        <f t="shared" si="9"/>
        <v>#DIV/0!</v>
      </c>
      <c r="E113" s="159" t="str">
        <f t="shared" si="8"/>
        <v/>
      </c>
      <c r="F113" s="8"/>
      <c r="G113" s="12">
        <v>0</v>
      </c>
      <c r="H113" s="7">
        <f t="shared" ref="H113:H176" si="10">H112*(1+G113)</f>
        <v>0</v>
      </c>
      <c r="I113" s="7"/>
      <c r="J113" s="7"/>
      <c r="K113" s="160">
        <f t="shared" si="6"/>
        <v>0</v>
      </c>
      <c r="L113" s="162">
        <f t="shared" si="7"/>
        <v>0</v>
      </c>
      <c r="M113" s="105"/>
      <c r="N113" s="24">
        <v>47.675238</v>
      </c>
      <c r="O113" s="108"/>
    </row>
    <row r="114" spans="1:15" hidden="1">
      <c r="A114" s="358"/>
      <c r="B114" s="156">
        <v>41061</v>
      </c>
      <c r="C114" s="7"/>
      <c r="D114" s="14" t="e">
        <f t="shared" si="9"/>
        <v>#DIV/0!</v>
      </c>
      <c r="E114" s="159" t="str">
        <f t="shared" si="8"/>
        <v/>
      </c>
      <c r="F114" s="8"/>
      <c r="G114" s="12">
        <v>0</v>
      </c>
      <c r="H114" s="7">
        <f t="shared" si="10"/>
        <v>0</v>
      </c>
      <c r="I114" s="7"/>
      <c r="J114" s="7"/>
      <c r="K114" s="160">
        <f t="shared" si="6"/>
        <v>0</v>
      </c>
      <c r="L114" s="162">
        <f t="shared" si="7"/>
        <v>0</v>
      </c>
      <c r="M114" s="105"/>
      <c r="N114" s="24">
        <v>47.937451000000003</v>
      </c>
      <c r="O114" s="108"/>
    </row>
    <row r="115" spans="1:15" hidden="1">
      <c r="A115" s="358"/>
      <c r="B115" s="156">
        <v>41091</v>
      </c>
      <c r="C115" s="7"/>
      <c r="D115" s="14" t="e">
        <f t="shared" si="9"/>
        <v>#DIV/0!</v>
      </c>
      <c r="E115" s="159" t="str">
        <f t="shared" si="8"/>
        <v/>
      </c>
      <c r="F115" s="8" t="s">
        <v>6</v>
      </c>
      <c r="G115" s="12">
        <v>7.9299999999999995E-2</v>
      </c>
      <c r="H115" s="7">
        <f t="shared" si="10"/>
        <v>0</v>
      </c>
      <c r="I115" s="7"/>
      <c r="J115" s="7"/>
      <c r="K115" s="160">
        <f t="shared" si="6"/>
        <v>0</v>
      </c>
      <c r="L115" s="162">
        <f t="shared" si="7"/>
        <v>0</v>
      </c>
      <c r="M115" s="105"/>
      <c r="N115" s="24">
        <v>48.062088000000003</v>
      </c>
      <c r="O115" s="108"/>
    </row>
    <row r="116" spans="1:15" hidden="1">
      <c r="A116" s="358"/>
      <c r="B116" s="156">
        <v>41122</v>
      </c>
      <c r="C116" s="7"/>
      <c r="D116" s="14" t="e">
        <f t="shared" si="9"/>
        <v>#DIV/0!</v>
      </c>
      <c r="E116" s="159" t="str">
        <f t="shared" si="8"/>
        <v/>
      </c>
      <c r="F116" s="8"/>
      <c r="G116" s="12">
        <v>0</v>
      </c>
      <c r="H116" s="7">
        <f t="shared" si="10"/>
        <v>0</v>
      </c>
      <c r="I116" s="7"/>
      <c r="J116" s="7"/>
      <c r="K116" s="160">
        <f t="shared" si="6"/>
        <v>0</v>
      </c>
      <c r="L116" s="162">
        <f t="shared" si="7"/>
        <v>0</v>
      </c>
      <c r="M116" s="105"/>
      <c r="N116" s="24">
        <v>48.268754000000001</v>
      </c>
      <c r="O116" s="108"/>
    </row>
    <row r="117" spans="1:15" hidden="1">
      <c r="A117" s="358"/>
      <c r="B117" s="156">
        <v>41153</v>
      </c>
      <c r="C117" s="7"/>
      <c r="D117" s="14" t="e">
        <f t="shared" si="9"/>
        <v>#DIV/0!</v>
      </c>
      <c r="E117" s="159" t="str">
        <f t="shared" si="8"/>
        <v/>
      </c>
      <c r="F117" s="8"/>
      <c r="G117" s="12">
        <v>0</v>
      </c>
      <c r="H117" s="7">
        <f t="shared" si="10"/>
        <v>0</v>
      </c>
      <c r="I117" s="7"/>
      <c r="J117" s="7"/>
      <c r="K117" s="160">
        <f t="shared" si="6"/>
        <v>0</v>
      </c>
      <c r="L117" s="162">
        <f t="shared" si="7"/>
        <v>0</v>
      </c>
      <c r="M117" s="105"/>
      <c r="N117" s="24">
        <v>48.485962999999998</v>
      </c>
      <c r="O117" s="108"/>
    </row>
    <row r="118" spans="1:15" hidden="1">
      <c r="A118" s="358"/>
      <c r="B118" s="156">
        <v>41183</v>
      </c>
      <c r="C118" s="7"/>
      <c r="D118" s="14" t="e">
        <f t="shared" si="9"/>
        <v>#DIV/0!</v>
      </c>
      <c r="E118" s="159" t="str">
        <f t="shared" si="8"/>
        <v/>
      </c>
      <c r="F118" s="8"/>
      <c r="G118" s="12">
        <v>0</v>
      </c>
      <c r="H118" s="7">
        <f t="shared" si="10"/>
        <v>0</v>
      </c>
      <c r="I118" s="7"/>
      <c r="J118" s="7"/>
      <c r="K118" s="160">
        <f t="shared" si="6"/>
        <v>0</v>
      </c>
      <c r="L118" s="162">
        <f t="shared" si="7"/>
        <v>0</v>
      </c>
      <c r="M118" s="105"/>
      <c r="N118" s="24">
        <v>48.791423999999999</v>
      </c>
      <c r="O118" s="108"/>
    </row>
    <row r="119" spans="1:15" hidden="1">
      <c r="A119" s="358"/>
      <c r="B119" s="156">
        <v>41214</v>
      </c>
      <c r="C119" s="7"/>
      <c r="D119" s="14" t="e">
        <f t="shared" si="9"/>
        <v>#DIV/0!</v>
      </c>
      <c r="E119" s="159" t="str">
        <f t="shared" si="8"/>
        <v/>
      </c>
      <c r="F119" s="9"/>
      <c r="G119" s="12">
        <v>0</v>
      </c>
      <c r="H119" s="7">
        <f t="shared" si="10"/>
        <v>0</v>
      </c>
      <c r="I119" s="7"/>
      <c r="J119" s="7"/>
      <c r="K119" s="160">
        <f t="shared" si="6"/>
        <v>0</v>
      </c>
      <c r="L119" s="162">
        <f t="shared" si="7"/>
        <v>0</v>
      </c>
      <c r="M119" s="105"/>
      <c r="N119" s="24">
        <v>49.137842999999997</v>
      </c>
      <c r="O119" s="108"/>
    </row>
    <row r="120" spans="1:15" hidden="1">
      <c r="A120" s="359"/>
      <c r="B120" s="157">
        <v>41244</v>
      </c>
      <c r="C120" s="21"/>
      <c r="D120" s="15" t="e">
        <f t="shared" si="9"/>
        <v>#DIV/0!</v>
      </c>
      <c r="E120" s="158" t="str">
        <f t="shared" si="8"/>
        <v/>
      </c>
      <c r="F120" s="11"/>
      <c r="G120" s="13">
        <v>0</v>
      </c>
      <c r="H120" s="10">
        <f t="shared" si="10"/>
        <v>0</v>
      </c>
      <c r="I120" s="10"/>
      <c r="J120" s="10"/>
      <c r="K120" s="161">
        <f t="shared" si="6"/>
        <v>0</v>
      </c>
      <c r="L120" s="163">
        <f t="shared" si="7"/>
        <v>0</v>
      </c>
      <c r="M120" s="107"/>
      <c r="N120" s="25">
        <v>49.403187000000003</v>
      </c>
      <c r="O120" s="110"/>
    </row>
    <row r="121" spans="1:15" hidden="1">
      <c r="A121" s="360">
        <v>2013</v>
      </c>
      <c r="B121" s="156">
        <v>41275</v>
      </c>
      <c r="C121" s="7"/>
      <c r="D121" s="73" t="e">
        <f t="shared" si="9"/>
        <v>#DIV/0!</v>
      </c>
      <c r="E121" s="159" t="str">
        <f t="shared" si="8"/>
        <v/>
      </c>
      <c r="F121" s="77"/>
      <c r="G121" s="74">
        <v>0</v>
      </c>
      <c r="H121" s="76">
        <f t="shared" si="10"/>
        <v>0</v>
      </c>
      <c r="I121" s="76"/>
      <c r="J121" s="76"/>
      <c r="K121" s="160">
        <f t="shared" si="6"/>
        <v>0</v>
      </c>
      <c r="L121" s="162">
        <f t="shared" si="7"/>
        <v>0</v>
      </c>
      <c r="M121" s="106"/>
      <c r="N121" s="24">
        <v>49.768770000000004</v>
      </c>
      <c r="O121" s="109"/>
    </row>
    <row r="122" spans="1:15" hidden="1">
      <c r="A122" s="358"/>
      <c r="B122" s="156">
        <v>41306</v>
      </c>
      <c r="C122" s="7"/>
      <c r="D122" s="14" t="e">
        <f t="shared" si="9"/>
        <v>#DIV/0!</v>
      </c>
      <c r="E122" s="159" t="str">
        <f t="shared" si="8"/>
        <v/>
      </c>
      <c r="F122" s="8"/>
      <c r="G122" s="12">
        <v>0</v>
      </c>
      <c r="H122" s="7">
        <f t="shared" si="10"/>
        <v>0</v>
      </c>
      <c r="I122" s="7"/>
      <c r="J122" s="7"/>
      <c r="K122" s="160">
        <f t="shared" si="6"/>
        <v>0</v>
      </c>
      <c r="L122" s="162">
        <f t="shared" si="7"/>
        <v>0</v>
      </c>
      <c r="M122" s="105"/>
      <c r="N122" s="24">
        <v>50.226641999999998</v>
      </c>
      <c r="O122" s="108"/>
    </row>
    <row r="123" spans="1:15" hidden="1">
      <c r="A123" s="358"/>
      <c r="B123" s="156">
        <v>41334</v>
      </c>
      <c r="C123" s="7"/>
      <c r="D123" s="14" t="e">
        <f t="shared" si="9"/>
        <v>#DIV/0!</v>
      </c>
      <c r="E123" s="159">
        <f t="shared" si="8"/>
        <v>53</v>
      </c>
      <c r="F123" s="8"/>
      <c r="G123" s="12">
        <v>0</v>
      </c>
      <c r="H123" s="7">
        <f t="shared" si="10"/>
        <v>0</v>
      </c>
      <c r="I123" s="7"/>
      <c r="J123" s="7"/>
      <c r="K123" s="160">
        <f t="shared" si="6"/>
        <v>0</v>
      </c>
      <c r="L123" s="162">
        <f t="shared" si="7"/>
        <v>0</v>
      </c>
      <c r="M123" s="105"/>
      <c r="N123" s="24">
        <v>50.487819999999999</v>
      </c>
      <c r="O123" s="108"/>
    </row>
    <row r="124" spans="1:15" hidden="1">
      <c r="A124" s="358"/>
      <c r="B124" s="156">
        <v>41365</v>
      </c>
      <c r="C124" s="7"/>
      <c r="D124" s="14" t="e">
        <f t="shared" si="9"/>
        <v>#DIV/0!</v>
      </c>
      <c r="E124" s="159" t="str">
        <f t="shared" si="8"/>
        <v/>
      </c>
      <c r="F124" s="8"/>
      <c r="G124" s="12">
        <v>0</v>
      </c>
      <c r="H124" s="7">
        <f t="shared" si="10"/>
        <v>0</v>
      </c>
      <c r="I124" s="7"/>
      <c r="J124" s="7"/>
      <c r="K124" s="160">
        <f t="shared" si="6"/>
        <v>0</v>
      </c>
      <c r="L124" s="162">
        <f t="shared" si="7"/>
        <v>0</v>
      </c>
      <c r="M124" s="105"/>
      <c r="N124" s="24">
        <v>50.790745999999999</v>
      </c>
      <c r="O124" s="108"/>
    </row>
    <row r="125" spans="1:15" hidden="1">
      <c r="A125" s="358"/>
      <c r="B125" s="156">
        <v>41395</v>
      </c>
      <c r="C125" s="7"/>
      <c r="D125" s="14" t="e">
        <f t="shared" si="9"/>
        <v>#DIV/0!</v>
      </c>
      <c r="E125" s="159" t="str">
        <f t="shared" si="8"/>
        <v/>
      </c>
      <c r="F125" s="8"/>
      <c r="G125" s="12">
        <v>0</v>
      </c>
      <c r="H125" s="7">
        <f t="shared" si="10"/>
        <v>0</v>
      </c>
      <c r="I125" s="7"/>
      <c r="J125" s="7"/>
      <c r="K125" s="160">
        <f t="shared" si="6"/>
        <v>0</v>
      </c>
      <c r="L125" s="162">
        <f t="shared" si="7"/>
        <v>0</v>
      </c>
      <c r="M125" s="105"/>
      <c r="N125" s="24">
        <v>51.090411000000003</v>
      </c>
      <c r="O125" s="108"/>
    </row>
    <row r="126" spans="1:15" hidden="1">
      <c r="A126" s="358"/>
      <c r="B126" s="156">
        <v>41426</v>
      </c>
      <c r="C126" s="7"/>
      <c r="D126" s="14" t="e">
        <f t="shared" si="9"/>
        <v>#DIV/0!</v>
      </c>
      <c r="E126" s="159" t="str">
        <f t="shared" si="8"/>
        <v/>
      </c>
      <c r="F126" s="8"/>
      <c r="G126" s="12">
        <v>0</v>
      </c>
      <c r="H126" s="7">
        <f t="shared" si="10"/>
        <v>0</v>
      </c>
      <c r="I126" s="7"/>
      <c r="J126" s="7"/>
      <c r="K126" s="160">
        <f t="shared" si="6"/>
        <v>0</v>
      </c>
      <c r="L126" s="162">
        <f t="shared" si="7"/>
        <v>0</v>
      </c>
      <c r="M126" s="105"/>
      <c r="N126" s="24">
        <v>51.269227000000001</v>
      </c>
      <c r="O126" s="108"/>
    </row>
    <row r="127" spans="1:15" hidden="1">
      <c r="A127" s="358"/>
      <c r="B127" s="156">
        <v>41456</v>
      </c>
      <c r="C127" s="7"/>
      <c r="D127" s="14" t="e">
        <f t="shared" si="9"/>
        <v>#DIV/0!</v>
      </c>
      <c r="E127" s="159" t="str">
        <f t="shared" si="8"/>
        <v/>
      </c>
      <c r="F127" s="8" t="s">
        <v>6</v>
      </c>
      <c r="G127" s="12">
        <v>9.0399999999999994E-2</v>
      </c>
      <c r="H127" s="7">
        <f t="shared" si="10"/>
        <v>0</v>
      </c>
      <c r="I127" s="7"/>
      <c r="J127" s="7"/>
      <c r="K127" s="160">
        <f t="shared" ref="K127:K190" si="11">C127+I127</f>
        <v>0</v>
      </c>
      <c r="L127" s="162">
        <f t="shared" ref="L127:L190" si="12">H127+J127</f>
        <v>0</v>
      </c>
      <c r="M127" s="105"/>
      <c r="N127" s="24">
        <v>51.412779999999998</v>
      </c>
      <c r="O127" s="108"/>
    </row>
    <row r="128" spans="1:15" hidden="1">
      <c r="A128" s="358"/>
      <c r="B128" s="156">
        <v>41487</v>
      </c>
      <c r="C128" s="7"/>
      <c r="D128" s="14" t="e">
        <f t="shared" si="9"/>
        <v>#DIV/0!</v>
      </c>
      <c r="E128" s="159" t="str">
        <f t="shared" si="8"/>
        <v/>
      </c>
      <c r="F128" s="8"/>
      <c r="G128" s="12">
        <v>0</v>
      </c>
      <c r="H128" s="7">
        <f t="shared" si="10"/>
        <v>0</v>
      </c>
      <c r="I128" s="7"/>
      <c r="J128" s="7"/>
      <c r="K128" s="160">
        <f t="shared" si="11"/>
        <v>0</v>
      </c>
      <c r="L128" s="162">
        <f t="shared" si="12"/>
        <v>0</v>
      </c>
      <c r="M128" s="105"/>
      <c r="N128" s="24">
        <v>51.345942999999998</v>
      </c>
      <c r="O128" s="108"/>
    </row>
    <row r="129" spans="1:15" hidden="1">
      <c r="A129" s="358"/>
      <c r="B129" s="156">
        <v>41518</v>
      </c>
      <c r="C129" s="7"/>
      <c r="D129" s="14" t="e">
        <f t="shared" si="9"/>
        <v>#DIV/0!</v>
      </c>
      <c r="E129" s="159" t="str">
        <f t="shared" si="8"/>
        <v/>
      </c>
      <c r="F129" s="8"/>
      <c r="G129" s="12">
        <v>0</v>
      </c>
      <c r="H129" s="7">
        <f t="shared" si="10"/>
        <v>0</v>
      </c>
      <c r="I129" s="7"/>
      <c r="J129" s="7"/>
      <c r="K129" s="160">
        <f t="shared" si="11"/>
        <v>0</v>
      </c>
      <c r="L129" s="162">
        <f t="shared" si="12"/>
        <v>0</v>
      </c>
      <c r="M129" s="105"/>
      <c r="N129" s="24">
        <v>51.428095999999996</v>
      </c>
      <c r="O129" s="108"/>
    </row>
    <row r="130" spans="1:15" hidden="1">
      <c r="A130" s="358"/>
      <c r="B130" s="156">
        <v>41548</v>
      </c>
      <c r="C130" s="7"/>
      <c r="D130" s="14" t="e">
        <f t="shared" si="9"/>
        <v>#DIV/0!</v>
      </c>
      <c r="E130" s="159" t="str">
        <f t="shared" si="8"/>
        <v/>
      </c>
      <c r="F130" s="8"/>
      <c r="G130" s="12">
        <v>0</v>
      </c>
      <c r="H130" s="7">
        <f t="shared" si="10"/>
        <v>0</v>
      </c>
      <c r="I130" s="7"/>
      <c r="J130" s="7"/>
      <c r="K130" s="160">
        <f t="shared" si="11"/>
        <v>0</v>
      </c>
      <c r="L130" s="162">
        <f t="shared" si="12"/>
        <v>0</v>
      </c>
      <c r="M130" s="105"/>
      <c r="N130" s="24">
        <v>51.566951000000003</v>
      </c>
      <c r="O130" s="108"/>
    </row>
    <row r="131" spans="1:15" hidden="1">
      <c r="A131" s="358"/>
      <c r="B131" s="156">
        <v>41579</v>
      </c>
      <c r="C131" s="7"/>
      <c r="D131" s="14" t="e">
        <f t="shared" si="9"/>
        <v>#DIV/0!</v>
      </c>
      <c r="E131" s="159" t="str">
        <f t="shared" si="8"/>
        <v/>
      </c>
      <c r="F131" s="8"/>
      <c r="G131" s="12">
        <v>0</v>
      </c>
      <c r="H131" s="7">
        <f t="shared" si="10"/>
        <v>0</v>
      </c>
      <c r="I131" s="7"/>
      <c r="J131" s="7"/>
      <c r="K131" s="160">
        <f t="shared" si="11"/>
        <v>0</v>
      </c>
      <c r="L131" s="162">
        <f t="shared" si="12"/>
        <v>0</v>
      </c>
      <c r="M131" s="105"/>
      <c r="N131" s="24">
        <v>51.881509000000001</v>
      </c>
      <c r="O131" s="108"/>
    </row>
    <row r="132" spans="1:15" hidden="1">
      <c r="A132" s="359"/>
      <c r="B132" s="157">
        <v>41609</v>
      </c>
      <c r="C132" s="21"/>
      <c r="D132" s="15" t="e">
        <f t="shared" si="9"/>
        <v>#DIV/0!</v>
      </c>
      <c r="E132" s="158" t="str">
        <f t="shared" si="8"/>
        <v/>
      </c>
      <c r="F132" s="11"/>
      <c r="G132" s="13">
        <v>0</v>
      </c>
      <c r="H132" s="10">
        <f t="shared" si="10"/>
        <v>0</v>
      </c>
      <c r="I132" s="10"/>
      <c r="J132" s="10"/>
      <c r="K132" s="161">
        <f t="shared" si="11"/>
        <v>0</v>
      </c>
      <c r="L132" s="163">
        <f t="shared" si="12"/>
        <v>0</v>
      </c>
      <c r="M132" s="107"/>
      <c r="N132" s="24">
        <v>52.161669000000003</v>
      </c>
      <c r="O132" s="110"/>
    </row>
    <row r="133" spans="1:15" hidden="1">
      <c r="A133" s="360">
        <v>2014</v>
      </c>
      <c r="B133" s="156">
        <v>41640</v>
      </c>
      <c r="C133" s="7"/>
      <c r="D133" s="73" t="e">
        <f t="shared" si="9"/>
        <v>#DIV/0!</v>
      </c>
      <c r="E133" s="159" t="str">
        <f t="shared" si="8"/>
        <v/>
      </c>
      <c r="F133" s="77"/>
      <c r="G133" s="74">
        <v>0</v>
      </c>
      <c r="H133" s="76">
        <f t="shared" si="10"/>
        <v>0</v>
      </c>
      <c r="I133" s="76"/>
      <c r="J133" s="76"/>
      <c r="K133" s="160">
        <f t="shared" si="11"/>
        <v>0</v>
      </c>
      <c r="L133" s="162">
        <f t="shared" si="12"/>
        <v>0</v>
      </c>
      <c r="M133" s="106"/>
      <c r="N133" s="75">
        <v>52.537233000000001</v>
      </c>
      <c r="O133" s="109"/>
    </row>
    <row r="134" spans="1:15" hidden="1">
      <c r="A134" s="358"/>
      <c r="B134" s="156">
        <v>41671</v>
      </c>
      <c r="C134" s="7"/>
      <c r="D134" s="14" t="e">
        <f t="shared" si="9"/>
        <v>#DIV/0!</v>
      </c>
      <c r="E134" s="159" t="str">
        <f t="shared" si="8"/>
        <v/>
      </c>
      <c r="F134" s="8"/>
      <c r="G134" s="12">
        <v>0</v>
      </c>
      <c r="H134" s="7">
        <f t="shared" si="10"/>
        <v>0</v>
      </c>
      <c r="I134" s="7"/>
      <c r="J134" s="7"/>
      <c r="K134" s="160">
        <f t="shared" si="11"/>
        <v>0</v>
      </c>
      <c r="L134" s="162">
        <f t="shared" si="12"/>
        <v>0</v>
      </c>
      <c r="M134" s="105"/>
      <c r="N134" s="24">
        <v>52.868217000000001</v>
      </c>
      <c r="O134" s="108"/>
    </row>
    <row r="135" spans="1:15" hidden="1">
      <c r="A135" s="358"/>
      <c r="B135" s="156">
        <v>41699</v>
      </c>
      <c r="C135" s="7"/>
      <c r="D135" s="14" t="e">
        <f t="shared" si="9"/>
        <v>#DIV/0!</v>
      </c>
      <c r="E135" s="159">
        <f t="shared" si="8"/>
        <v>54</v>
      </c>
      <c r="F135" s="8"/>
      <c r="G135" s="12">
        <v>0</v>
      </c>
      <c r="H135" s="7">
        <f t="shared" si="10"/>
        <v>0</v>
      </c>
      <c r="I135" s="7"/>
      <c r="J135" s="7"/>
      <c r="K135" s="160">
        <f t="shared" si="11"/>
        <v>0</v>
      </c>
      <c r="L135" s="162">
        <f t="shared" si="12"/>
        <v>0</v>
      </c>
      <c r="M135" s="105"/>
      <c r="N135" s="24">
        <v>53.206572999999999</v>
      </c>
      <c r="O135" s="108"/>
    </row>
    <row r="136" spans="1:15" hidden="1">
      <c r="A136" s="358"/>
      <c r="B136" s="156">
        <v>41730</v>
      </c>
      <c r="C136" s="7"/>
      <c r="D136" s="14" t="e">
        <f t="shared" si="9"/>
        <v>#DIV/0!</v>
      </c>
      <c r="E136" s="159" t="str">
        <f t="shared" si="8"/>
        <v/>
      </c>
      <c r="F136" s="8"/>
      <c r="G136" s="12">
        <v>0</v>
      </c>
      <c r="H136" s="7">
        <f t="shared" si="10"/>
        <v>0</v>
      </c>
      <c r="I136" s="7"/>
      <c r="J136" s="7"/>
      <c r="K136" s="160">
        <f t="shared" si="11"/>
        <v>0</v>
      </c>
      <c r="L136" s="162">
        <f t="shared" si="12"/>
        <v>0</v>
      </c>
      <c r="M136" s="105"/>
      <c r="N136" s="24">
        <v>53.642865999999998</v>
      </c>
      <c r="O136" s="108"/>
    </row>
    <row r="137" spans="1:15" hidden="1">
      <c r="A137" s="358"/>
      <c r="B137" s="156">
        <v>41760</v>
      </c>
      <c r="C137" s="7"/>
      <c r="D137" s="14" t="e">
        <f t="shared" si="9"/>
        <v>#DIV/0!</v>
      </c>
      <c r="E137" s="159" t="str">
        <f t="shared" si="8"/>
        <v/>
      </c>
      <c r="F137" s="8"/>
      <c r="G137" s="12">
        <v>0</v>
      </c>
      <c r="H137" s="7">
        <f t="shared" si="10"/>
        <v>0</v>
      </c>
      <c r="I137" s="7"/>
      <c r="J137" s="7"/>
      <c r="K137" s="160">
        <f t="shared" si="11"/>
        <v>0</v>
      </c>
      <c r="L137" s="162">
        <f t="shared" si="12"/>
        <v>0</v>
      </c>
      <c r="M137" s="105"/>
      <c r="N137" s="24">
        <v>54.061279999999996</v>
      </c>
      <c r="O137" s="108"/>
    </row>
    <row r="138" spans="1:15" hidden="1">
      <c r="A138" s="358"/>
      <c r="B138" s="156">
        <v>41791</v>
      </c>
      <c r="C138" s="7"/>
      <c r="D138" s="14" t="e">
        <f t="shared" si="9"/>
        <v>#DIV/0!</v>
      </c>
      <c r="E138" s="159" t="str">
        <f t="shared" si="8"/>
        <v/>
      </c>
      <c r="F138" s="8"/>
      <c r="G138" s="12">
        <v>0</v>
      </c>
      <c r="H138" s="7">
        <f t="shared" si="10"/>
        <v>0</v>
      </c>
      <c r="I138" s="7"/>
      <c r="J138" s="7"/>
      <c r="K138" s="160">
        <f t="shared" si="11"/>
        <v>0</v>
      </c>
      <c r="L138" s="162">
        <f t="shared" si="12"/>
        <v>0</v>
      </c>
      <c r="M138" s="105"/>
      <c r="N138" s="24">
        <v>54.385646999999999</v>
      </c>
      <c r="O138" s="108"/>
    </row>
    <row r="139" spans="1:15" hidden="1">
      <c r="A139" s="358"/>
      <c r="B139" s="156">
        <v>41821</v>
      </c>
      <c r="C139" s="7"/>
      <c r="D139" s="14" t="e">
        <f t="shared" si="9"/>
        <v>#DIV/0!</v>
      </c>
      <c r="E139" s="159" t="str">
        <f t="shared" si="8"/>
        <v/>
      </c>
      <c r="F139" s="8" t="s">
        <v>6</v>
      </c>
      <c r="G139" s="12">
        <v>9.6500000000000002E-2</v>
      </c>
      <c r="H139" s="7">
        <f t="shared" si="10"/>
        <v>0</v>
      </c>
      <c r="I139" s="7"/>
      <c r="J139" s="7"/>
      <c r="K139" s="160">
        <f t="shared" si="11"/>
        <v>0</v>
      </c>
      <c r="L139" s="162">
        <f t="shared" si="12"/>
        <v>0</v>
      </c>
      <c r="M139" s="105"/>
      <c r="N139" s="24">
        <v>54.527048999999998</v>
      </c>
      <c r="O139" s="108"/>
    </row>
    <row r="140" spans="1:15" hidden="1">
      <c r="A140" s="358"/>
      <c r="B140" s="156">
        <v>41852</v>
      </c>
      <c r="C140" s="7"/>
      <c r="D140" s="14" t="e">
        <f t="shared" si="9"/>
        <v>#DIV/0!</v>
      </c>
      <c r="E140" s="159" t="str">
        <f t="shared" si="8"/>
        <v/>
      </c>
      <c r="F140" s="8"/>
      <c r="G140" s="12">
        <v>0</v>
      </c>
      <c r="H140" s="7">
        <f t="shared" si="10"/>
        <v>0</v>
      </c>
      <c r="I140" s="7"/>
      <c r="J140" s="7"/>
      <c r="K140" s="160">
        <f t="shared" si="11"/>
        <v>0</v>
      </c>
      <c r="L140" s="162">
        <f t="shared" si="12"/>
        <v>0</v>
      </c>
      <c r="M140" s="105"/>
      <c r="N140" s="24">
        <v>54.597934000000002</v>
      </c>
      <c r="O140" s="108"/>
    </row>
    <row r="141" spans="1:15" hidden="1">
      <c r="A141" s="358"/>
      <c r="B141" s="156">
        <v>41883</v>
      </c>
      <c r="C141" s="7"/>
      <c r="D141" s="14" t="e">
        <f t="shared" si="9"/>
        <v>#DIV/0!</v>
      </c>
      <c r="E141" s="159" t="str">
        <f t="shared" si="8"/>
        <v/>
      </c>
      <c r="F141" s="8"/>
      <c r="G141" s="12">
        <v>0</v>
      </c>
      <c r="H141" s="7">
        <f t="shared" si="10"/>
        <v>0</v>
      </c>
      <c r="I141" s="7"/>
      <c r="J141" s="7"/>
      <c r="K141" s="160">
        <f t="shared" si="11"/>
        <v>0</v>
      </c>
      <c r="L141" s="162">
        <f t="shared" si="12"/>
        <v>0</v>
      </c>
      <c r="M141" s="105"/>
      <c r="N141" s="24">
        <v>54.696210000000001</v>
      </c>
      <c r="O141" s="108"/>
    </row>
    <row r="142" spans="1:15" hidden="1">
      <c r="A142" s="358"/>
      <c r="B142" s="156">
        <v>41913</v>
      </c>
      <c r="C142" s="7"/>
      <c r="D142" s="14" t="e">
        <f t="shared" si="9"/>
        <v>#DIV/0!</v>
      </c>
      <c r="E142" s="159" t="str">
        <f t="shared" ref="E142:E205" si="13">IF(DAY(I$11)=0,"",IF(MONTH(I$11)&lt;&gt;MONTH($B142),"",YEAR($B142)-YEAR(I$11)))</f>
        <v/>
      </c>
      <c r="F142" s="8"/>
      <c r="G142" s="12">
        <v>0</v>
      </c>
      <c r="H142" s="7">
        <f t="shared" si="10"/>
        <v>0</v>
      </c>
      <c r="I142" s="7"/>
      <c r="J142" s="7"/>
      <c r="K142" s="160">
        <f t="shared" si="11"/>
        <v>0</v>
      </c>
      <c r="L142" s="162">
        <f t="shared" si="12"/>
        <v>0</v>
      </c>
      <c r="M142" s="105"/>
      <c r="N142" s="24">
        <v>54.964221000000002</v>
      </c>
      <c r="O142" s="108"/>
    </row>
    <row r="143" spans="1:15" hidden="1">
      <c r="A143" s="358"/>
      <c r="B143" s="156">
        <v>41944</v>
      </c>
      <c r="C143" s="7"/>
      <c r="D143" s="14" t="e">
        <f t="shared" ref="D143:D206" si="14">((C143/C142)-1)</f>
        <v>#DIV/0!</v>
      </c>
      <c r="E143" s="159" t="str">
        <f t="shared" si="13"/>
        <v/>
      </c>
      <c r="F143" s="8"/>
      <c r="G143" s="12">
        <v>0</v>
      </c>
      <c r="H143" s="7">
        <f t="shared" si="10"/>
        <v>0</v>
      </c>
      <c r="I143" s="7"/>
      <c r="J143" s="7"/>
      <c r="K143" s="160">
        <f t="shared" si="11"/>
        <v>0</v>
      </c>
      <c r="L143" s="162">
        <f t="shared" si="12"/>
        <v>0</v>
      </c>
      <c r="M143" s="105"/>
      <c r="N143" s="24">
        <v>55.173085</v>
      </c>
      <c r="O143" s="108"/>
    </row>
    <row r="144" spans="1:15" hidden="1">
      <c r="A144" s="359"/>
      <c r="B144" s="157">
        <v>41974</v>
      </c>
      <c r="C144" s="21"/>
      <c r="D144" s="15" t="e">
        <f t="shared" si="14"/>
        <v>#DIV/0!</v>
      </c>
      <c r="E144" s="158" t="str">
        <f t="shared" si="13"/>
        <v/>
      </c>
      <c r="F144" s="11"/>
      <c r="G144" s="13">
        <v>0</v>
      </c>
      <c r="H144" s="10">
        <f t="shared" si="10"/>
        <v>0</v>
      </c>
      <c r="I144" s="10"/>
      <c r="J144" s="10"/>
      <c r="K144" s="161">
        <f t="shared" si="11"/>
        <v>0</v>
      </c>
      <c r="L144" s="163">
        <f t="shared" si="12"/>
        <v>0</v>
      </c>
      <c r="M144" s="107"/>
      <c r="N144" s="25">
        <v>55.465502000000001</v>
      </c>
      <c r="O144" s="110"/>
    </row>
    <row r="145" spans="1:15" hidden="1">
      <c r="A145" s="360">
        <v>2015</v>
      </c>
      <c r="B145" s="156">
        <v>42005</v>
      </c>
      <c r="C145" s="7"/>
      <c r="D145" s="73" t="e">
        <f t="shared" si="14"/>
        <v>#DIV/0!</v>
      </c>
      <c r="E145" s="159" t="str">
        <f t="shared" si="13"/>
        <v/>
      </c>
      <c r="F145" s="77"/>
      <c r="G145" s="74">
        <v>0</v>
      </c>
      <c r="H145" s="76">
        <f t="shared" si="10"/>
        <v>0</v>
      </c>
      <c r="I145" s="76"/>
      <c r="J145" s="76"/>
      <c r="K145" s="160">
        <f t="shared" si="11"/>
        <v>0</v>
      </c>
      <c r="L145" s="162">
        <f t="shared" si="12"/>
        <v>0</v>
      </c>
      <c r="M145" s="106"/>
      <c r="N145" s="75">
        <v>55.809387999999998</v>
      </c>
      <c r="O145" s="109"/>
    </row>
    <row r="146" spans="1:15" hidden="1">
      <c r="A146" s="358"/>
      <c r="B146" s="156">
        <v>42036</v>
      </c>
      <c r="C146" s="7"/>
      <c r="D146" s="14" t="e">
        <f t="shared" si="14"/>
        <v>#DIV/0!</v>
      </c>
      <c r="E146" s="159" t="str">
        <f t="shared" si="13"/>
        <v/>
      </c>
      <c r="F146" s="8"/>
      <c r="G146" s="12">
        <v>0</v>
      </c>
      <c r="H146" s="7">
        <f t="shared" si="10"/>
        <v>0</v>
      </c>
      <c r="I146" s="7"/>
      <c r="J146" s="7"/>
      <c r="K146" s="160">
        <f t="shared" si="11"/>
        <v>0</v>
      </c>
      <c r="L146" s="162">
        <f t="shared" si="12"/>
        <v>0</v>
      </c>
      <c r="M146" s="105"/>
      <c r="N146" s="24">
        <v>56.635365999999998</v>
      </c>
      <c r="O146" s="108"/>
    </row>
    <row r="147" spans="1:15" hidden="1">
      <c r="A147" s="358"/>
      <c r="B147" s="156">
        <v>42064</v>
      </c>
      <c r="C147" s="7"/>
      <c r="D147" s="14" t="e">
        <f t="shared" si="14"/>
        <v>#DIV/0!</v>
      </c>
      <c r="E147" s="159">
        <f t="shared" si="13"/>
        <v>55</v>
      </c>
      <c r="F147" s="8"/>
      <c r="G147" s="12">
        <v>0</v>
      </c>
      <c r="H147" s="7">
        <f t="shared" si="10"/>
        <v>0</v>
      </c>
      <c r="I147" s="7"/>
      <c r="J147" s="7"/>
      <c r="K147" s="160">
        <f t="shared" si="11"/>
        <v>0</v>
      </c>
      <c r="L147" s="162">
        <f t="shared" si="12"/>
        <v>0</v>
      </c>
      <c r="M147" s="105"/>
      <c r="N147" s="24">
        <v>57.292335999999999</v>
      </c>
      <c r="O147" s="108"/>
    </row>
    <row r="148" spans="1:15" hidden="1">
      <c r="A148" s="358"/>
      <c r="B148" s="156">
        <v>42095</v>
      </c>
      <c r="C148" s="7"/>
      <c r="D148" s="14" t="e">
        <f t="shared" si="14"/>
        <v>#DIV/0!</v>
      </c>
      <c r="E148" s="159" t="str">
        <f t="shared" si="13"/>
        <v/>
      </c>
      <c r="F148" s="8"/>
      <c r="G148" s="12">
        <v>0</v>
      </c>
      <c r="H148" s="7">
        <f t="shared" si="10"/>
        <v>0</v>
      </c>
      <c r="I148" s="7"/>
      <c r="J148" s="7"/>
      <c r="K148" s="160">
        <f t="shared" si="11"/>
        <v>0</v>
      </c>
      <c r="L148" s="162">
        <f t="shared" si="12"/>
        <v>0</v>
      </c>
      <c r="M148" s="105"/>
      <c r="N148" s="24">
        <v>58.157449999999997</v>
      </c>
      <c r="O148" s="108"/>
    </row>
    <row r="149" spans="1:15" hidden="1">
      <c r="A149" s="358"/>
      <c r="B149" s="156">
        <v>42125</v>
      </c>
      <c r="C149" s="7"/>
      <c r="D149" s="14" t="e">
        <f t="shared" si="14"/>
        <v>#DIV/0!</v>
      </c>
      <c r="E149" s="159" t="str">
        <f t="shared" si="13"/>
        <v/>
      </c>
      <c r="F149" s="8"/>
      <c r="G149" s="12">
        <v>0</v>
      </c>
      <c r="H149" s="7">
        <f t="shared" si="10"/>
        <v>0</v>
      </c>
      <c r="I149" s="7"/>
      <c r="J149" s="7"/>
      <c r="K149" s="160">
        <f t="shared" si="11"/>
        <v>0</v>
      </c>
      <c r="L149" s="162">
        <f t="shared" si="12"/>
        <v>0</v>
      </c>
      <c r="M149" s="105"/>
      <c r="N149" s="24">
        <v>58.570366999999997</v>
      </c>
      <c r="O149" s="108"/>
    </row>
    <row r="150" spans="1:15" hidden="1">
      <c r="A150" s="358"/>
      <c r="B150" s="156">
        <v>42156</v>
      </c>
      <c r="C150" s="7"/>
      <c r="D150" s="14" t="e">
        <f t="shared" si="14"/>
        <v>#DIV/0!</v>
      </c>
      <c r="E150" s="159" t="str">
        <f t="shared" si="13"/>
        <v/>
      </c>
      <c r="F150" s="8"/>
      <c r="G150" s="12">
        <v>0</v>
      </c>
      <c r="H150" s="7">
        <f t="shared" si="10"/>
        <v>0</v>
      </c>
      <c r="I150" s="7"/>
      <c r="J150" s="7"/>
      <c r="K150" s="160">
        <f t="shared" si="11"/>
        <v>0</v>
      </c>
      <c r="L150" s="162">
        <f t="shared" si="12"/>
        <v>0</v>
      </c>
      <c r="M150" s="105"/>
      <c r="N150" s="24">
        <v>59.150213000000001</v>
      </c>
      <c r="O150" s="108"/>
    </row>
    <row r="151" spans="1:15" hidden="1">
      <c r="A151" s="358"/>
      <c r="B151" s="156">
        <v>42186</v>
      </c>
      <c r="C151" s="7"/>
      <c r="D151" s="14" t="e">
        <f t="shared" si="14"/>
        <v>#DIV/0!</v>
      </c>
      <c r="E151" s="159" t="str">
        <f t="shared" si="13"/>
        <v/>
      </c>
      <c r="F151" s="8" t="s">
        <v>6</v>
      </c>
      <c r="G151" s="12">
        <v>0.13550000000000001</v>
      </c>
      <c r="H151" s="7">
        <f t="shared" si="10"/>
        <v>0</v>
      </c>
      <c r="I151" s="7"/>
      <c r="J151" s="7"/>
      <c r="K151" s="160">
        <f t="shared" si="11"/>
        <v>0</v>
      </c>
      <c r="L151" s="162">
        <f t="shared" si="12"/>
        <v>0</v>
      </c>
      <c r="M151" s="105"/>
      <c r="N151" s="24">
        <v>59.605668999999999</v>
      </c>
      <c r="O151" s="108"/>
    </row>
    <row r="152" spans="1:15" hidden="1">
      <c r="A152" s="358"/>
      <c r="B152" s="156">
        <v>42217</v>
      </c>
      <c r="C152" s="7"/>
      <c r="D152" s="14" t="e">
        <f t="shared" si="14"/>
        <v>#DIV/0!</v>
      </c>
      <c r="E152" s="159" t="str">
        <f t="shared" si="13"/>
        <v/>
      </c>
      <c r="F152" s="8"/>
      <c r="G152" s="12">
        <v>0</v>
      </c>
      <c r="H152" s="7">
        <f t="shared" si="10"/>
        <v>0</v>
      </c>
      <c r="I152" s="7"/>
      <c r="J152" s="7"/>
      <c r="K152" s="160">
        <f t="shared" si="11"/>
        <v>0</v>
      </c>
      <c r="L152" s="162">
        <f t="shared" si="12"/>
        <v>0</v>
      </c>
      <c r="M152" s="105"/>
      <c r="N152" s="24">
        <v>59.951380999999998</v>
      </c>
      <c r="O152" s="108"/>
    </row>
    <row r="153" spans="1:15" hidden="1">
      <c r="A153" s="358"/>
      <c r="B153" s="156">
        <v>42248</v>
      </c>
      <c r="C153" s="7"/>
      <c r="D153" s="14" t="e">
        <f t="shared" si="14"/>
        <v>#DIV/0!</v>
      </c>
      <c r="E153" s="159" t="str">
        <f t="shared" si="13"/>
        <v/>
      </c>
      <c r="F153" s="8"/>
      <c r="G153" s="12">
        <v>0</v>
      </c>
      <c r="H153" s="7">
        <f t="shared" si="10"/>
        <v>0</v>
      </c>
      <c r="I153" s="7"/>
      <c r="J153" s="7"/>
      <c r="K153" s="160">
        <f t="shared" si="11"/>
        <v>0</v>
      </c>
      <c r="L153" s="162">
        <f t="shared" si="12"/>
        <v>0</v>
      </c>
      <c r="M153" s="105"/>
      <c r="N153" s="24">
        <v>60.101258999999999</v>
      </c>
      <c r="O153" s="108"/>
    </row>
    <row r="154" spans="1:15" hidden="1">
      <c r="A154" s="358"/>
      <c r="B154" s="156">
        <v>42278</v>
      </c>
      <c r="C154" s="7"/>
      <c r="D154" s="14" t="e">
        <f t="shared" si="14"/>
        <v>#DIV/0!</v>
      </c>
      <c r="E154" s="159" t="str">
        <f t="shared" si="13"/>
        <v/>
      </c>
      <c r="F154" s="8"/>
      <c r="G154" s="12">
        <v>0</v>
      </c>
      <c r="H154" s="7">
        <f t="shared" si="10"/>
        <v>0</v>
      </c>
      <c r="I154" s="7"/>
      <c r="J154" s="7"/>
      <c r="K154" s="160">
        <f t="shared" si="11"/>
        <v>0</v>
      </c>
      <c r="L154" s="162">
        <f t="shared" si="12"/>
        <v>0</v>
      </c>
      <c r="M154" s="105"/>
      <c r="N154" s="24">
        <v>60.407775000000001</v>
      </c>
      <c r="O154" s="108"/>
    </row>
    <row r="155" spans="1:15" hidden="1">
      <c r="A155" s="358"/>
      <c r="B155" s="156">
        <v>42309</v>
      </c>
      <c r="C155" s="7"/>
      <c r="D155" s="14" t="e">
        <f t="shared" si="14"/>
        <v>#DIV/0!</v>
      </c>
      <c r="E155" s="159" t="str">
        <f t="shared" si="13"/>
        <v/>
      </c>
      <c r="F155" s="8"/>
      <c r="G155" s="12">
        <v>0</v>
      </c>
      <c r="H155" s="7">
        <f t="shared" si="10"/>
        <v>0</v>
      </c>
      <c r="I155" s="7"/>
      <c r="J155" s="7"/>
      <c r="K155" s="160">
        <f t="shared" si="11"/>
        <v>0</v>
      </c>
      <c r="L155" s="162">
        <f t="shared" si="12"/>
        <v>0</v>
      </c>
      <c r="M155" s="105"/>
      <c r="N155" s="24">
        <v>60.872914000000002</v>
      </c>
      <c r="O155" s="108"/>
    </row>
    <row r="156" spans="1:15" hidden="1">
      <c r="A156" s="359"/>
      <c r="B156" s="157">
        <v>42339</v>
      </c>
      <c r="C156" s="21"/>
      <c r="D156" s="15" t="e">
        <f t="shared" si="14"/>
        <v>#DIV/0!</v>
      </c>
      <c r="E156" s="158" t="str">
        <f t="shared" si="13"/>
        <v/>
      </c>
      <c r="F156" s="11"/>
      <c r="G156" s="13">
        <v>0</v>
      </c>
      <c r="H156" s="10">
        <f t="shared" si="10"/>
        <v>0</v>
      </c>
      <c r="I156" s="10"/>
      <c r="J156" s="10"/>
      <c r="K156" s="161">
        <f t="shared" si="11"/>
        <v>0</v>
      </c>
      <c r="L156" s="163">
        <f t="shared" si="12"/>
        <v>0</v>
      </c>
      <c r="M156" s="107"/>
      <c r="N156" s="25">
        <v>61.548603</v>
      </c>
      <c r="O156" s="110"/>
    </row>
    <row r="157" spans="1:15" hidden="1">
      <c r="A157" s="360">
        <v>2016</v>
      </c>
      <c r="B157" s="156">
        <v>42370</v>
      </c>
      <c r="C157" s="7"/>
      <c r="D157" s="73" t="e">
        <f t="shared" si="14"/>
        <v>#DIV/0!</v>
      </c>
      <c r="E157" s="159" t="str">
        <f t="shared" si="13"/>
        <v/>
      </c>
      <c r="F157" s="77"/>
      <c r="G157" s="74">
        <v>0</v>
      </c>
      <c r="H157" s="76">
        <f t="shared" si="10"/>
        <v>0</v>
      </c>
      <c r="I157" s="76"/>
      <c r="J157" s="76"/>
      <c r="K157" s="160">
        <f t="shared" si="11"/>
        <v>0</v>
      </c>
      <c r="L157" s="162">
        <f t="shared" si="12"/>
        <v>0</v>
      </c>
      <c r="M157" s="106"/>
      <c r="N157" s="24">
        <v>62.102539999999998</v>
      </c>
      <c r="O157" s="109"/>
    </row>
    <row r="158" spans="1:15" hidden="1">
      <c r="A158" s="358"/>
      <c r="B158" s="156">
        <v>42401</v>
      </c>
      <c r="C158" s="7"/>
      <c r="D158" s="14" t="e">
        <f t="shared" si="14"/>
        <v>#DIV/0!</v>
      </c>
      <c r="E158" s="159" t="str">
        <f t="shared" si="13"/>
        <v/>
      </c>
      <c r="F158" s="8"/>
      <c r="G158" s="12">
        <v>0</v>
      </c>
      <c r="H158" s="7">
        <f t="shared" si="10"/>
        <v>0</v>
      </c>
      <c r="I158" s="7"/>
      <c r="J158" s="7"/>
      <c r="K158" s="160">
        <f t="shared" si="11"/>
        <v>0</v>
      </c>
      <c r="L158" s="162">
        <f t="shared" si="12"/>
        <v>0</v>
      </c>
      <c r="M158" s="105"/>
      <c r="N158" s="24">
        <v>63.040287999999997</v>
      </c>
      <c r="O158" s="108"/>
    </row>
    <row r="159" spans="1:15" hidden="1">
      <c r="A159" s="358"/>
      <c r="B159" s="156">
        <v>42430</v>
      </c>
      <c r="C159" s="7"/>
      <c r="D159" s="14" t="e">
        <f t="shared" si="14"/>
        <v>#DIV/0!</v>
      </c>
      <c r="E159" s="159">
        <f t="shared" si="13"/>
        <v>56</v>
      </c>
      <c r="F159" s="8"/>
      <c r="G159" s="12">
        <v>0</v>
      </c>
      <c r="H159" s="7">
        <f t="shared" si="10"/>
        <v>0</v>
      </c>
      <c r="I159" s="7"/>
      <c r="J159" s="7"/>
      <c r="K159" s="160">
        <f t="shared" si="11"/>
        <v>0</v>
      </c>
      <c r="L159" s="162">
        <f t="shared" si="12"/>
        <v>0</v>
      </c>
      <c r="M159" s="105"/>
      <c r="N159" s="24">
        <v>63.63917</v>
      </c>
      <c r="O159" s="108"/>
    </row>
    <row r="160" spans="1:15" hidden="1">
      <c r="A160" s="358"/>
      <c r="B160" s="156">
        <v>42461</v>
      </c>
      <c r="C160" s="7"/>
      <c r="D160" s="14" t="e">
        <f t="shared" si="14"/>
        <v>#DIV/0!</v>
      </c>
      <c r="E160" s="159" t="str">
        <f t="shared" si="13"/>
        <v/>
      </c>
      <c r="F160" s="8"/>
      <c r="G160" s="12">
        <v>0</v>
      </c>
      <c r="H160" s="7">
        <f t="shared" si="10"/>
        <v>0</v>
      </c>
      <c r="I160" s="7"/>
      <c r="J160" s="7"/>
      <c r="K160" s="160">
        <f t="shared" si="11"/>
        <v>0</v>
      </c>
      <c r="L160" s="162">
        <f t="shared" si="12"/>
        <v>0</v>
      </c>
      <c r="M160" s="105"/>
      <c r="N160" s="24">
        <v>63.919181999999999</v>
      </c>
      <c r="O160" s="108"/>
    </row>
    <row r="161" spans="1:15" hidden="1">
      <c r="A161" s="358"/>
      <c r="B161" s="156">
        <v>42491</v>
      </c>
      <c r="C161" s="7"/>
      <c r="D161" s="14" t="e">
        <f t="shared" si="14"/>
        <v>#DIV/0!</v>
      </c>
      <c r="E161" s="159" t="str">
        <f t="shared" si="13"/>
        <v/>
      </c>
      <c r="F161" s="8"/>
      <c r="G161" s="12">
        <v>0</v>
      </c>
      <c r="H161" s="7">
        <f t="shared" si="10"/>
        <v>0</v>
      </c>
      <c r="I161" s="7"/>
      <c r="J161" s="7"/>
      <c r="K161" s="160">
        <f t="shared" si="11"/>
        <v>0</v>
      </c>
      <c r="L161" s="162">
        <f t="shared" si="12"/>
        <v>0</v>
      </c>
      <c r="M161" s="105"/>
      <c r="N161" s="24">
        <v>64.328264000000004</v>
      </c>
      <c r="O161" s="108"/>
    </row>
    <row r="162" spans="1:15" hidden="1">
      <c r="A162" s="358"/>
      <c r="B162" s="156">
        <v>42522</v>
      </c>
      <c r="C162" s="7"/>
      <c r="D162" s="14" t="e">
        <f t="shared" si="14"/>
        <v>#DIV/0!</v>
      </c>
      <c r="E162" s="159" t="str">
        <f t="shared" si="13"/>
        <v/>
      </c>
      <c r="F162" s="8"/>
      <c r="G162" s="12">
        <v>0</v>
      </c>
      <c r="H162" s="7">
        <f t="shared" si="10"/>
        <v>0</v>
      </c>
      <c r="I162" s="7"/>
      <c r="J162" s="7"/>
      <c r="K162" s="160">
        <f t="shared" si="11"/>
        <v>0</v>
      </c>
      <c r="L162" s="162">
        <f t="shared" si="12"/>
        <v>0</v>
      </c>
      <c r="M162" s="105"/>
      <c r="N162" s="24">
        <v>64.958680000000001</v>
      </c>
      <c r="O162" s="108"/>
    </row>
    <row r="163" spans="1:15" hidden="1">
      <c r="A163" s="358"/>
      <c r="B163" s="156">
        <v>42552</v>
      </c>
      <c r="C163" s="7"/>
      <c r="D163" s="14" t="e">
        <f t="shared" si="14"/>
        <v>#DIV/0!</v>
      </c>
      <c r="E163" s="159" t="str">
        <f t="shared" si="13"/>
        <v/>
      </c>
      <c r="F163" s="8" t="s">
        <v>6</v>
      </c>
      <c r="G163" s="12">
        <v>0.13569999999999999</v>
      </c>
      <c r="H163" s="7">
        <f t="shared" si="10"/>
        <v>0</v>
      </c>
      <c r="I163" s="7"/>
      <c r="J163" s="7"/>
      <c r="K163" s="160">
        <f t="shared" si="11"/>
        <v>0</v>
      </c>
      <c r="L163" s="162">
        <f t="shared" si="12"/>
        <v>0</v>
      </c>
      <c r="M163" s="105"/>
      <c r="N163" s="24">
        <v>65.263985000000005</v>
      </c>
      <c r="O163" s="108"/>
    </row>
    <row r="164" spans="1:15" hidden="1">
      <c r="A164" s="358"/>
      <c r="B164" s="156">
        <v>42583</v>
      </c>
      <c r="C164" s="7"/>
      <c r="D164" s="14" t="e">
        <f t="shared" si="14"/>
        <v>#DIV/0!</v>
      </c>
      <c r="E164" s="159" t="str">
        <f t="shared" si="13"/>
        <v/>
      </c>
      <c r="F164" s="8"/>
      <c r="G164" s="12">
        <v>0</v>
      </c>
      <c r="H164" s="7">
        <f t="shared" si="10"/>
        <v>0</v>
      </c>
      <c r="I164" s="7"/>
      <c r="J164" s="7"/>
      <c r="K164" s="160">
        <f t="shared" si="11"/>
        <v>0</v>
      </c>
      <c r="L164" s="162">
        <f t="shared" si="12"/>
        <v>0</v>
      </c>
      <c r="M164" s="105"/>
      <c r="N164" s="24">
        <v>65.681674000000001</v>
      </c>
      <c r="O164" s="108"/>
    </row>
    <row r="165" spans="1:15" hidden="1">
      <c r="A165" s="358"/>
      <c r="B165" s="156">
        <v>42614</v>
      </c>
      <c r="C165" s="7"/>
      <c r="D165" s="14" t="e">
        <f t="shared" si="14"/>
        <v>#DIV/0!</v>
      </c>
      <c r="E165" s="159" t="str">
        <f t="shared" si="13"/>
        <v/>
      </c>
      <c r="F165" s="8"/>
      <c r="G165" s="12">
        <v>0</v>
      </c>
      <c r="H165" s="7">
        <f t="shared" si="10"/>
        <v>0</v>
      </c>
      <c r="I165" s="7"/>
      <c r="J165" s="7"/>
      <c r="K165" s="160">
        <f t="shared" si="11"/>
        <v>0</v>
      </c>
      <c r="L165" s="162">
        <f t="shared" si="12"/>
        <v>0</v>
      </c>
      <c r="M165" s="105"/>
      <c r="N165" s="24">
        <v>65.885287000000005</v>
      </c>
      <c r="O165" s="108"/>
    </row>
    <row r="166" spans="1:15" hidden="1">
      <c r="A166" s="358"/>
      <c r="B166" s="156">
        <v>42644</v>
      </c>
      <c r="C166" s="7"/>
      <c r="D166" s="14" t="e">
        <f t="shared" si="14"/>
        <v>#DIV/0!</v>
      </c>
      <c r="E166" s="159" t="str">
        <f t="shared" si="13"/>
        <v/>
      </c>
      <c r="F166" s="8"/>
      <c r="G166" s="12">
        <v>0</v>
      </c>
      <c r="H166" s="7">
        <f t="shared" si="10"/>
        <v>0</v>
      </c>
      <c r="I166" s="7"/>
      <c r="J166" s="7"/>
      <c r="K166" s="160">
        <f t="shared" si="11"/>
        <v>0</v>
      </c>
      <c r="L166" s="162">
        <f t="shared" si="12"/>
        <v>0</v>
      </c>
      <c r="M166" s="105"/>
      <c r="N166" s="24">
        <v>65.937995000000001</v>
      </c>
      <c r="O166" s="108"/>
    </row>
    <row r="167" spans="1:15" hidden="1">
      <c r="A167" s="358"/>
      <c r="B167" s="156">
        <v>42675</v>
      </c>
      <c r="C167" s="7"/>
      <c r="D167" s="14" t="e">
        <f t="shared" si="14"/>
        <v>#DIV/0!</v>
      </c>
      <c r="E167" s="159" t="str">
        <f t="shared" si="13"/>
        <v/>
      </c>
      <c r="F167" s="8"/>
      <c r="G167" s="12">
        <v>0</v>
      </c>
      <c r="H167" s="7">
        <f t="shared" si="10"/>
        <v>0</v>
      </c>
      <c r="I167" s="7"/>
      <c r="J167" s="7"/>
      <c r="K167" s="160">
        <f t="shared" si="11"/>
        <v>0</v>
      </c>
      <c r="L167" s="162">
        <f t="shared" si="12"/>
        <v>0</v>
      </c>
      <c r="M167" s="105"/>
      <c r="N167" s="24">
        <v>66.050089</v>
      </c>
      <c r="O167" s="108"/>
    </row>
    <row r="168" spans="1:15" hidden="1">
      <c r="A168" s="359"/>
      <c r="B168" s="157">
        <v>42705</v>
      </c>
      <c r="C168" s="21"/>
      <c r="D168" s="15" t="e">
        <f t="shared" si="14"/>
        <v>#DIV/0!</v>
      </c>
      <c r="E168" s="158" t="str">
        <f t="shared" si="13"/>
        <v/>
      </c>
      <c r="F168" s="11"/>
      <c r="G168" s="13">
        <v>0</v>
      </c>
      <c r="H168" s="10">
        <f t="shared" si="10"/>
        <v>0</v>
      </c>
      <c r="I168" s="10"/>
      <c r="J168" s="10"/>
      <c r="K168" s="161">
        <f t="shared" si="11"/>
        <v>0</v>
      </c>
      <c r="L168" s="163">
        <f t="shared" si="12"/>
        <v>0</v>
      </c>
      <c r="M168" s="107"/>
      <c r="N168" s="24">
        <v>66.096323999999996</v>
      </c>
      <c r="O168" s="110"/>
    </row>
    <row r="169" spans="1:15" hidden="1">
      <c r="A169" s="360">
        <v>2017</v>
      </c>
      <c r="B169" s="156">
        <v>42736</v>
      </c>
      <c r="C169" s="7"/>
      <c r="D169" s="73" t="e">
        <f t="shared" si="14"/>
        <v>#DIV/0!</v>
      </c>
      <c r="E169" s="159" t="str">
        <f t="shared" si="13"/>
        <v/>
      </c>
      <c r="F169" s="77"/>
      <c r="G169" s="74">
        <v>0</v>
      </c>
      <c r="H169" s="76">
        <f t="shared" si="10"/>
        <v>0</v>
      </c>
      <c r="I169" s="76"/>
      <c r="J169" s="76"/>
      <c r="K169" s="160">
        <f t="shared" si="11"/>
        <v>0</v>
      </c>
      <c r="L169" s="162">
        <f t="shared" si="12"/>
        <v>0</v>
      </c>
      <c r="M169" s="106"/>
      <c r="N169" s="75">
        <v>66.188857999999996</v>
      </c>
      <c r="O169" s="109"/>
    </row>
    <row r="170" spans="1:15" hidden="1">
      <c r="A170" s="358"/>
      <c r="B170" s="156">
        <v>42767</v>
      </c>
      <c r="C170" s="7"/>
      <c r="D170" s="14" t="e">
        <f t="shared" si="14"/>
        <v>#DIV/0!</v>
      </c>
      <c r="E170" s="159" t="str">
        <f t="shared" si="13"/>
        <v/>
      </c>
      <c r="F170" s="8"/>
      <c r="G170" s="12">
        <v>0</v>
      </c>
      <c r="H170" s="7">
        <f t="shared" si="10"/>
        <v>0</v>
      </c>
      <c r="I170" s="7"/>
      <c r="J170" s="7"/>
      <c r="K170" s="160">
        <f t="shared" si="11"/>
        <v>0</v>
      </c>
      <c r="L170" s="162">
        <f t="shared" si="12"/>
        <v>0</v>
      </c>
      <c r="M170" s="105"/>
      <c r="N170" s="24">
        <v>66.466851000000005</v>
      </c>
      <c r="O170" s="108"/>
    </row>
    <row r="171" spans="1:15" hidden="1">
      <c r="A171" s="358"/>
      <c r="B171" s="156">
        <v>42795</v>
      </c>
      <c r="C171" s="7"/>
      <c r="D171" s="14" t="e">
        <f t="shared" si="14"/>
        <v>#DIV/0!</v>
      </c>
      <c r="E171" s="159">
        <f t="shared" si="13"/>
        <v>57</v>
      </c>
      <c r="F171" s="8"/>
      <c r="G171" s="12">
        <v>0</v>
      </c>
      <c r="H171" s="7">
        <f t="shared" si="10"/>
        <v>0</v>
      </c>
      <c r="I171" s="7"/>
      <c r="J171" s="7"/>
      <c r="K171" s="160">
        <f t="shared" si="11"/>
        <v>0</v>
      </c>
      <c r="L171" s="162">
        <f t="shared" si="12"/>
        <v>0</v>
      </c>
      <c r="M171" s="105"/>
      <c r="N171" s="24">
        <v>66.626371000000006</v>
      </c>
      <c r="O171" s="108"/>
    </row>
    <row r="172" spans="1:15" hidden="1">
      <c r="A172" s="358"/>
      <c r="B172" s="156">
        <v>42826</v>
      </c>
      <c r="C172" s="7"/>
      <c r="D172" s="14" t="e">
        <f t="shared" si="14"/>
        <v>#DIV/0!</v>
      </c>
      <c r="E172" s="159" t="str">
        <f t="shared" si="13"/>
        <v/>
      </c>
      <c r="F172" s="8"/>
      <c r="G172" s="12">
        <v>0</v>
      </c>
      <c r="H172" s="7">
        <f t="shared" si="10"/>
        <v>0</v>
      </c>
      <c r="I172" s="7"/>
      <c r="J172" s="7"/>
      <c r="K172" s="160">
        <f t="shared" si="11"/>
        <v>0</v>
      </c>
      <c r="L172" s="162">
        <f t="shared" si="12"/>
        <v>0</v>
      </c>
      <c r="M172" s="105"/>
      <c r="N172" s="24">
        <v>66.839574999999996</v>
      </c>
      <c r="O172" s="108"/>
    </row>
    <row r="173" spans="1:15" hidden="1">
      <c r="A173" s="358"/>
      <c r="B173" s="156">
        <v>42856</v>
      </c>
      <c r="C173" s="7"/>
      <c r="D173" s="14" t="e">
        <f t="shared" si="14"/>
        <v>#DIV/0!</v>
      </c>
      <c r="E173" s="159" t="str">
        <f t="shared" si="13"/>
        <v/>
      </c>
      <c r="F173" s="8"/>
      <c r="G173" s="12">
        <v>0</v>
      </c>
      <c r="H173" s="7">
        <f t="shared" si="10"/>
        <v>0</v>
      </c>
      <c r="I173" s="7"/>
      <c r="J173" s="7"/>
      <c r="K173" s="160">
        <f t="shared" si="11"/>
        <v>0</v>
      </c>
      <c r="L173" s="162">
        <f t="shared" si="12"/>
        <v>0</v>
      </c>
      <c r="M173" s="105"/>
      <c r="N173" s="24">
        <v>66.893045999999998</v>
      </c>
      <c r="O173" s="108"/>
    </row>
    <row r="174" spans="1:15" hidden="1">
      <c r="A174" s="358"/>
      <c r="B174" s="156">
        <v>42887</v>
      </c>
      <c r="C174" s="7"/>
      <c r="D174" s="14" t="e">
        <f t="shared" si="14"/>
        <v>#DIV/0!</v>
      </c>
      <c r="E174" s="159" t="str">
        <f t="shared" si="13"/>
        <v/>
      </c>
      <c r="F174" s="8"/>
      <c r="G174" s="12">
        <v>0</v>
      </c>
      <c r="H174" s="7">
        <f t="shared" si="10"/>
        <v>0</v>
      </c>
      <c r="I174" s="7"/>
      <c r="J174" s="7"/>
      <c r="K174" s="160">
        <f t="shared" si="11"/>
        <v>0</v>
      </c>
      <c r="L174" s="162">
        <f t="shared" si="12"/>
        <v>0</v>
      </c>
      <c r="M174" s="105"/>
      <c r="N174" s="24">
        <v>67.133859999999999</v>
      </c>
      <c r="O174" s="108"/>
    </row>
    <row r="175" spans="1:15" hidden="1">
      <c r="A175" s="358"/>
      <c r="B175" s="156">
        <v>42917</v>
      </c>
      <c r="C175" s="7"/>
      <c r="D175" s="14" t="e">
        <f t="shared" si="14"/>
        <v>#DIV/0!</v>
      </c>
      <c r="E175" s="159" t="str">
        <f t="shared" si="13"/>
        <v/>
      </c>
      <c r="F175" s="8" t="s">
        <v>6</v>
      </c>
      <c r="G175" s="12">
        <v>0.13550000000000001</v>
      </c>
      <c r="H175" s="7">
        <f t="shared" si="10"/>
        <v>0</v>
      </c>
      <c r="I175" s="7"/>
      <c r="J175" s="7"/>
      <c r="K175" s="160">
        <f t="shared" si="11"/>
        <v>0</v>
      </c>
      <c r="L175" s="162">
        <f t="shared" si="12"/>
        <v>0</v>
      </c>
      <c r="M175" s="105"/>
      <c r="N175" s="24">
        <v>66.932457999999997</v>
      </c>
      <c r="O175" s="108"/>
    </row>
    <row r="176" spans="1:15" hidden="1">
      <c r="A176" s="358"/>
      <c r="B176" s="156">
        <v>42948</v>
      </c>
      <c r="C176" s="7"/>
      <c r="D176" s="14" t="e">
        <f t="shared" si="14"/>
        <v>#DIV/0!</v>
      </c>
      <c r="E176" s="159" t="str">
        <f t="shared" si="13"/>
        <v/>
      </c>
      <c r="F176" s="8"/>
      <c r="G176" s="12">
        <v>0</v>
      </c>
      <c r="H176" s="7">
        <f t="shared" si="10"/>
        <v>0</v>
      </c>
      <c r="I176" s="7"/>
      <c r="J176" s="7"/>
      <c r="K176" s="160">
        <f t="shared" si="11"/>
        <v>0</v>
      </c>
      <c r="L176" s="162">
        <f t="shared" si="12"/>
        <v>0</v>
      </c>
      <c r="M176" s="105"/>
      <c r="N176" s="24">
        <v>67.046243000000004</v>
      </c>
      <c r="O176" s="108"/>
    </row>
    <row r="177" spans="1:15" hidden="1">
      <c r="A177" s="358"/>
      <c r="B177" s="156">
        <v>42979</v>
      </c>
      <c r="C177" s="7"/>
      <c r="D177" s="14" t="e">
        <f t="shared" si="14"/>
        <v>#DIV/0!</v>
      </c>
      <c r="E177" s="159" t="str">
        <f t="shared" si="13"/>
        <v/>
      </c>
      <c r="F177" s="8"/>
      <c r="G177" s="12">
        <v>0</v>
      </c>
      <c r="H177" s="7">
        <f t="shared" ref="H177:H205" si="15">H176*(1+G177)</f>
        <v>0</v>
      </c>
      <c r="I177" s="7"/>
      <c r="J177" s="7"/>
      <c r="K177" s="160">
        <f t="shared" si="11"/>
        <v>0</v>
      </c>
      <c r="L177" s="162">
        <f t="shared" si="12"/>
        <v>0</v>
      </c>
      <c r="M177" s="105"/>
      <c r="N177" s="24">
        <v>67.026128999999997</v>
      </c>
      <c r="O177" s="108"/>
    </row>
    <row r="178" spans="1:15" hidden="1">
      <c r="A178" s="358"/>
      <c r="B178" s="156">
        <v>43009</v>
      </c>
      <c r="C178" s="7"/>
      <c r="D178" s="14" t="e">
        <f t="shared" si="14"/>
        <v>#DIV/0!</v>
      </c>
      <c r="E178" s="159" t="str">
        <f t="shared" si="13"/>
        <v/>
      </c>
      <c r="F178" s="8"/>
      <c r="G178" s="12">
        <v>0</v>
      </c>
      <c r="H178" s="7">
        <f t="shared" si="15"/>
        <v>0</v>
      </c>
      <c r="I178" s="7"/>
      <c r="J178" s="7"/>
      <c r="K178" s="160">
        <f t="shared" si="11"/>
        <v>0</v>
      </c>
      <c r="L178" s="162">
        <f t="shared" si="12"/>
        <v>0</v>
      </c>
      <c r="M178" s="105"/>
      <c r="N178" s="24">
        <v>67.012722999999994</v>
      </c>
      <c r="O178" s="108"/>
    </row>
    <row r="179" spans="1:15" hidden="1">
      <c r="A179" s="358"/>
      <c r="B179" s="156">
        <v>43040</v>
      </c>
      <c r="C179" s="7"/>
      <c r="D179" s="14" t="e">
        <f t="shared" si="14"/>
        <v>#DIV/0!</v>
      </c>
      <c r="E179" s="159" t="str">
        <f t="shared" si="13"/>
        <v/>
      </c>
      <c r="F179" s="8"/>
      <c r="G179" s="12">
        <v>0</v>
      </c>
      <c r="H179" s="7">
        <f t="shared" si="15"/>
        <v>0</v>
      </c>
      <c r="I179" s="7"/>
      <c r="J179" s="7"/>
      <c r="K179" s="160">
        <f t="shared" si="11"/>
        <v>0</v>
      </c>
      <c r="L179" s="162">
        <f t="shared" si="12"/>
        <v>0</v>
      </c>
      <c r="M179" s="105"/>
      <c r="N179" s="24">
        <v>67.260670000000005</v>
      </c>
      <c r="O179" s="108"/>
    </row>
    <row r="180" spans="1:15" hidden="1">
      <c r="A180" s="359"/>
      <c r="B180" s="157">
        <v>43070</v>
      </c>
      <c r="C180" s="21"/>
      <c r="D180" s="15" t="e">
        <f t="shared" si="14"/>
        <v>#DIV/0!</v>
      </c>
      <c r="E180" s="158" t="str">
        <f t="shared" si="13"/>
        <v/>
      </c>
      <c r="F180" s="11"/>
      <c r="G180" s="13">
        <v>0</v>
      </c>
      <c r="H180" s="10">
        <f t="shared" si="15"/>
        <v>0</v>
      </c>
      <c r="I180" s="10"/>
      <c r="J180" s="10"/>
      <c r="K180" s="161">
        <f t="shared" si="11"/>
        <v>0</v>
      </c>
      <c r="L180" s="163">
        <f t="shared" si="12"/>
        <v>0</v>
      </c>
      <c r="M180" s="107"/>
      <c r="N180" s="25">
        <v>67.381738999999996</v>
      </c>
      <c r="O180" s="110"/>
    </row>
    <row r="181" spans="1:15">
      <c r="A181" s="360">
        <v>2018</v>
      </c>
      <c r="B181" s="156">
        <v>43101</v>
      </c>
      <c r="C181" s="7"/>
      <c r="D181" s="73" t="e">
        <f t="shared" si="14"/>
        <v>#DIV/0!</v>
      </c>
      <c r="E181" s="159" t="str">
        <f t="shared" si="13"/>
        <v/>
      </c>
      <c r="F181" s="77"/>
      <c r="G181" s="74">
        <v>0</v>
      </c>
      <c r="H181" s="76">
        <f t="shared" si="15"/>
        <v>0</v>
      </c>
      <c r="I181" s="76"/>
      <c r="J181" s="76"/>
      <c r="K181" s="160">
        <f t="shared" si="11"/>
        <v>0</v>
      </c>
      <c r="L181" s="162">
        <f t="shared" si="12"/>
        <v>0</v>
      </c>
      <c r="M181" s="106"/>
      <c r="N181" s="24">
        <v>67.556931000000006</v>
      </c>
      <c r="O181" s="109"/>
    </row>
    <row r="182" spans="1:15">
      <c r="A182" s="358"/>
      <c r="B182" s="156">
        <v>43132</v>
      </c>
      <c r="C182" s="7"/>
      <c r="D182" s="14" t="e">
        <f t="shared" si="14"/>
        <v>#DIV/0!</v>
      </c>
      <c r="E182" s="159" t="str">
        <f t="shared" si="13"/>
        <v/>
      </c>
      <c r="F182" s="8"/>
      <c r="G182" s="12">
        <v>0</v>
      </c>
      <c r="H182" s="7">
        <f t="shared" si="15"/>
        <v>0</v>
      </c>
      <c r="I182" s="7"/>
      <c r="J182" s="7"/>
      <c r="K182" s="160">
        <f t="shared" si="11"/>
        <v>0</v>
      </c>
      <c r="L182" s="162">
        <f t="shared" si="12"/>
        <v>0</v>
      </c>
      <c r="M182" s="105"/>
      <c r="N182" s="24">
        <v>67.712311</v>
      </c>
      <c r="O182" s="108"/>
    </row>
    <row r="183" spans="1:15">
      <c r="A183" s="358"/>
      <c r="B183" s="156">
        <v>43160</v>
      </c>
      <c r="C183" s="7"/>
      <c r="D183" s="14" t="e">
        <f t="shared" si="14"/>
        <v>#DIV/0!</v>
      </c>
      <c r="E183" s="159">
        <f t="shared" si="13"/>
        <v>58</v>
      </c>
      <c r="F183" s="8"/>
      <c r="G183" s="12">
        <v>0</v>
      </c>
      <c r="H183" s="7">
        <f t="shared" si="15"/>
        <v>0</v>
      </c>
      <c r="I183" s="7"/>
      <c r="J183" s="7"/>
      <c r="K183" s="160">
        <f t="shared" si="11"/>
        <v>0</v>
      </c>
      <c r="L183" s="162">
        <f t="shared" si="12"/>
        <v>0</v>
      </c>
      <c r="M183" s="105"/>
      <c r="N183" s="24">
        <v>67.834192999999999</v>
      </c>
      <c r="O183" s="108"/>
    </row>
    <row r="184" spans="1:15">
      <c r="A184" s="358"/>
      <c r="B184" s="156">
        <v>43191</v>
      </c>
      <c r="C184" s="7"/>
      <c r="D184" s="14" t="e">
        <f t="shared" si="14"/>
        <v>#DIV/0!</v>
      </c>
      <c r="E184" s="159" t="str">
        <f t="shared" si="13"/>
        <v/>
      </c>
      <c r="F184" s="8"/>
      <c r="G184" s="12">
        <v>0</v>
      </c>
      <c r="H184" s="7">
        <f t="shared" si="15"/>
        <v>0</v>
      </c>
      <c r="I184" s="7"/>
      <c r="J184" s="7"/>
      <c r="K184" s="160">
        <f t="shared" si="11"/>
        <v>0</v>
      </c>
      <c r="L184" s="162">
        <f t="shared" si="12"/>
        <v>0</v>
      </c>
      <c r="M184" s="105"/>
      <c r="N184" s="24">
        <v>67.881675999999999</v>
      </c>
      <c r="O184" s="108"/>
    </row>
    <row r="185" spans="1:15">
      <c r="A185" s="358"/>
      <c r="B185" s="156">
        <v>43221</v>
      </c>
      <c r="C185" s="7"/>
      <c r="D185" s="14" t="e">
        <f t="shared" si="14"/>
        <v>#DIV/0!</v>
      </c>
      <c r="E185" s="159" t="str">
        <f t="shared" si="13"/>
        <v/>
      </c>
      <c r="F185" s="8"/>
      <c r="G185" s="12">
        <v>0</v>
      </c>
      <c r="H185" s="7">
        <f t="shared" si="15"/>
        <v>0</v>
      </c>
      <c r="I185" s="7"/>
      <c r="J185" s="7"/>
      <c r="K185" s="160">
        <f t="shared" si="11"/>
        <v>0</v>
      </c>
      <c r="L185" s="162">
        <f t="shared" si="12"/>
        <v>0</v>
      </c>
      <c r="M185" s="105"/>
      <c r="N185" s="24">
        <v>68.024226999999996</v>
      </c>
      <c r="O185" s="108"/>
    </row>
    <row r="186" spans="1:15">
      <c r="A186" s="358"/>
      <c r="B186" s="156">
        <v>43252</v>
      </c>
      <c r="C186" s="7"/>
      <c r="D186" s="14" t="e">
        <f t="shared" si="14"/>
        <v>#DIV/0!</v>
      </c>
      <c r="E186" s="159" t="str">
        <f t="shared" si="13"/>
        <v/>
      </c>
      <c r="F186" s="8"/>
      <c r="G186" s="12">
        <v>0</v>
      </c>
      <c r="H186" s="7">
        <f t="shared" si="15"/>
        <v>0</v>
      </c>
      <c r="I186" s="7"/>
      <c r="J186" s="7"/>
      <c r="K186" s="160">
        <f t="shared" si="11"/>
        <v>0</v>
      </c>
      <c r="L186" s="162">
        <f t="shared" si="12"/>
        <v>0</v>
      </c>
      <c r="M186" s="105"/>
      <c r="N186" s="24">
        <v>68.316731000000004</v>
      </c>
      <c r="O186" s="108"/>
    </row>
    <row r="187" spans="1:15">
      <c r="A187" s="358"/>
      <c r="B187" s="156">
        <v>43282</v>
      </c>
      <c r="C187" s="7"/>
      <c r="D187" s="14" t="e">
        <f t="shared" si="14"/>
        <v>#DIV/0!</v>
      </c>
      <c r="E187" s="159" t="str">
        <f t="shared" si="13"/>
        <v/>
      </c>
      <c r="F187" s="8"/>
      <c r="G187" s="12">
        <v>0</v>
      </c>
      <c r="H187" s="7">
        <f t="shared" si="15"/>
        <v>0</v>
      </c>
      <c r="I187" s="7"/>
      <c r="J187" s="7"/>
      <c r="K187" s="160">
        <f t="shared" si="11"/>
        <v>0</v>
      </c>
      <c r="L187" s="162">
        <f t="shared" si="12"/>
        <v>0</v>
      </c>
      <c r="M187" s="105"/>
      <c r="N187" s="24">
        <v>69.293660000000003</v>
      </c>
      <c r="O187" s="108"/>
    </row>
    <row r="188" spans="1:15">
      <c r="A188" s="358"/>
      <c r="B188" s="156">
        <v>43313</v>
      </c>
      <c r="C188" s="7"/>
      <c r="D188" s="14" t="e">
        <f t="shared" si="14"/>
        <v>#DIV/0!</v>
      </c>
      <c r="E188" s="159" t="str">
        <f t="shared" si="13"/>
        <v/>
      </c>
      <c r="F188" s="8"/>
      <c r="G188" s="12">
        <v>0</v>
      </c>
      <c r="H188" s="7">
        <f t="shared" si="15"/>
        <v>0</v>
      </c>
      <c r="I188" s="7"/>
      <c r="J188" s="7"/>
      <c r="K188" s="160">
        <f t="shared" si="11"/>
        <v>0</v>
      </c>
      <c r="L188" s="162">
        <f t="shared" si="12"/>
        <v>0</v>
      </c>
      <c r="M188" s="105"/>
      <c r="N188" s="24">
        <v>69.466893999999996</v>
      </c>
      <c r="O188" s="108"/>
    </row>
    <row r="189" spans="1:15">
      <c r="A189" s="358"/>
      <c r="B189" s="156">
        <v>43344</v>
      </c>
      <c r="C189" s="7"/>
      <c r="D189" s="14" t="e">
        <f t="shared" si="14"/>
        <v>#DIV/0!</v>
      </c>
      <c r="E189" s="159" t="str">
        <f t="shared" si="13"/>
        <v/>
      </c>
      <c r="F189" s="8"/>
      <c r="G189" s="12">
        <v>0</v>
      </c>
      <c r="H189" s="7">
        <f t="shared" si="15"/>
        <v>0</v>
      </c>
      <c r="I189" s="7"/>
      <c r="J189" s="7"/>
      <c r="K189" s="160">
        <f t="shared" si="11"/>
        <v>0</v>
      </c>
      <c r="L189" s="162">
        <f t="shared" si="12"/>
        <v>0</v>
      </c>
      <c r="M189" s="105"/>
      <c r="N189" s="24">
        <v>69.466893999999996</v>
      </c>
      <c r="O189" s="108"/>
    </row>
    <row r="190" spans="1:15">
      <c r="A190" s="358"/>
      <c r="B190" s="156">
        <v>43374</v>
      </c>
      <c r="C190" s="7"/>
      <c r="D190" s="14" t="e">
        <f t="shared" si="14"/>
        <v>#DIV/0!</v>
      </c>
      <c r="E190" s="159" t="str">
        <f t="shared" si="13"/>
        <v/>
      </c>
      <c r="F190" s="8"/>
      <c r="G190" s="12">
        <v>0</v>
      </c>
      <c r="H190" s="7">
        <f t="shared" si="15"/>
        <v>0</v>
      </c>
      <c r="I190" s="7"/>
      <c r="J190" s="7"/>
      <c r="K190" s="160">
        <f t="shared" si="11"/>
        <v>0</v>
      </c>
      <c r="L190" s="162">
        <f t="shared" si="12"/>
        <v>0</v>
      </c>
      <c r="M190" s="105"/>
      <c r="N190" s="24">
        <v>69.675293999999994</v>
      </c>
      <c r="O190" s="108"/>
    </row>
    <row r="191" spans="1:15">
      <c r="A191" s="358"/>
      <c r="B191" s="156">
        <v>43405</v>
      </c>
      <c r="C191" s="7">
        <v>1514.92</v>
      </c>
      <c r="D191" s="14" t="e">
        <f t="shared" si="14"/>
        <v>#DIV/0!</v>
      </c>
      <c r="E191" s="159" t="str">
        <f t="shared" si="13"/>
        <v/>
      </c>
      <c r="F191" s="8"/>
      <c r="G191" s="12">
        <v>0</v>
      </c>
      <c r="H191" s="7">
        <v>1514.92</v>
      </c>
      <c r="I191" s="7"/>
      <c r="J191" s="7"/>
      <c r="K191" s="160">
        <f t="shared" ref="K191:K216" si="16">C191+I191</f>
        <v>1514.92</v>
      </c>
      <c r="L191" s="162">
        <f t="shared" ref="L191:L216" si="17">H191+J191</f>
        <v>1514.92</v>
      </c>
      <c r="M191" s="105"/>
      <c r="N191" s="24">
        <v>69.953995000000006</v>
      </c>
      <c r="O191" s="108"/>
    </row>
    <row r="192" spans="1:15">
      <c r="A192" s="359"/>
      <c r="B192" s="157">
        <v>43435</v>
      </c>
      <c r="C192" s="21">
        <v>1514.92</v>
      </c>
      <c r="D192" s="15">
        <f t="shared" si="14"/>
        <v>0</v>
      </c>
      <c r="E192" s="158" t="str">
        <f t="shared" si="13"/>
        <v/>
      </c>
      <c r="F192" s="11"/>
      <c r="G192" s="13">
        <v>0</v>
      </c>
      <c r="H192" s="10">
        <f t="shared" si="15"/>
        <v>1514.92</v>
      </c>
      <c r="I192" s="10"/>
      <c r="J192" s="10"/>
      <c r="K192" s="161">
        <f t="shared" si="16"/>
        <v>1514.92</v>
      </c>
      <c r="L192" s="163">
        <f t="shared" si="17"/>
        <v>1514.92</v>
      </c>
      <c r="M192" s="164"/>
      <c r="N192" s="25">
        <v>69.779110000000003</v>
      </c>
      <c r="O192" s="110"/>
    </row>
    <row r="193" spans="1:15">
      <c r="A193" s="360">
        <v>2019</v>
      </c>
      <c r="B193" s="156">
        <v>43466</v>
      </c>
      <c r="C193" s="7">
        <v>1514.92</v>
      </c>
      <c r="D193" s="73">
        <f t="shared" si="14"/>
        <v>0</v>
      </c>
      <c r="E193" s="159" t="str">
        <f t="shared" si="13"/>
        <v/>
      </c>
      <c r="F193" s="77"/>
      <c r="G193" s="74">
        <v>0</v>
      </c>
      <c r="H193" s="76">
        <f t="shared" si="15"/>
        <v>1514.92</v>
      </c>
      <c r="I193" s="76"/>
      <c r="J193" s="76"/>
      <c r="K193" s="160">
        <f t="shared" si="16"/>
        <v>1514.92</v>
      </c>
      <c r="L193" s="162">
        <f t="shared" si="17"/>
        <v>1514.92</v>
      </c>
      <c r="M193" s="105"/>
      <c r="N193" s="75">
        <v>69.876800000000003</v>
      </c>
      <c r="O193" s="109"/>
    </row>
    <row r="194" spans="1:15">
      <c r="A194" s="358"/>
      <c r="B194" s="156">
        <v>43497</v>
      </c>
      <c r="C194" s="7">
        <v>1514.92</v>
      </c>
      <c r="D194" s="14">
        <f t="shared" si="14"/>
        <v>0</v>
      </c>
      <c r="E194" s="159" t="str">
        <f t="shared" si="13"/>
        <v/>
      </c>
      <c r="F194" s="8"/>
      <c r="G194" s="12">
        <v>0</v>
      </c>
      <c r="H194" s="7">
        <f t="shared" si="15"/>
        <v>1514.92</v>
      </c>
      <c r="I194" s="7"/>
      <c r="J194" s="7"/>
      <c r="K194" s="160">
        <f t="shared" si="16"/>
        <v>1514.92</v>
      </c>
      <c r="L194" s="162">
        <f t="shared" si="17"/>
        <v>1514.92</v>
      </c>
      <c r="M194" s="105"/>
      <c r="N194" s="24">
        <v>70.128355999999997</v>
      </c>
      <c r="O194" s="108"/>
    </row>
    <row r="195" spans="1:15">
      <c r="A195" s="358"/>
      <c r="B195" s="156">
        <v>43525</v>
      </c>
      <c r="C195" s="7">
        <v>1514.92</v>
      </c>
      <c r="D195" s="14">
        <f t="shared" si="14"/>
        <v>0</v>
      </c>
      <c r="E195" s="159">
        <f t="shared" si="13"/>
        <v>59</v>
      </c>
      <c r="F195" s="8"/>
      <c r="G195" s="12">
        <v>0</v>
      </c>
      <c r="H195" s="7">
        <f t="shared" si="15"/>
        <v>1514.92</v>
      </c>
      <c r="I195" s="7"/>
      <c r="J195" s="7"/>
      <c r="K195" s="160">
        <f t="shared" si="16"/>
        <v>1514.92</v>
      </c>
      <c r="L195" s="162">
        <f t="shared" si="17"/>
        <v>1514.92</v>
      </c>
      <c r="M195" s="105"/>
      <c r="N195" s="24">
        <v>70.507048999999995</v>
      </c>
      <c r="O195" s="108"/>
    </row>
    <row r="196" spans="1:15">
      <c r="A196" s="358"/>
      <c r="B196" s="156">
        <v>43556</v>
      </c>
      <c r="C196" s="7">
        <v>2538.5100000000002</v>
      </c>
      <c r="D196" s="14">
        <f t="shared" si="14"/>
        <v>0.67567264277981676</v>
      </c>
      <c r="E196" s="159" t="str">
        <f t="shared" si="13"/>
        <v/>
      </c>
      <c r="F196" s="8" t="s">
        <v>132</v>
      </c>
      <c r="G196" s="12">
        <v>0.67569999999999997</v>
      </c>
      <c r="H196" s="7">
        <f t="shared" si="15"/>
        <v>2538.5514440000002</v>
      </c>
      <c r="I196" s="7"/>
      <c r="J196" s="7"/>
      <c r="K196" s="160">
        <f t="shared" si="16"/>
        <v>2538.5100000000002</v>
      </c>
      <c r="L196" s="162">
        <f t="shared" si="17"/>
        <v>2538.5514440000002</v>
      </c>
      <c r="M196" s="105"/>
      <c r="N196" s="24">
        <v>71.049953000000002</v>
      </c>
      <c r="O196" s="108"/>
    </row>
    <row r="197" spans="1:15">
      <c r="A197" s="358"/>
      <c r="B197" s="156">
        <v>43586</v>
      </c>
      <c r="C197" s="7">
        <v>2538.5100000000002</v>
      </c>
      <c r="D197" s="14">
        <f t="shared" si="14"/>
        <v>0</v>
      </c>
      <c r="E197" s="159" t="str">
        <f t="shared" si="13"/>
        <v/>
      </c>
      <c r="F197" s="8"/>
      <c r="G197" s="12">
        <v>0</v>
      </c>
      <c r="H197" s="7">
        <f t="shared" si="15"/>
        <v>2538.5514440000002</v>
      </c>
      <c r="I197" s="7"/>
      <c r="J197" s="7"/>
      <c r="K197" s="160">
        <f t="shared" si="16"/>
        <v>2538.5100000000002</v>
      </c>
      <c r="L197" s="162">
        <f t="shared" si="17"/>
        <v>2538.5514440000002</v>
      </c>
      <c r="M197" s="105"/>
      <c r="N197" s="24">
        <v>71.476252000000002</v>
      </c>
      <c r="O197" s="108"/>
    </row>
    <row r="198" spans="1:15">
      <c r="A198" s="358"/>
      <c r="B198" s="156">
        <v>43617</v>
      </c>
      <c r="C198" s="7">
        <v>2538.5100000000002</v>
      </c>
      <c r="D198" s="14">
        <f t="shared" si="14"/>
        <v>0</v>
      </c>
      <c r="E198" s="159" t="str">
        <f t="shared" si="13"/>
        <v/>
      </c>
      <c r="F198" s="8"/>
      <c r="G198" s="12">
        <v>0</v>
      </c>
      <c r="H198" s="7">
        <f t="shared" si="15"/>
        <v>2538.5514440000002</v>
      </c>
      <c r="I198" s="7"/>
      <c r="J198" s="7"/>
      <c r="K198" s="160">
        <f t="shared" si="16"/>
        <v>2538.5100000000002</v>
      </c>
      <c r="L198" s="162">
        <f t="shared" si="17"/>
        <v>2538.5514440000002</v>
      </c>
      <c r="M198" s="105"/>
      <c r="N198" s="24">
        <v>71.583466000000001</v>
      </c>
      <c r="O198" s="108"/>
    </row>
    <row r="199" spans="1:15">
      <c r="A199" s="358"/>
      <c r="B199" s="156">
        <v>43647</v>
      </c>
      <c r="C199" s="7">
        <v>2538.5100000000002</v>
      </c>
      <c r="D199" s="14">
        <f t="shared" si="14"/>
        <v>0</v>
      </c>
      <c r="E199" s="159" t="str">
        <f t="shared" si="13"/>
        <v/>
      </c>
      <c r="F199" s="8"/>
      <c r="G199" s="12">
        <v>0</v>
      </c>
      <c r="H199" s="7">
        <f t="shared" si="15"/>
        <v>2538.5514440000002</v>
      </c>
      <c r="I199" s="7"/>
      <c r="J199" s="7"/>
      <c r="K199" s="160">
        <f t="shared" si="16"/>
        <v>2538.5100000000002</v>
      </c>
      <c r="L199" s="162">
        <f t="shared" si="17"/>
        <v>2538.5514440000002</v>
      </c>
      <c r="M199" s="105"/>
      <c r="N199" s="24">
        <v>71.590624000000005</v>
      </c>
      <c r="O199" s="108"/>
    </row>
    <row r="200" spans="1:15">
      <c r="A200" s="358"/>
      <c r="B200" s="156">
        <v>43678</v>
      </c>
      <c r="C200" s="7">
        <v>2538.5100000000002</v>
      </c>
      <c r="D200" s="14">
        <f t="shared" si="14"/>
        <v>0</v>
      </c>
      <c r="E200" s="159" t="str">
        <f t="shared" si="13"/>
        <v/>
      </c>
      <c r="F200" s="8"/>
      <c r="G200" s="12">
        <v>0</v>
      </c>
      <c r="H200" s="7">
        <f t="shared" si="15"/>
        <v>2538.5514440000002</v>
      </c>
      <c r="I200" s="7"/>
      <c r="J200" s="7"/>
      <c r="K200" s="160">
        <f t="shared" si="16"/>
        <v>2538.5100000000002</v>
      </c>
      <c r="L200" s="162">
        <f t="shared" si="17"/>
        <v>2538.5514440000002</v>
      </c>
      <c r="M200" s="105"/>
      <c r="N200" s="24">
        <v>71.662214000000006</v>
      </c>
      <c r="O200" s="108"/>
    </row>
    <row r="201" spans="1:15">
      <c r="A201" s="358"/>
      <c r="B201" s="156">
        <v>43709</v>
      </c>
      <c r="C201" s="7">
        <v>2538.5100000000002</v>
      </c>
      <c r="D201" s="14">
        <f t="shared" si="14"/>
        <v>0</v>
      </c>
      <c r="E201" s="159" t="str">
        <f t="shared" si="13"/>
        <v/>
      </c>
      <c r="F201" s="8"/>
      <c r="G201" s="12">
        <v>0</v>
      </c>
      <c r="H201" s="7">
        <f t="shared" si="15"/>
        <v>2538.5514440000002</v>
      </c>
      <c r="I201" s="7"/>
      <c r="J201" s="7"/>
      <c r="K201" s="160">
        <f t="shared" si="16"/>
        <v>2538.5100000000002</v>
      </c>
      <c r="L201" s="162">
        <f t="shared" si="17"/>
        <v>2538.5514440000002</v>
      </c>
      <c r="M201" s="105"/>
      <c r="N201" s="24">
        <v>71.748208000000005</v>
      </c>
      <c r="O201" s="108"/>
    </row>
    <row r="202" spans="1:15">
      <c r="A202" s="358"/>
      <c r="B202" s="156">
        <v>43739</v>
      </c>
      <c r="C202" s="7">
        <v>2538.5100000000002</v>
      </c>
      <c r="D202" s="14">
        <f t="shared" si="14"/>
        <v>0</v>
      </c>
      <c r="E202" s="159" t="str">
        <f t="shared" si="13"/>
        <v/>
      </c>
      <c r="F202" s="8"/>
      <c r="G202" s="12">
        <v>0</v>
      </c>
      <c r="H202" s="7">
        <f t="shared" si="15"/>
        <v>2538.5514440000002</v>
      </c>
      <c r="I202" s="7"/>
      <c r="J202" s="7"/>
      <c r="K202" s="160">
        <f t="shared" si="16"/>
        <v>2538.5100000000002</v>
      </c>
      <c r="L202" s="162">
        <f t="shared" si="17"/>
        <v>2538.5514440000002</v>
      </c>
      <c r="M202" s="105"/>
      <c r="N202" s="24">
        <v>71.712333000000001</v>
      </c>
      <c r="O202" s="108"/>
    </row>
    <row r="203" spans="1:15">
      <c r="A203" s="358"/>
      <c r="B203" s="156">
        <v>43770</v>
      </c>
      <c r="C203" s="7">
        <v>2886.03</v>
      </c>
      <c r="D203" s="14">
        <f t="shared" si="14"/>
        <v>0.13689920465154759</v>
      </c>
      <c r="E203" s="159" t="str">
        <f t="shared" si="13"/>
        <v/>
      </c>
      <c r="F203" s="8" t="s">
        <v>6</v>
      </c>
      <c r="G203" s="12">
        <v>7.3499999999999996E-2</v>
      </c>
      <c r="H203" s="7">
        <f t="shared" si="15"/>
        <v>2725.1349751339999</v>
      </c>
      <c r="I203" s="7"/>
      <c r="J203" s="7"/>
      <c r="K203" s="160">
        <f t="shared" si="16"/>
        <v>2886.03</v>
      </c>
      <c r="L203" s="162">
        <f t="shared" si="17"/>
        <v>2725.1349751339999</v>
      </c>
      <c r="M203" s="105"/>
      <c r="N203" s="24">
        <v>71.741016999999999</v>
      </c>
      <c r="O203" s="108"/>
    </row>
    <row r="204" spans="1:15">
      <c r="A204" s="359"/>
      <c r="B204" s="157">
        <v>43800</v>
      </c>
      <c r="C204" s="21">
        <v>2886.03</v>
      </c>
      <c r="D204" s="15">
        <f t="shared" si="14"/>
        <v>0</v>
      </c>
      <c r="E204" s="158" t="str">
        <f t="shared" si="13"/>
        <v/>
      </c>
      <c r="F204" s="11"/>
      <c r="G204" s="13">
        <v>0</v>
      </c>
      <c r="H204" s="10">
        <f t="shared" si="15"/>
        <v>2725.1349751339999</v>
      </c>
      <c r="I204" s="10"/>
      <c r="J204" s="10"/>
      <c r="K204" s="161">
        <f t="shared" si="16"/>
        <v>2886.03</v>
      </c>
      <c r="L204" s="163">
        <f t="shared" si="17"/>
        <v>2725.1349751339999</v>
      </c>
      <c r="M204" s="164"/>
      <c r="N204" s="25">
        <v>72.128417999999996</v>
      </c>
      <c r="O204" s="110"/>
    </row>
    <row r="205" spans="1:15">
      <c r="A205" s="358">
        <v>2020</v>
      </c>
      <c r="B205" s="156">
        <v>43831</v>
      </c>
      <c r="C205" s="7">
        <v>2886.03</v>
      </c>
      <c r="D205" s="14">
        <f t="shared" si="14"/>
        <v>0</v>
      </c>
      <c r="E205" s="159" t="str">
        <f t="shared" si="13"/>
        <v/>
      </c>
      <c r="F205" s="8"/>
      <c r="G205" s="12">
        <v>0</v>
      </c>
      <c r="H205" s="7">
        <f t="shared" si="15"/>
        <v>2725.1349751339999</v>
      </c>
      <c r="I205" s="7"/>
      <c r="J205" s="7"/>
      <c r="K205" s="160">
        <f t="shared" si="16"/>
        <v>2886.03</v>
      </c>
      <c r="L205" s="162">
        <f t="shared" si="17"/>
        <v>2725.1349751339999</v>
      </c>
      <c r="M205" s="105"/>
      <c r="N205" s="24">
        <v>73.008384000000007</v>
      </c>
      <c r="O205" s="108"/>
    </row>
    <row r="206" spans="1:15">
      <c r="A206" s="358"/>
      <c r="B206" s="156">
        <v>43862</v>
      </c>
      <c r="C206" s="7">
        <v>2886.03</v>
      </c>
      <c r="D206" s="14">
        <f t="shared" si="14"/>
        <v>0</v>
      </c>
      <c r="E206" s="159" t="str">
        <f t="shared" ref="E206:E263" si="18">IF(DAY(I$11)=0,"",IF(MONTH(I$11)&lt;&gt;MONTH($B206),"",YEAR($B206)-YEAR(I$11)))</f>
        <v/>
      </c>
      <c r="F206" s="8"/>
      <c r="G206" s="12">
        <v>0</v>
      </c>
      <c r="H206" s="7">
        <f t="shared" ref="H206:H211" si="19">H205*(1+G206)</f>
        <v>2725.1349751339999</v>
      </c>
      <c r="I206" s="7"/>
      <c r="J206" s="7"/>
      <c r="K206" s="160">
        <f t="shared" si="16"/>
        <v>2886.03</v>
      </c>
      <c r="L206" s="162">
        <f t="shared" si="17"/>
        <v>2725.1349751339999</v>
      </c>
      <c r="M206" s="105"/>
      <c r="N206" s="24">
        <v>73.147098999999997</v>
      </c>
      <c r="O206" s="108"/>
    </row>
    <row r="207" spans="1:15">
      <c r="A207" s="358"/>
      <c r="B207" s="156">
        <v>43891</v>
      </c>
      <c r="C207" s="7">
        <v>2886.03</v>
      </c>
      <c r="D207" s="14">
        <f t="shared" ref="D207:D213" si="20">((C207/C206)-1)</f>
        <v>0</v>
      </c>
      <c r="E207" s="159">
        <f t="shared" si="18"/>
        <v>60</v>
      </c>
      <c r="F207" s="8"/>
      <c r="G207" s="12">
        <v>0</v>
      </c>
      <c r="H207" s="7">
        <f t="shared" si="19"/>
        <v>2725.1349751339999</v>
      </c>
      <c r="I207" s="7"/>
      <c r="J207" s="7"/>
      <c r="K207" s="160">
        <f t="shared" si="16"/>
        <v>2886.03</v>
      </c>
      <c r="L207" s="162">
        <f t="shared" si="17"/>
        <v>2725.1349751339999</v>
      </c>
      <c r="M207" s="105"/>
      <c r="N207" s="24">
        <v>73.271449000000004</v>
      </c>
      <c r="O207" s="108"/>
    </row>
    <row r="208" spans="1:15">
      <c r="A208" s="358"/>
      <c r="B208" s="156">
        <v>43922</v>
      </c>
      <c r="C208" s="7">
        <v>2886.03</v>
      </c>
      <c r="D208" s="14">
        <f t="shared" si="20"/>
        <v>0</v>
      </c>
      <c r="E208" s="159" t="str">
        <f t="shared" si="18"/>
        <v/>
      </c>
      <c r="F208" s="8"/>
      <c r="G208" s="12">
        <v>0</v>
      </c>
      <c r="H208" s="7">
        <f t="shared" si="19"/>
        <v>2725.1349751339999</v>
      </c>
      <c r="I208" s="7"/>
      <c r="J208" s="7"/>
      <c r="K208" s="160">
        <f t="shared" si="16"/>
        <v>2886.03</v>
      </c>
      <c r="L208" s="162">
        <f t="shared" si="17"/>
        <v>2725.1349751339999</v>
      </c>
      <c r="M208" s="105"/>
      <c r="N208" s="24">
        <v>73.403336999999993</v>
      </c>
      <c r="O208" s="108"/>
    </row>
    <row r="209" spans="1:15">
      <c r="A209" s="358"/>
      <c r="B209" s="156">
        <v>43952</v>
      </c>
      <c r="C209" s="7">
        <v>2886.03</v>
      </c>
      <c r="D209" s="14">
        <f t="shared" si="20"/>
        <v>0</v>
      </c>
      <c r="E209" s="159" t="str">
        <f t="shared" si="18"/>
        <v/>
      </c>
      <c r="F209" s="8"/>
      <c r="G209" s="12">
        <v>0</v>
      </c>
      <c r="H209" s="7">
        <f t="shared" si="19"/>
        <v>2725.1349751339999</v>
      </c>
      <c r="I209" s="7"/>
      <c r="J209" s="7"/>
      <c r="K209" s="160">
        <f t="shared" si="16"/>
        <v>2886.03</v>
      </c>
      <c r="L209" s="162">
        <f t="shared" si="17"/>
        <v>2725.1349751339999</v>
      </c>
      <c r="M209" s="105"/>
      <c r="N209" s="24">
        <v>73.234509000000003</v>
      </c>
      <c r="O209" s="108"/>
    </row>
    <row r="210" spans="1:15">
      <c r="A210" s="358"/>
      <c r="B210" s="156">
        <v>43983</v>
      </c>
      <c r="C210" s="7">
        <v>2886.03</v>
      </c>
      <c r="D210" s="14">
        <f t="shared" si="20"/>
        <v>0</v>
      </c>
      <c r="E210" s="159" t="str">
        <f t="shared" si="18"/>
        <v/>
      </c>
      <c r="F210" s="8"/>
      <c r="G210" s="12">
        <v>0</v>
      </c>
      <c r="H210" s="7">
        <f t="shared" si="19"/>
        <v>2725.1349751339999</v>
      </c>
      <c r="I210" s="7"/>
      <c r="J210" s="7"/>
      <c r="K210" s="160">
        <f t="shared" si="16"/>
        <v>2886.03</v>
      </c>
      <c r="L210" s="162">
        <f t="shared" si="17"/>
        <v>2725.1349751339999</v>
      </c>
      <c r="M210" s="105"/>
      <c r="N210" s="24">
        <v>73.051422000000002</v>
      </c>
      <c r="O210" s="108"/>
    </row>
    <row r="211" spans="1:15">
      <c r="A211" s="358"/>
      <c r="B211" s="156">
        <v>44013</v>
      </c>
      <c r="C211" s="7">
        <v>2886.03</v>
      </c>
      <c r="D211" s="14">
        <f t="shared" si="20"/>
        <v>0</v>
      </c>
      <c r="E211" s="159" t="str">
        <f t="shared" si="18"/>
        <v/>
      </c>
      <c r="F211" s="8"/>
      <c r="G211" s="12">
        <v>0</v>
      </c>
      <c r="H211" s="7">
        <f t="shared" si="19"/>
        <v>2725.1349751339999</v>
      </c>
      <c r="I211" s="7"/>
      <c r="J211" s="7"/>
      <c r="K211" s="160">
        <f t="shared" si="16"/>
        <v>2886.03</v>
      </c>
      <c r="L211" s="162">
        <f t="shared" si="17"/>
        <v>2725.1349751339999</v>
      </c>
      <c r="M211" s="105"/>
      <c r="N211" s="24">
        <v>73.270576000000005</v>
      </c>
      <c r="O211" s="108"/>
    </row>
    <row r="212" spans="1:15">
      <c r="A212" s="358"/>
      <c r="B212" s="156">
        <v>44044</v>
      </c>
      <c r="C212" s="7">
        <v>2886.03</v>
      </c>
      <c r="D212" s="14">
        <f t="shared" si="20"/>
        <v>0</v>
      </c>
      <c r="E212" s="159" t="str">
        <f t="shared" si="18"/>
        <v/>
      </c>
      <c r="F212" s="8"/>
      <c r="G212" s="12">
        <v>0</v>
      </c>
      <c r="H212" s="7">
        <f t="shared" ref="H212:H217" si="21">H211*(1+G212)</f>
        <v>2725.1349751339999</v>
      </c>
      <c r="I212" s="7"/>
      <c r="J212" s="7"/>
      <c r="K212" s="160">
        <f t="shared" si="16"/>
        <v>2886.03</v>
      </c>
      <c r="L212" s="162">
        <f t="shared" si="17"/>
        <v>2725.1349751339999</v>
      </c>
      <c r="M212" s="105"/>
      <c r="N212" s="24">
        <v>73.592966000000004</v>
      </c>
      <c r="O212" s="108"/>
    </row>
    <row r="213" spans="1:15">
      <c r="A213" s="358"/>
      <c r="B213" s="156">
        <v>44075</v>
      </c>
      <c r="C213" s="7">
        <v>2886.03</v>
      </c>
      <c r="D213" s="14">
        <f t="shared" si="20"/>
        <v>0</v>
      </c>
      <c r="E213" s="159" t="str">
        <f t="shared" si="18"/>
        <v/>
      </c>
      <c r="F213" s="8"/>
      <c r="G213" s="12">
        <v>0</v>
      </c>
      <c r="H213" s="7">
        <f t="shared" si="21"/>
        <v>2725.1349751339999</v>
      </c>
      <c r="I213" s="7"/>
      <c r="J213" s="7"/>
      <c r="K213" s="160">
        <f t="shared" si="16"/>
        <v>2886.03</v>
      </c>
      <c r="L213" s="162">
        <f t="shared" si="17"/>
        <v>2725.1349751339999</v>
      </c>
      <c r="M213" s="105"/>
      <c r="N213" s="24">
        <v>73.857900000000001</v>
      </c>
      <c r="O213" s="108"/>
    </row>
    <row r="214" spans="1:15">
      <c r="A214" s="358"/>
      <c r="B214" s="156">
        <v>44105</v>
      </c>
      <c r="C214" s="7">
        <v>2886.03</v>
      </c>
      <c r="D214" s="14">
        <f t="shared" ref="D214:D219" si="22">((C214/C213)-1)</f>
        <v>0</v>
      </c>
      <c r="E214" s="159" t="str">
        <f t="shared" si="18"/>
        <v/>
      </c>
      <c r="F214" s="8"/>
      <c r="G214" s="12">
        <v>0</v>
      </c>
      <c r="H214" s="7">
        <f t="shared" si="21"/>
        <v>2725.1349751339999</v>
      </c>
      <c r="I214" s="7"/>
      <c r="J214" s="7"/>
      <c r="K214" s="160">
        <f t="shared" si="16"/>
        <v>2886.03</v>
      </c>
      <c r="L214" s="162">
        <f t="shared" si="17"/>
        <v>2725.1349751339999</v>
      </c>
      <c r="M214" s="105"/>
      <c r="N214" s="24">
        <v>74.500462999999996</v>
      </c>
      <c r="O214" s="108"/>
    </row>
    <row r="215" spans="1:15">
      <c r="A215" s="358"/>
      <c r="B215" s="156">
        <v>44136</v>
      </c>
      <c r="C215" s="7">
        <v>3094.69</v>
      </c>
      <c r="D215" s="14">
        <f t="shared" si="22"/>
        <v>7.2300010741399134E-2</v>
      </c>
      <c r="E215" s="159" t="str">
        <f t="shared" si="18"/>
        <v/>
      </c>
      <c r="F215" s="8" t="s">
        <v>6</v>
      </c>
      <c r="G215" s="12">
        <v>8.14E-2</v>
      </c>
      <c r="H215" s="7">
        <f t="shared" si="21"/>
        <v>2946.9609621099071</v>
      </c>
      <c r="I215" s="7"/>
      <c r="J215" s="7"/>
      <c r="K215" s="160">
        <f t="shared" si="16"/>
        <v>3094.69</v>
      </c>
      <c r="L215" s="162">
        <f t="shared" si="17"/>
        <v>2946.9609621099071</v>
      </c>
      <c r="M215" s="105"/>
      <c r="N215" s="24">
        <v>75.163516999999999</v>
      </c>
      <c r="O215" s="108"/>
    </row>
    <row r="216" spans="1:15">
      <c r="A216" s="359"/>
      <c r="B216" s="157">
        <v>44166</v>
      </c>
      <c r="C216" s="21">
        <v>3094.69</v>
      </c>
      <c r="D216" s="15">
        <f t="shared" si="22"/>
        <v>0</v>
      </c>
      <c r="E216" s="158" t="str">
        <f t="shared" si="18"/>
        <v/>
      </c>
      <c r="F216" s="11"/>
      <c r="G216" s="13">
        <v>0</v>
      </c>
      <c r="H216" s="10">
        <f t="shared" si="21"/>
        <v>2946.9609621099071</v>
      </c>
      <c r="I216" s="10"/>
      <c r="J216" s="10"/>
      <c r="K216" s="161">
        <f t="shared" si="16"/>
        <v>3094.69</v>
      </c>
      <c r="L216" s="163">
        <f t="shared" si="17"/>
        <v>2946.9609621099071</v>
      </c>
      <c r="M216" s="164"/>
      <c r="N216" s="25">
        <v>75.877570000000006</v>
      </c>
      <c r="O216" s="110"/>
    </row>
    <row r="217" spans="1:15">
      <c r="A217" s="358">
        <v>2021</v>
      </c>
      <c r="B217" s="156">
        <v>44197</v>
      </c>
      <c r="C217" s="7">
        <v>3094.69</v>
      </c>
      <c r="D217" s="14">
        <f t="shared" si="22"/>
        <v>0</v>
      </c>
      <c r="E217" s="159" t="str">
        <f t="shared" si="18"/>
        <v/>
      </c>
      <c r="F217" s="8"/>
      <c r="G217" s="12">
        <v>0</v>
      </c>
      <c r="H217" s="7">
        <f t="shared" si="21"/>
        <v>2946.9609621099071</v>
      </c>
      <c r="I217" s="7"/>
      <c r="J217" s="7"/>
      <c r="K217" s="160">
        <f t="shared" ref="K217:K222" si="23">C217+I217</f>
        <v>3094.69</v>
      </c>
      <c r="L217" s="162">
        <f t="shared" ref="L217:L222" si="24">H217+J217</f>
        <v>2946.9609621099071</v>
      </c>
      <c r="M217" s="105"/>
      <c r="N217" s="24">
        <v>76.985382000000001</v>
      </c>
      <c r="O217" s="108"/>
    </row>
    <row r="218" spans="1:15">
      <c r="A218" s="358"/>
      <c r="B218" s="156">
        <v>44228</v>
      </c>
      <c r="C218" s="7">
        <v>3094.69</v>
      </c>
      <c r="D218" s="14">
        <f t="shared" si="22"/>
        <v>0</v>
      </c>
      <c r="E218" s="159" t="str">
        <f t="shared" si="18"/>
        <v/>
      </c>
      <c r="F218" s="8"/>
      <c r="G218" s="12">
        <v>0</v>
      </c>
      <c r="H218" s="7">
        <f t="shared" ref="H218:H224" si="25">H217*(1+G218)</f>
        <v>2946.9609621099071</v>
      </c>
      <c r="I218" s="7"/>
      <c r="J218" s="7"/>
      <c r="K218" s="160">
        <f t="shared" si="23"/>
        <v>3094.69</v>
      </c>
      <c r="L218" s="162">
        <f t="shared" si="24"/>
        <v>2946.9609621099071</v>
      </c>
      <c r="M218" s="105"/>
      <c r="N218" s="24">
        <v>77.193241999999998</v>
      </c>
      <c r="O218" s="108"/>
    </row>
    <row r="219" spans="1:15">
      <c r="A219" s="358"/>
      <c r="B219" s="156">
        <v>44256</v>
      </c>
      <c r="C219" s="7">
        <v>3094.69</v>
      </c>
      <c r="D219" s="14">
        <f t="shared" si="22"/>
        <v>0</v>
      </c>
      <c r="E219" s="159">
        <f t="shared" si="18"/>
        <v>61</v>
      </c>
      <c r="F219" s="8"/>
      <c r="G219" s="12">
        <v>0</v>
      </c>
      <c r="H219" s="7">
        <f t="shared" si="25"/>
        <v>2946.9609621099071</v>
      </c>
      <c r="I219" s="7"/>
      <c r="J219" s="7"/>
      <c r="K219" s="160">
        <f t="shared" si="23"/>
        <v>3094.69</v>
      </c>
      <c r="L219" s="162">
        <f t="shared" si="24"/>
        <v>2946.9609621099071</v>
      </c>
      <c r="M219" s="105"/>
      <c r="N219" s="24">
        <v>77.826226000000005</v>
      </c>
      <c r="O219" s="108"/>
    </row>
    <row r="220" spans="1:15">
      <c r="A220" s="358"/>
      <c r="B220" s="156">
        <v>44287</v>
      </c>
      <c r="C220" s="7">
        <v>3094.69</v>
      </c>
      <c r="D220" s="14">
        <f t="shared" ref="D220:D225" si="26">((C220/C219)-1)</f>
        <v>0</v>
      </c>
      <c r="E220" s="159" t="str">
        <f t="shared" si="18"/>
        <v/>
      </c>
      <c r="F220" s="8"/>
      <c r="G220" s="12">
        <v>0</v>
      </c>
      <c r="H220" s="7">
        <f t="shared" si="25"/>
        <v>2946.9609621099071</v>
      </c>
      <c r="I220" s="7"/>
      <c r="J220" s="7"/>
      <c r="K220" s="160">
        <f t="shared" si="23"/>
        <v>3094.69</v>
      </c>
      <c r="L220" s="162">
        <f t="shared" si="24"/>
        <v>2946.9609621099071</v>
      </c>
      <c r="M220" s="105"/>
      <c r="N220" s="24">
        <v>78.495531</v>
      </c>
      <c r="O220" s="108"/>
    </row>
    <row r="221" spans="1:15">
      <c r="A221" s="358"/>
      <c r="B221" s="156">
        <v>44317</v>
      </c>
      <c r="C221" s="7">
        <v>3094.69</v>
      </c>
      <c r="D221" s="14">
        <f t="shared" si="26"/>
        <v>0</v>
      </c>
      <c r="E221" s="159" t="str">
        <f t="shared" si="18"/>
        <v/>
      </c>
      <c r="F221" s="8"/>
      <c r="G221" s="12">
        <v>0</v>
      </c>
      <c r="H221" s="7">
        <f t="shared" si="25"/>
        <v>2946.9609621099071</v>
      </c>
      <c r="I221" s="7"/>
      <c r="J221" s="7"/>
      <c r="K221" s="160">
        <f t="shared" si="23"/>
        <v>3094.69</v>
      </c>
      <c r="L221" s="162">
        <f t="shared" si="24"/>
        <v>2946.9609621099071</v>
      </c>
      <c r="M221" s="105"/>
      <c r="N221" s="24">
        <v>78.793813999999998</v>
      </c>
      <c r="O221" s="108"/>
    </row>
    <row r="222" spans="1:15">
      <c r="A222" s="358"/>
      <c r="B222" s="156">
        <v>44348</v>
      </c>
      <c r="C222" s="7">
        <v>3094.69</v>
      </c>
      <c r="D222" s="14">
        <f t="shared" si="26"/>
        <v>0</v>
      </c>
      <c r="E222" s="159" t="str">
        <f t="shared" si="18"/>
        <v/>
      </c>
      <c r="F222" s="8"/>
      <c r="G222" s="12">
        <v>0</v>
      </c>
      <c r="H222" s="7">
        <f t="shared" si="25"/>
        <v>2946.9609621099071</v>
      </c>
      <c r="I222" s="7"/>
      <c r="J222" s="7"/>
      <c r="K222" s="160">
        <f t="shared" si="23"/>
        <v>3094.69</v>
      </c>
      <c r="L222" s="162">
        <f t="shared" si="24"/>
        <v>2946.9609621099071</v>
      </c>
      <c r="M222" s="105"/>
      <c r="N222" s="24">
        <v>79.550234000000003</v>
      </c>
      <c r="O222" s="108"/>
    </row>
    <row r="223" spans="1:15">
      <c r="A223" s="358"/>
      <c r="B223" s="156">
        <v>44378</v>
      </c>
      <c r="C223" s="7">
        <v>3094.69</v>
      </c>
      <c r="D223" s="14">
        <f t="shared" si="26"/>
        <v>0</v>
      </c>
      <c r="E223" s="159" t="str">
        <f t="shared" si="18"/>
        <v/>
      </c>
      <c r="F223" s="8"/>
      <c r="G223" s="12">
        <v>0</v>
      </c>
      <c r="H223" s="7">
        <f t="shared" si="25"/>
        <v>2946.9609621099071</v>
      </c>
      <c r="I223" s="7"/>
      <c r="J223" s="7"/>
      <c r="K223" s="160">
        <f t="shared" ref="K223:K229" si="27">C223+I223</f>
        <v>3094.69</v>
      </c>
      <c r="L223" s="162">
        <f t="shared" ref="L223:L229" si="28">H223+J223</f>
        <v>2946.9609621099071</v>
      </c>
      <c r="M223" s="105"/>
      <c r="N223" s="134"/>
      <c r="O223" s="108"/>
    </row>
    <row r="224" spans="1:15">
      <c r="A224" s="358"/>
      <c r="B224" s="156">
        <v>44409</v>
      </c>
      <c r="C224" s="7">
        <v>3094.69</v>
      </c>
      <c r="D224" s="14">
        <f t="shared" si="26"/>
        <v>0</v>
      </c>
      <c r="E224" s="159" t="str">
        <f t="shared" si="18"/>
        <v/>
      </c>
      <c r="F224" s="8"/>
      <c r="G224" s="12">
        <v>0</v>
      </c>
      <c r="H224" s="7">
        <f t="shared" si="25"/>
        <v>2946.9609621099071</v>
      </c>
      <c r="I224" s="7"/>
      <c r="J224" s="7"/>
      <c r="K224" s="160">
        <f t="shared" si="27"/>
        <v>3094.69</v>
      </c>
      <c r="L224" s="162">
        <f t="shared" si="28"/>
        <v>2946.9609621099071</v>
      </c>
      <c r="M224" s="105"/>
      <c r="N224" s="134"/>
      <c r="O224" s="108"/>
    </row>
    <row r="225" spans="1:15">
      <c r="A225" s="358"/>
      <c r="B225" s="156">
        <v>44440</v>
      </c>
      <c r="C225" s="7">
        <v>3094.69</v>
      </c>
      <c r="D225" s="14">
        <f t="shared" si="26"/>
        <v>0</v>
      </c>
      <c r="E225" s="159" t="str">
        <f t="shared" si="18"/>
        <v/>
      </c>
      <c r="F225" s="8"/>
      <c r="G225" s="12">
        <v>0</v>
      </c>
      <c r="H225" s="7">
        <f t="shared" ref="H225:H230" si="29">H224*(1+G225)</f>
        <v>2946.9609621099071</v>
      </c>
      <c r="I225" s="7"/>
      <c r="J225" s="7"/>
      <c r="K225" s="160">
        <f t="shared" si="27"/>
        <v>3094.69</v>
      </c>
      <c r="L225" s="162">
        <f t="shared" si="28"/>
        <v>2946.9609621099071</v>
      </c>
      <c r="M225" s="105"/>
      <c r="N225" s="134"/>
      <c r="O225" s="108"/>
    </row>
    <row r="226" spans="1:15">
      <c r="A226" s="358"/>
      <c r="B226" s="156">
        <v>44470</v>
      </c>
      <c r="C226" s="7">
        <v>3094.69</v>
      </c>
      <c r="D226" s="14">
        <f t="shared" ref="D226:D232" si="30">((C226/C225)-1)</f>
        <v>0</v>
      </c>
      <c r="E226" s="159" t="str">
        <f t="shared" si="18"/>
        <v/>
      </c>
      <c r="F226" s="8"/>
      <c r="G226" s="12">
        <v>0</v>
      </c>
      <c r="H226" s="7">
        <f t="shared" si="29"/>
        <v>2946.9609621099071</v>
      </c>
      <c r="I226" s="7"/>
      <c r="J226" s="7"/>
      <c r="K226" s="160">
        <f t="shared" si="27"/>
        <v>3094.69</v>
      </c>
      <c r="L226" s="162">
        <f t="shared" si="28"/>
        <v>2946.9609621099071</v>
      </c>
      <c r="M226" s="105"/>
      <c r="N226" s="134"/>
      <c r="O226" s="108"/>
    </row>
    <row r="227" spans="1:15">
      <c r="A227" s="358"/>
      <c r="B227" s="156">
        <v>44501</v>
      </c>
      <c r="C227" s="7">
        <v>3303.89</v>
      </c>
      <c r="D227" s="14">
        <f t="shared" si="30"/>
        <v>6.7599662647954917E-2</v>
      </c>
      <c r="E227" s="159" t="str">
        <f t="shared" si="18"/>
        <v/>
      </c>
      <c r="F227" s="8" t="s">
        <v>6</v>
      </c>
      <c r="G227" s="12">
        <v>-8.1900000000000001E-2</v>
      </c>
      <c r="H227" s="7">
        <f t="shared" si="29"/>
        <v>2705.6048593131059</v>
      </c>
      <c r="I227" s="7"/>
      <c r="J227" s="7"/>
      <c r="K227" s="160">
        <f t="shared" si="27"/>
        <v>3303.89</v>
      </c>
      <c r="L227" s="162">
        <f t="shared" si="28"/>
        <v>2705.6048593131059</v>
      </c>
      <c r="M227" s="105"/>
      <c r="N227" s="134"/>
      <c r="O227" s="108"/>
    </row>
    <row r="228" spans="1:15">
      <c r="A228" s="359"/>
      <c r="B228" s="157">
        <v>44531</v>
      </c>
      <c r="C228" s="21">
        <v>3303.89</v>
      </c>
      <c r="D228" s="15">
        <f t="shared" si="30"/>
        <v>0</v>
      </c>
      <c r="E228" s="158" t="str">
        <f t="shared" si="18"/>
        <v/>
      </c>
      <c r="F228" s="11"/>
      <c r="G228" s="13">
        <v>0</v>
      </c>
      <c r="H228" s="10">
        <f t="shared" si="29"/>
        <v>2705.6048593131059</v>
      </c>
      <c r="I228" s="10"/>
      <c r="J228" s="10"/>
      <c r="K228" s="161">
        <f t="shared" si="27"/>
        <v>3303.89</v>
      </c>
      <c r="L228" s="163">
        <f t="shared" si="28"/>
        <v>2705.6048593131059</v>
      </c>
      <c r="M228" s="107"/>
      <c r="N228" s="135"/>
      <c r="O228" s="110"/>
    </row>
    <row r="229" spans="1:15">
      <c r="A229" s="358">
        <v>2022</v>
      </c>
      <c r="B229" s="156">
        <v>44562</v>
      </c>
      <c r="C229" s="7">
        <v>3303.89</v>
      </c>
      <c r="D229" s="14">
        <f t="shared" si="30"/>
        <v>0</v>
      </c>
      <c r="E229" s="159" t="str">
        <f t="shared" si="18"/>
        <v/>
      </c>
      <c r="F229" s="8"/>
      <c r="G229" s="12">
        <v>0</v>
      </c>
      <c r="H229" s="7">
        <f t="shared" si="29"/>
        <v>2705.6048593131059</v>
      </c>
      <c r="I229" s="7"/>
      <c r="J229" s="7"/>
      <c r="K229" s="160">
        <f t="shared" si="27"/>
        <v>3303.89</v>
      </c>
      <c r="L229" s="162">
        <f t="shared" si="28"/>
        <v>2705.6048593131059</v>
      </c>
      <c r="M229" s="105"/>
      <c r="N229" s="134"/>
      <c r="O229" s="108"/>
    </row>
    <row r="230" spans="1:15">
      <c r="A230" s="358"/>
      <c r="B230" s="156">
        <v>44593</v>
      </c>
      <c r="C230" s="7">
        <v>3303.89</v>
      </c>
      <c r="D230" s="14">
        <f t="shared" si="30"/>
        <v>0</v>
      </c>
      <c r="E230" s="159" t="str">
        <f t="shared" si="18"/>
        <v/>
      </c>
      <c r="F230" s="8"/>
      <c r="G230" s="12">
        <v>0</v>
      </c>
      <c r="H230" s="7">
        <f t="shared" si="29"/>
        <v>2705.6048593131059</v>
      </c>
      <c r="I230" s="7"/>
      <c r="J230" s="7"/>
      <c r="K230" s="160">
        <f t="shared" ref="K230:K235" si="31">C230+I230</f>
        <v>3303.89</v>
      </c>
      <c r="L230" s="162">
        <f t="shared" ref="L230:L235" si="32">H230+J230</f>
        <v>2705.6048593131059</v>
      </c>
      <c r="M230" s="105"/>
      <c r="N230" s="134"/>
      <c r="O230" s="108"/>
    </row>
    <row r="231" spans="1:15">
      <c r="A231" s="358"/>
      <c r="B231" s="156">
        <v>44621</v>
      </c>
      <c r="C231" s="7">
        <v>3303.89</v>
      </c>
      <c r="D231" s="14">
        <f t="shared" si="30"/>
        <v>0</v>
      </c>
      <c r="E231" s="159">
        <f t="shared" si="18"/>
        <v>62</v>
      </c>
      <c r="F231" s="8"/>
      <c r="G231" s="12">
        <v>0</v>
      </c>
      <c r="H231" s="7">
        <f t="shared" ref="H231:H236" si="33">H230*(1+G231)</f>
        <v>2705.6048593131059</v>
      </c>
      <c r="I231" s="7"/>
      <c r="J231" s="7"/>
      <c r="K231" s="160">
        <f t="shared" si="31"/>
        <v>3303.89</v>
      </c>
      <c r="L231" s="162">
        <f t="shared" si="32"/>
        <v>2705.6048593131059</v>
      </c>
      <c r="M231" s="105"/>
      <c r="N231" s="134"/>
      <c r="O231" s="108"/>
    </row>
    <row r="232" spans="1:15">
      <c r="A232" s="358"/>
      <c r="B232" s="156">
        <v>44652</v>
      </c>
      <c r="C232" s="7">
        <v>3303.89</v>
      </c>
      <c r="D232" s="14">
        <f t="shared" si="30"/>
        <v>0</v>
      </c>
      <c r="E232" s="159" t="str">
        <f t="shared" si="18"/>
        <v/>
      </c>
      <c r="F232" s="8"/>
      <c r="G232" s="12">
        <v>0</v>
      </c>
      <c r="H232" s="7">
        <f t="shared" si="33"/>
        <v>2705.6048593131059</v>
      </c>
      <c r="I232" s="7"/>
      <c r="J232" s="7"/>
      <c r="K232" s="160">
        <f t="shared" si="31"/>
        <v>3303.89</v>
      </c>
      <c r="L232" s="162">
        <f t="shared" si="32"/>
        <v>2705.6048593131059</v>
      </c>
      <c r="M232" s="105"/>
      <c r="N232" s="134"/>
      <c r="O232" s="108"/>
    </row>
    <row r="233" spans="1:15">
      <c r="A233" s="358"/>
      <c r="B233" s="156">
        <v>44682</v>
      </c>
      <c r="C233" s="7">
        <v>3303.89</v>
      </c>
      <c r="D233" s="14">
        <f t="shared" ref="D233:D238" si="34">((C233/C232)-1)</f>
        <v>0</v>
      </c>
      <c r="E233" s="159" t="str">
        <f t="shared" si="18"/>
        <v/>
      </c>
      <c r="F233" s="8"/>
      <c r="G233" s="12">
        <v>0</v>
      </c>
      <c r="H233" s="7">
        <f t="shared" si="33"/>
        <v>2705.6048593131059</v>
      </c>
      <c r="I233" s="7"/>
      <c r="J233" s="7"/>
      <c r="K233" s="160">
        <f t="shared" si="31"/>
        <v>3303.89</v>
      </c>
      <c r="L233" s="162">
        <f t="shared" si="32"/>
        <v>2705.6048593131059</v>
      </c>
      <c r="M233" s="105"/>
      <c r="N233" s="134"/>
      <c r="O233" s="108"/>
    </row>
    <row r="234" spans="1:15">
      <c r="A234" s="358"/>
      <c r="B234" s="156">
        <v>44713</v>
      </c>
      <c r="C234" s="7">
        <v>3303.89</v>
      </c>
      <c r="D234" s="14">
        <f t="shared" si="34"/>
        <v>0</v>
      </c>
      <c r="E234" s="159" t="str">
        <f t="shared" si="18"/>
        <v/>
      </c>
      <c r="F234" s="8"/>
      <c r="G234" s="12">
        <v>0</v>
      </c>
      <c r="H234" s="7">
        <f t="shared" si="33"/>
        <v>2705.6048593131059</v>
      </c>
      <c r="I234" s="7"/>
      <c r="J234" s="7"/>
      <c r="K234" s="160">
        <f t="shared" si="31"/>
        <v>3303.89</v>
      </c>
      <c r="L234" s="162">
        <f t="shared" si="32"/>
        <v>2705.6048593131059</v>
      </c>
      <c r="M234" s="105"/>
      <c r="N234" s="134"/>
      <c r="O234" s="108"/>
    </row>
    <row r="235" spans="1:15">
      <c r="A235" s="358"/>
      <c r="B235" s="156">
        <v>44743</v>
      </c>
      <c r="C235" s="7">
        <v>3303.89</v>
      </c>
      <c r="D235" s="14">
        <f t="shared" si="34"/>
        <v>0</v>
      </c>
      <c r="E235" s="159" t="str">
        <f t="shared" si="18"/>
        <v/>
      </c>
      <c r="F235" s="8"/>
      <c r="G235" s="12">
        <v>0</v>
      </c>
      <c r="H235" s="7">
        <f t="shared" si="33"/>
        <v>2705.6048593131059</v>
      </c>
      <c r="I235" s="7"/>
      <c r="J235" s="7"/>
      <c r="K235" s="160">
        <f t="shared" si="31"/>
        <v>3303.89</v>
      </c>
      <c r="L235" s="162">
        <f t="shared" si="32"/>
        <v>2705.6048593131059</v>
      </c>
      <c r="M235" s="105"/>
      <c r="N235" s="134"/>
      <c r="O235" s="108"/>
    </row>
    <row r="236" spans="1:15">
      <c r="A236" s="358"/>
      <c r="B236" s="156">
        <v>44774</v>
      </c>
      <c r="C236" s="7">
        <v>3303.89</v>
      </c>
      <c r="D236" s="14">
        <f t="shared" si="34"/>
        <v>0</v>
      </c>
      <c r="E236" s="159" t="str">
        <f t="shared" si="18"/>
        <v/>
      </c>
      <c r="F236" s="8"/>
      <c r="G236" s="12">
        <v>0</v>
      </c>
      <c r="H236" s="7">
        <f t="shared" si="33"/>
        <v>2705.6048593131059</v>
      </c>
      <c r="I236" s="7"/>
      <c r="J236" s="7"/>
      <c r="K236" s="160">
        <f t="shared" ref="K236:K241" si="35">C236+I236</f>
        <v>3303.89</v>
      </c>
      <c r="L236" s="162">
        <f t="shared" ref="L236:L241" si="36">H236+J236</f>
        <v>2705.6048593131059</v>
      </c>
      <c r="M236" s="105"/>
      <c r="N236" s="134"/>
      <c r="O236" s="108"/>
    </row>
    <row r="237" spans="1:15">
      <c r="A237" s="358"/>
      <c r="B237" s="156">
        <v>44805</v>
      </c>
      <c r="C237" s="7">
        <v>3303.89</v>
      </c>
      <c r="D237" s="14">
        <f t="shared" si="34"/>
        <v>0</v>
      </c>
      <c r="E237" s="159" t="str">
        <f t="shared" si="18"/>
        <v/>
      </c>
      <c r="F237" s="8"/>
      <c r="G237" s="12">
        <v>0</v>
      </c>
      <c r="H237" s="7">
        <f t="shared" ref="H237:H242" si="37">H236*(1+G237)</f>
        <v>2705.6048593131059</v>
      </c>
      <c r="I237" s="7"/>
      <c r="J237" s="7"/>
      <c r="K237" s="160">
        <f t="shared" si="35"/>
        <v>3303.89</v>
      </c>
      <c r="L237" s="162">
        <f t="shared" si="36"/>
        <v>2705.6048593131059</v>
      </c>
      <c r="M237" s="105"/>
      <c r="N237" s="134"/>
      <c r="O237" s="108"/>
    </row>
    <row r="238" spans="1:15">
      <c r="A238" s="358"/>
      <c r="B238" s="156">
        <v>44835</v>
      </c>
      <c r="C238" s="7">
        <v>3303.89</v>
      </c>
      <c r="D238" s="14">
        <f t="shared" si="34"/>
        <v>0</v>
      </c>
      <c r="E238" s="159" t="str">
        <f t="shared" si="18"/>
        <v/>
      </c>
      <c r="F238" s="8"/>
      <c r="G238" s="12">
        <v>0</v>
      </c>
      <c r="H238" s="7">
        <f t="shared" si="37"/>
        <v>2705.6048593131059</v>
      </c>
      <c r="I238" s="7"/>
      <c r="J238" s="7"/>
      <c r="K238" s="160">
        <f t="shared" si="35"/>
        <v>3303.89</v>
      </c>
      <c r="L238" s="162">
        <f t="shared" si="36"/>
        <v>2705.6048593131059</v>
      </c>
      <c r="M238" s="105"/>
      <c r="N238" s="134"/>
      <c r="O238" s="108"/>
    </row>
    <row r="239" spans="1:15">
      <c r="A239" s="358"/>
      <c r="B239" s="156">
        <v>44866</v>
      </c>
      <c r="C239" s="23">
        <v>3729.1</v>
      </c>
      <c r="D239" s="14">
        <f t="shared" ref="D239:D244" si="38">((C239/C238)-1)</f>
        <v>0.12869980538092984</v>
      </c>
      <c r="E239" s="159" t="str">
        <f t="shared" si="18"/>
        <v/>
      </c>
      <c r="F239" s="8" t="s">
        <v>6</v>
      </c>
      <c r="G239" s="12">
        <v>0.155</v>
      </c>
      <c r="H239" s="7">
        <f t="shared" si="37"/>
        <v>3124.9736125066374</v>
      </c>
      <c r="I239" s="7"/>
      <c r="J239" s="7"/>
      <c r="K239" s="160">
        <f t="shared" si="35"/>
        <v>3729.1</v>
      </c>
      <c r="L239" s="162">
        <f t="shared" si="36"/>
        <v>3124.9736125066374</v>
      </c>
      <c r="M239" s="105"/>
      <c r="N239" s="134"/>
      <c r="O239" s="108"/>
    </row>
    <row r="240" spans="1:15">
      <c r="A240" s="359"/>
      <c r="B240" s="157">
        <v>44896</v>
      </c>
      <c r="C240" s="21">
        <v>3729.1</v>
      </c>
      <c r="D240" s="15">
        <f t="shared" si="38"/>
        <v>0</v>
      </c>
      <c r="E240" s="158" t="str">
        <f t="shared" si="18"/>
        <v/>
      </c>
      <c r="F240" s="11"/>
      <c r="G240" s="13">
        <v>0</v>
      </c>
      <c r="H240" s="10">
        <f t="shared" si="37"/>
        <v>3124.9736125066374</v>
      </c>
      <c r="I240" s="10"/>
      <c r="J240" s="10"/>
      <c r="K240" s="161">
        <f t="shared" si="35"/>
        <v>3729.1</v>
      </c>
      <c r="L240" s="163">
        <f t="shared" si="36"/>
        <v>3124.9736125066374</v>
      </c>
      <c r="M240" s="107">
        <f>K240-L240</f>
        <v>604.12638749336247</v>
      </c>
      <c r="N240" s="135">
        <v>89.222652999999994</v>
      </c>
      <c r="O240" s="110">
        <f>(M240/N240)*$O$4</f>
        <v>682.72533523503</v>
      </c>
    </row>
    <row r="241" spans="1:15">
      <c r="A241" s="358">
        <v>2023</v>
      </c>
      <c r="B241" s="156">
        <v>44927</v>
      </c>
      <c r="C241" s="23">
        <v>3729.1</v>
      </c>
      <c r="D241" s="14">
        <f t="shared" si="38"/>
        <v>0</v>
      </c>
      <c r="E241" s="159" t="str">
        <f t="shared" si="18"/>
        <v/>
      </c>
      <c r="F241" s="8"/>
      <c r="G241" s="12">
        <v>0</v>
      </c>
      <c r="H241" s="7">
        <f t="shared" si="37"/>
        <v>3124.9736125066374</v>
      </c>
      <c r="I241" s="7"/>
      <c r="J241" s="7"/>
      <c r="K241" s="160">
        <f t="shared" si="35"/>
        <v>3729.1</v>
      </c>
      <c r="L241" s="162">
        <f t="shared" si="36"/>
        <v>3124.9736125066374</v>
      </c>
      <c r="M241" s="105">
        <f>K241-L241</f>
        <v>604.12638749336247</v>
      </c>
      <c r="N241" s="134">
        <v>89.838289000000003</v>
      </c>
      <c r="O241" s="108">
        <f>(M241/N241)*$O$4</f>
        <v>678.04681453788305</v>
      </c>
    </row>
    <row r="242" spans="1:15">
      <c r="A242" s="358"/>
      <c r="B242" s="156">
        <v>44958</v>
      </c>
      <c r="C242" s="23">
        <v>3729.1</v>
      </c>
      <c r="D242" s="14">
        <f t="shared" si="38"/>
        <v>0</v>
      </c>
      <c r="E242" s="159" t="str">
        <f t="shared" si="18"/>
        <v/>
      </c>
      <c r="F242" s="8"/>
      <c r="G242" s="12">
        <v>0</v>
      </c>
      <c r="H242" s="7">
        <f t="shared" si="37"/>
        <v>3124.9736125066374</v>
      </c>
      <c r="I242" s="7"/>
      <c r="J242" s="7"/>
      <c r="K242" s="160">
        <f t="shared" ref="K242:K247" si="39">C242+I242</f>
        <v>3729.1</v>
      </c>
      <c r="L242" s="162">
        <f t="shared" ref="L242:L247" si="40">H242+J242</f>
        <v>3124.9736125066374</v>
      </c>
      <c r="M242" s="105">
        <f>K242-L242</f>
        <v>604.12638749336247</v>
      </c>
      <c r="N242" s="134">
        <v>90.251544999999993</v>
      </c>
      <c r="O242" s="108">
        <f>(M242/N242)*$O$4</f>
        <v>674.94208193315421</v>
      </c>
    </row>
    <row r="243" spans="1:15">
      <c r="A243" s="358"/>
      <c r="B243" s="156">
        <v>44986</v>
      </c>
      <c r="C243" s="23">
        <v>3729.1</v>
      </c>
      <c r="D243" s="14">
        <f t="shared" si="38"/>
        <v>0</v>
      </c>
      <c r="E243" s="159">
        <f t="shared" si="18"/>
        <v>63</v>
      </c>
      <c r="F243" s="8"/>
      <c r="G243" s="12">
        <v>0</v>
      </c>
      <c r="H243" s="7">
        <f t="shared" ref="H243:H248" si="41">H242*(1+G243)</f>
        <v>3124.9736125066374</v>
      </c>
      <c r="I243" s="7"/>
      <c r="J243" s="7"/>
      <c r="K243" s="160">
        <f t="shared" si="39"/>
        <v>3729.1</v>
      </c>
      <c r="L243" s="162">
        <f t="shared" si="40"/>
        <v>3124.9736125066374</v>
      </c>
      <c r="M243" s="105">
        <f t="shared" ref="M243:M248" si="42">K243-L243</f>
        <v>604.12638749336247</v>
      </c>
      <c r="N243" s="134">
        <v>90.946481000000006</v>
      </c>
      <c r="O243" s="108">
        <f>(M243/N243)*$O$4</f>
        <v>669.78474604183691</v>
      </c>
    </row>
    <row r="244" spans="1:15">
      <c r="A244" s="358"/>
      <c r="B244" s="156">
        <v>45017</v>
      </c>
      <c r="C244" s="23">
        <v>3729.1</v>
      </c>
      <c r="D244" s="14">
        <f t="shared" si="38"/>
        <v>0</v>
      </c>
      <c r="E244" s="159" t="str">
        <f t="shared" si="18"/>
        <v/>
      </c>
      <c r="F244" s="8"/>
      <c r="G244" s="12">
        <v>0</v>
      </c>
      <c r="H244" s="7">
        <f t="shared" si="41"/>
        <v>3124.9736125066374</v>
      </c>
      <c r="I244" s="7"/>
      <c r="J244" s="7"/>
      <c r="K244" s="160">
        <f t="shared" si="39"/>
        <v>3729.1</v>
      </c>
      <c r="L244" s="162">
        <f t="shared" si="40"/>
        <v>3124.9736125066374</v>
      </c>
      <c r="M244" s="105">
        <f t="shared" si="42"/>
        <v>604.12638749336247</v>
      </c>
      <c r="N244" s="134">
        <v>91.528537999999998</v>
      </c>
      <c r="O244" s="108">
        <f t="shared" ref="O244:O254" si="43">(M244/N244)*$O$4</f>
        <v>665.52538706543908</v>
      </c>
    </row>
    <row r="245" spans="1:15">
      <c r="A245" s="358"/>
      <c r="B245" s="156">
        <v>45047</v>
      </c>
      <c r="C245" s="23">
        <v>3729.1</v>
      </c>
      <c r="D245" s="14">
        <f t="shared" ref="D245:D254" si="44">((C245/C244)-1)</f>
        <v>0</v>
      </c>
      <c r="E245" s="159" t="str">
        <f t="shared" si="18"/>
        <v/>
      </c>
      <c r="F245" s="8"/>
      <c r="G245" s="12">
        <v>0</v>
      </c>
      <c r="H245" s="7">
        <f t="shared" si="41"/>
        <v>3124.9736125066374</v>
      </c>
      <c r="I245" s="7"/>
      <c r="J245" s="7"/>
      <c r="K245" s="160">
        <f t="shared" si="39"/>
        <v>3729.1</v>
      </c>
      <c r="L245" s="162">
        <f t="shared" si="40"/>
        <v>3124.9736125066374</v>
      </c>
      <c r="M245" s="105">
        <f t="shared" si="42"/>
        <v>604.12638749336247</v>
      </c>
      <c r="N245" s="134">
        <v>92.013638999999998</v>
      </c>
      <c r="O245" s="108">
        <f t="shared" si="43"/>
        <v>662.0167003718193</v>
      </c>
    </row>
    <row r="246" spans="1:15">
      <c r="A246" s="358"/>
      <c r="B246" s="156">
        <v>45078</v>
      </c>
      <c r="C246" s="23">
        <v>3729.1</v>
      </c>
      <c r="D246" s="14">
        <f t="shared" si="44"/>
        <v>0</v>
      </c>
      <c r="E246" s="159" t="str">
        <f t="shared" si="18"/>
        <v/>
      </c>
      <c r="F246" s="8"/>
      <c r="G246" s="12">
        <v>0</v>
      </c>
      <c r="H246" s="7">
        <f t="shared" si="41"/>
        <v>3124.9736125066374</v>
      </c>
      <c r="I246" s="7"/>
      <c r="J246" s="7"/>
      <c r="K246" s="160">
        <f t="shared" si="39"/>
        <v>3729.1</v>
      </c>
      <c r="L246" s="162">
        <f t="shared" si="40"/>
        <v>3124.9736125066374</v>
      </c>
      <c r="M246" s="105">
        <f t="shared" si="42"/>
        <v>604.12638749336247</v>
      </c>
      <c r="N246" s="134">
        <v>92.344887999999997</v>
      </c>
      <c r="O246" s="108">
        <f t="shared" si="43"/>
        <v>659.64198992784247</v>
      </c>
    </row>
    <row r="247" spans="1:15">
      <c r="A247" s="358"/>
      <c r="B247" s="156">
        <v>45108</v>
      </c>
      <c r="C247" s="23">
        <v>3729.1</v>
      </c>
      <c r="D247" s="14">
        <f t="shared" si="44"/>
        <v>0</v>
      </c>
      <c r="E247" s="159" t="str">
        <f>IF(DAY(I$11)=0,"",IF(MONTH(I$11)&lt;&gt;MONTH($B247),"",YEAR($B247)-YEAR(I$11)))</f>
        <v/>
      </c>
      <c r="F247" s="8"/>
      <c r="G247" s="12">
        <v>0</v>
      </c>
      <c r="H247" s="7">
        <f t="shared" si="41"/>
        <v>3124.9736125066374</v>
      </c>
      <c r="I247" s="7"/>
      <c r="J247" s="7"/>
      <c r="K247" s="160">
        <f t="shared" si="39"/>
        <v>3729.1</v>
      </c>
      <c r="L247" s="162">
        <f t="shared" si="40"/>
        <v>3124.9736125066374</v>
      </c>
      <c r="M247" s="105">
        <f t="shared" si="42"/>
        <v>604.12638749336247</v>
      </c>
      <c r="N247" s="134">
        <v>92.252543000000003</v>
      </c>
      <c r="O247" s="108">
        <f t="shared" si="43"/>
        <v>660.30229302170824</v>
      </c>
    </row>
    <row r="248" spans="1:15">
      <c r="A248" s="358"/>
      <c r="B248" s="156">
        <v>45139</v>
      </c>
      <c r="C248" s="23">
        <v>3729.1</v>
      </c>
      <c r="D248" s="14">
        <f t="shared" si="44"/>
        <v>0</v>
      </c>
      <c r="E248" s="159" t="str">
        <f t="shared" si="18"/>
        <v/>
      </c>
      <c r="F248" s="8"/>
      <c r="G248" s="12">
        <v>0</v>
      </c>
      <c r="H248" s="7">
        <f t="shared" si="41"/>
        <v>3124.9736125066374</v>
      </c>
      <c r="I248" s="7"/>
      <c r="J248" s="7"/>
      <c r="K248" s="160">
        <f t="shared" ref="K248:K253" si="45">C248+I248</f>
        <v>3729.1</v>
      </c>
      <c r="L248" s="162">
        <f t="shared" ref="L248:L253" si="46">H248+J248</f>
        <v>3124.9736125066374</v>
      </c>
      <c r="M248" s="105">
        <f t="shared" si="42"/>
        <v>604.12638749336247</v>
      </c>
      <c r="N248" s="134">
        <v>92.169515000000004</v>
      </c>
      <c r="O248" s="108">
        <f t="shared" si="43"/>
        <v>660.89710551242183</v>
      </c>
    </row>
    <row r="249" spans="1:15">
      <c r="A249" s="358"/>
      <c r="B249" s="156">
        <v>45170</v>
      </c>
      <c r="C249" s="23">
        <v>3729.1</v>
      </c>
      <c r="D249" s="14">
        <f t="shared" si="44"/>
        <v>0</v>
      </c>
      <c r="E249" s="159" t="str">
        <f>IF(DAY(I$11)=0,"",IF(MONTH(I$11)&lt;&gt;MONTH($B249),"",YEAR($B249)-YEAR(I$11)))</f>
        <v/>
      </c>
      <c r="F249" s="8"/>
      <c r="G249" s="12">
        <v>0</v>
      </c>
      <c r="H249" s="7">
        <f t="shared" ref="H249:H254" si="47">H248*(1+G249)</f>
        <v>3124.9736125066374</v>
      </c>
      <c r="I249" s="7"/>
      <c r="J249" s="7"/>
      <c r="K249" s="160">
        <f t="shared" si="45"/>
        <v>3729.1</v>
      </c>
      <c r="L249" s="162">
        <f t="shared" si="46"/>
        <v>3124.9736125066374</v>
      </c>
      <c r="M249" s="105">
        <f t="shared" ref="M249:M254" si="48">K249-L249</f>
        <v>604.12638749336247</v>
      </c>
      <c r="N249" s="134">
        <v>92.353853999999998</v>
      </c>
      <c r="O249" s="108">
        <f t="shared" si="43"/>
        <v>659.57794982745111</v>
      </c>
    </row>
    <row r="250" spans="1:15">
      <c r="A250" s="358"/>
      <c r="B250" s="156">
        <v>45200</v>
      </c>
      <c r="C250" s="23">
        <v>3729.1</v>
      </c>
      <c r="D250" s="14">
        <f t="shared" si="44"/>
        <v>0</v>
      </c>
      <c r="E250" s="159" t="str">
        <f t="shared" si="18"/>
        <v/>
      </c>
      <c r="F250" s="8"/>
      <c r="G250" s="12">
        <v>0</v>
      </c>
      <c r="H250" s="7">
        <f t="shared" si="47"/>
        <v>3124.9736125066374</v>
      </c>
      <c r="I250" s="7"/>
      <c r="J250" s="7"/>
      <c r="K250" s="160">
        <f t="shared" si="45"/>
        <v>3729.1</v>
      </c>
      <c r="L250" s="162">
        <f t="shared" si="46"/>
        <v>3124.9736125066374</v>
      </c>
      <c r="M250" s="105">
        <f t="shared" si="48"/>
        <v>604.12638749336247</v>
      </c>
      <c r="N250" s="134">
        <v>92.455443000000002</v>
      </c>
      <c r="O250" s="108">
        <f t="shared" si="43"/>
        <v>658.85321300103169</v>
      </c>
    </row>
    <row r="251" spans="1:15">
      <c r="A251" s="358"/>
      <c r="B251" s="156">
        <v>45231</v>
      </c>
      <c r="C251" s="23">
        <v>4260.5</v>
      </c>
      <c r="D251" s="14">
        <f t="shared" si="44"/>
        <v>0.14250087152396018</v>
      </c>
      <c r="E251" s="159" t="str">
        <f t="shared" si="18"/>
        <v/>
      </c>
      <c r="F251" s="8" t="s">
        <v>6</v>
      </c>
      <c r="G251" s="12">
        <v>9.6299999999999997E-2</v>
      </c>
      <c r="H251" s="7">
        <f t="shared" si="47"/>
        <v>3425.9085713910267</v>
      </c>
      <c r="I251" s="7"/>
      <c r="J251" s="7"/>
      <c r="K251" s="160">
        <f t="shared" si="45"/>
        <v>4260.5</v>
      </c>
      <c r="L251" s="162">
        <f t="shared" si="46"/>
        <v>3425.9085713910267</v>
      </c>
      <c r="M251" s="105">
        <f t="shared" si="48"/>
        <v>834.59142860897327</v>
      </c>
      <c r="N251" s="134">
        <v>92.566389000000001</v>
      </c>
      <c r="O251" s="108">
        <f t="shared" si="43"/>
        <v>909.10478631849776</v>
      </c>
    </row>
    <row r="252" spans="1:15">
      <c r="A252" s="359"/>
      <c r="B252" s="157">
        <v>45261</v>
      </c>
      <c r="C252" s="21">
        <v>4260.5</v>
      </c>
      <c r="D252" s="15">
        <f t="shared" si="44"/>
        <v>0</v>
      </c>
      <c r="E252" s="158" t="str">
        <f>IF(DAY(I$11)=0,"",IF(MONTH(I$11)&lt;&gt;MONTH($B252),"",YEAR($B252)-YEAR(I$11)))</f>
        <v/>
      </c>
      <c r="F252" s="11"/>
      <c r="G252" s="13">
        <v>0</v>
      </c>
      <c r="H252" s="10">
        <f t="shared" si="47"/>
        <v>3425.9085713910267</v>
      </c>
      <c r="I252" s="10"/>
      <c r="J252" s="10"/>
      <c r="K252" s="161">
        <f t="shared" si="45"/>
        <v>4260.5</v>
      </c>
      <c r="L252" s="163">
        <f t="shared" si="46"/>
        <v>3425.9085713910267</v>
      </c>
      <c r="M252" s="107">
        <f t="shared" si="48"/>
        <v>834.59142860897327</v>
      </c>
      <c r="N252" s="135">
        <v>92.658955000000006</v>
      </c>
      <c r="O252" s="110">
        <f t="shared" si="43"/>
        <v>908.19659354155181</v>
      </c>
    </row>
    <row r="253" spans="1:15">
      <c r="A253" s="358">
        <v>2024</v>
      </c>
      <c r="B253" s="156">
        <v>45292</v>
      </c>
      <c r="C253" s="23">
        <v>4260.5</v>
      </c>
      <c r="D253" s="14">
        <f t="shared" si="44"/>
        <v>0</v>
      </c>
      <c r="E253" s="159" t="str">
        <f t="shared" si="18"/>
        <v/>
      </c>
      <c r="F253" s="8"/>
      <c r="G253" s="12">
        <v>0</v>
      </c>
      <c r="H253" s="7">
        <f t="shared" si="47"/>
        <v>3425.9085713910267</v>
      </c>
      <c r="I253" s="7"/>
      <c r="J253" s="7"/>
      <c r="K253" s="160">
        <f t="shared" si="45"/>
        <v>4260.5</v>
      </c>
      <c r="L253" s="162">
        <f t="shared" si="46"/>
        <v>3425.9085713910267</v>
      </c>
      <c r="M253" s="105">
        <f t="shared" si="48"/>
        <v>834.59142860897327</v>
      </c>
      <c r="N253" s="134">
        <v>93.168578999999994</v>
      </c>
      <c r="O253" s="108">
        <f t="shared" si="43"/>
        <v>903.22883739720839</v>
      </c>
    </row>
    <row r="254" spans="1:15">
      <c r="A254" s="358"/>
      <c r="B254" s="156">
        <v>45323</v>
      </c>
      <c r="C254" s="23">
        <v>4260.5</v>
      </c>
      <c r="D254" s="14">
        <f t="shared" si="44"/>
        <v>0</v>
      </c>
      <c r="E254" s="159" t="str">
        <f t="shared" si="18"/>
        <v/>
      </c>
      <c r="F254" s="8"/>
      <c r="G254" s="12">
        <v>0</v>
      </c>
      <c r="H254" s="7">
        <f t="shared" si="47"/>
        <v>3425.9085713910267</v>
      </c>
      <c r="I254" s="7"/>
      <c r="J254" s="7"/>
      <c r="K254" s="160">
        <f t="shared" ref="K254:K276" si="49">C254+I254</f>
        <v>4260.5</v>
      </c>
      <c r="L254" s="162">
        <f t="shared" ref="L254:L275" si="50">H254+J254</f>
        <v>3425.9085713910267</v>
      </c>
      <c r="M254" s="105">
        <f t="shared" si="48"/>
        <v>834.59142860897327</v>
      </c>
      <c r="N254" s="134">
        <v>93.699639000000005</v>
      </c>
      <c r="O254" s="108">
        <f t="shared" si="43"/>
        <v>898.1096212347195</v>
      </c>
    </row>
    <row r="255" spans="1:15">
      <c r="A255" s="358"/>
      <c r="B255" s="156">
        <v>45352</v>
      </c>
      <c r="C255" s="23">
        <v>4260.5</v>
      </c>
      <c r="D255" s="14">
        <f t="shared" ref="D255:D276" si="51">((C255/C254)-1)</f>
        <v>0</v>
      </c>
      <c r="E255" s="159">
        <f>IF(DAY(I$11)=0,"",IF(MONTH(I$11)&lt;&gt;MONTH($B255),"",YEAR($B255)-YEAR(I$11)))</f>
        <v>64</v>
      </c>
      <c r="F255" s="8"/>
      <c r="G255" s="12">
        <v>0</v>
      </c>
      <c r="H255" s="7">
        <f t="shared" ref="H255:H276" si="52">H254*(1+G255)</f>
        <v>3425.9085713910267</v>
      </c>
      <c r="I255" s="7"/>
      <c r="J255" s="7"/>
      <c r="K255" s="160">
        <f t="shared" si="49"/>
        <v>4260.5</v>
      </c>
      <c r="L255" s="162">
        <f t="shared" si="50"/>
        <v>3425.9085713910267</v>
      </c>
      <c r="M255" s="105">
        <f t="shared" ref="M255:M276" si="53">K255-L255</f>
        <v>834.59142860897327</v>
      </c>
      <c r="N255" s="134">
        <v>94.458606000000003</v>
      </c>
      <c r="O255" s="108">
        <f t="shared" ref="O255:O276" si="54">(M255/N255)*$O$4</f>
        <v>890.89338553355265</v>
      </c>
    </row>
    <row r="256" spans="1:15">
      <c r="A256" s="358"/>
      <c r="B256" s="156">
        <v>45383</v>
      </c>
      <c r="C256" s="23">
        <v>4260.5</v>
      </c>
      <c r="D256" s="14">
        <f t="shared" si="51"/>
        <v>0</v>
      </c>
      <c r="E256" s="159" t="str">
        <f t="shared" si="18"/>
        <v/>
      </c>
      <c r="F256" s="8"/>
      <c r="G256" s="12">
        <v>0</v>
      </c>
      <c r="H256" s="7">
        <f t="shared" si="52"/>
        <v>3425.9085713910267</v>
      </c>
      <c r="I256" s="7"/>
      <c r="J256" s="7"/>
      <c r="K256" s="160">
        <f t="shared" si="49"/>
        <v>4260.5</v>
      </c>
      <c r="L256" s="162">
        <f t="shared" si="50"/>
        <v>3425.9085713910267</v>
      </c>
      <c r="M256" s="105">
        <f t="shared" si="53"/>
        <v>834.59142860897327</v>
      </c>
      <c r="N256" s="134">
        <v>94.638076999999996</v>
      </c>
      <c r="O256" s="108">
        <f t="shared" si="54"/>
        <v>889.20390142880819</v>
      </c>
    </row>
    <row r="257" spans="1:15">
      <c r="A257" s="358"/>
      <c r="B257" s="156">
        <v>45413</v>
      </c>
      <c r="C257" s="23">
        <v>4260.5</v>
      </c>
      <c r="D257" s="14">
        <f t="shared" si="51"/>
        <v>0</v>
      </c>
      <c r="E257" s="159" t="str">
        <f t="shared" si="18"/>
        <v/>
      </c>
      <c r="F257" s="8"/>
      <c r="G257" s="12">
        <v>0</v>
      </c>
      <c r="H257" s="7">
        <f t="shared" si="52"/>
        <v>3425.9085713910267</v>
      </c>
      <c r="I257" s="7"/>
      <c r="J257" s="7"/>
      <c r="K257" s="160">
        <f t="shared" si="49"/>
        <v>4260.5</v>
      </c>
      <c r="L257" s="162">
        <f t="shared" si="50"/>
        <v>3425.9085713910267</v>
      </c>
      <c r="M257" s="105">
        <f t="shared" si="53"/>
        <v>834.59142860897327</v>
      </c>
      <c r="N257" s="134">
        <v>94.988236999999998</v>
      </c>
      <c r="O257" s="108">
        <f t="shared" si="54"/>
        <v>885.92598357331303</v>
      </c>
    </row>
    <row r="258" spans="1:15">
      <c r="A258" s="358"/>
      <c r="B258" s="156">
        <v>45444</v>
      </c>
      <c r="C258" s="23">
        <v>4260.5</v>
      </c>
      <c r="D258" s="14">
        <f t="shared" si="51"/>
        <v>0</v>
      </c>
      <c r="E258" s="159" t="str">
        <f t="shared" si="18"/>
        <v/>
      </c>
      <c r="F258" s="8"/>
      <c r="G258" s="12">
        <v>0</v>
      </c>
      <c r="H258" s="7">
        <f t="shared" si="52"/>
        <v>3425.9085713910267</v>
      </c>
      <c r="I258" s="7"/>
      <c r="J258" s="7"/>
      <c r="K258" s="160">
        <f t="shared" si="49"/>
        <v>4260.5</v>
      </c>
      <c r="L258" s="162">
        <f t="shared" si="50"/>
        <v>3425.9085713910267</v>
      </c>
      <c r="M258" s="105">
        <f t="shared" si="53"/>
        <v>834.59142860897327</v>
      </c>
      <c r="N258" s="266">
        <v>95.425182000000007</v>
      </c>
      <c r="O258" s="108">
        <f t="shared" si="54"/>
        <v>881.86939263181023</v>
      </c>
    </row>
    <row r="259" spans="1:15">
      <c r="A259" s="358"/>
      <c r="B259" s="156">
        <v>45474</v>
      </c>
      <c r="C259" s="23">
        <v>4260.5</v>
      </c>
      <c r="D259" s="14">
        <f t="shared" si="51"/>
        <v>0</v>
      </c>
      <c r="E259" s="159" t="str">
        <f>IF(DAY(I$11)=0,"",IF(MONTH(I$11)&lt;&gt;MONTH($B259),"",YEAR($B259)-YEAR(I$11)))</f>
        <v/>
      </c>
      <c r="F259" s="8"/>
      <c r="G259" s="12">
        <v>0</v>
      </c>
      <c r="H259" s="7">
        <f t="shared" si="52"/>
        <v>3425.9085713910267</v>
      </c>
      <c r="I259" s="7"/>
      <c r="J259" s="7"/>
      <c r="K259" s="160">
        <f t="shared" si="49"/>
        <v>4260.5</v>
      </c>
      <c r="L259" s="162">
        <f t="shared" si="50"/>
        <v>3425.9085713910267</v>
      </c>
      <c r="M259" s="105">
        <f t="shared" si="53"/>
        <v>834.59142860897327</v>
      </c>
      <c r="N259" s="134">
        <v>95.663743999999994</v>
      </c>
      <c r="O259" s="108">
        <f t="shared" si="54"/>
        <v>879.67022587073279</v>
      </c>
    </row>
    <row r="260" spans="1:15">
      <c r="A260" s="358"/>
      <c r="B260" s="156">
        <v>45505</v>
      </c>
      <c r="C260" s="23">
        <v>4260.5</v>
      </c>
      <c r="D260" s="14">
        <f t="shared" si="51"/>
        <v>0</v>
      </c>
      <c r="E260" s="159" t="str">
        <f t="shared" si="18"/>
        <v/>
      </c>
      <c r="F260" s="8"/>
      <c r="G260" s="12">
        <v>0</v>
      </c>
      <c r="H260" s="7">
        <f t="shared" si="52"/>
        <v>3425.9085713910267</v>
      </c>
      <c r="I260" s="7"/>
      <c r="J260" s="7"/>
      <c r="K260" s="160">
        <f t="shared" si="49"/>
        <v>4260.5</v>
      </c>
      <c r="L260" s="162">
        <f t="shared" si="50"/>
        <v>3425.9085713910267</v>
      </c>
      <c r="M260" s="105">
        <f t="shared" si="53"/>
        <v>834.59142860897327</v>
      </c>
      <c r="N260" s="134">
        <v>95.912469000000002</v>
      </c>
      <c r="O260" s="108">
        <f t="shared" si="54"/>
        <v>877.38902115135784</v>
      </c>
    </row>
    <row r="261" spans="1:15">
      <c r="A261" s="358"/>
      <c r="B261" s="156">
        <v>45536</v>
      </c>
      <c r="C261" s="23">
        <v>4260.5</v>
      </c>
      <c r="D261" s="14">
        <f t="shared" si="51"/>
        <v>0</v>
      </c>
      <c r="E261" s="159" t="str">
        <f>IF(DAY(I$11)=0,"",IF(MONTH(I$11)&lt;&gt;MONTH($B261),"",YEAR($B261)-YEAR(I$11)))</f>
        <v/>
      </c>
      <c r="F261" s="8"/>
      <c r="G261" s="12">
        <v>0</v>
      </c>
      <c r="H261" s="7">
        <f t="shared" si="52"/>
        <v>3425.9085713910267</v>
      </c>
      <c r="I261" s="7"/>
      <c r="J261" s="7"/>
      <c r="K261" s="160">
        <f t="shared" si="49"/>
        <v>4260.5</v>
      </c>
      <c r="L261" s="162">
        <f t="shared" si="50"/>
        <v>3425.9085713910267</v>
      </c>
      <c r="M261" s="105">
        <f t="shared" si="53"/>
        <v>834.59142860897327</v>
      </c>
      <c r="N261" s="134">
        <v>95.778191000000007</v>
      </c>
      <c r="O261" s="108">
        <f t="shared" si="54"/>
        <v>878.61909285924958</v>
      </c>
    </row>
    <row r="262" spans="1:15">
      <c r="A262" s="358"/>
      <c r="B262" s="156">
        <v>45566</v>
      </c>
      <c r="C262" s="23">
        <v>4260.5</v>
      </c>
      <c r="D262" s="14">
        <f t="shared" si="51"/>
        <v>0</v>
      </c>
      <c r="E262" s="159" t="str">
        <f t="shared" si="18"/>
        <v/>
      </c>
      <c r="F262" s="8"/>
      <c r="G262" s="12">
        <v>0</v>
      </c>
      <c r="H262" s="7">
        <f t="shared" si="52"/>
        <v>3425.9085713910267</v>
      </c>
      <c r="I262" s="7"/>
      <c r="J262" s="7"/>
      <c r="K262" s="160">
        <f t="shared" si="49"/>
        <v>4260.5</v>
      </c>
      <c r="L262" s="162">
        <f t="shared" si="50"/>
        <v>3425.9085713910267</v>
      </c>
      <c r="M262" s="105">
        <f t="shared" si="53"/>
        <v>834.59142860897327</v>
      </c>
      <c r="N262" s="134">
        <v>96.237926000000002</v>
      </c>
      <c r="O262" s="108">
        <f t="shared" si="54"/>
        <v>874.42187077181973</v>
      </c>
    </row>
    <row r="263" spans="1:15">
      <c r="A263" s="358"/>
      <c r="B263" s="156">
        <v>45597</v>
      </c>
      <c r="C263" s="23">
        <v>5277.91</v>
      </c>
      <c r="D263" s="14">
        <f t="shared" si="51"/>
        <v>0.23880061025701216</v>
      </c>
      <c r="E263" s="159" t="str">
        <f t="shared" si="18"/>
        <v/>
      </c>
      <c r="F263" s="8" t="s">
        <v>6</v>
      </c>
      <c r="G263" s="12">
        <v>6.9099999999999995E-2</v>
      </c>
      <c r="H263" s="7">
        <f t="shared" si="52"/>
        <v>3662.6388536741465</v>
      </c>
      <c r="I263" s="7"/>
      <c r="J263" s="7"/>
      <c r="K263" s="160">
        <f t="shared" si="49"/>
        <v>5277.91</v>
      </c>
      <c r="L263" s="162">
        <f t="shared" si="50"/>
        <v>3662.6388536741465</v>
      </c>
      <c r="M263" s="105">
        <f t="shared" si="53"/>
        <v>1615.2711463258534</v>
      </c>
      <c r="N263" s="134">
        <v>96.824977000000004</v>
      </c>
      <c r="O263" s="108">
        <f t="shared" si="54"/>
        <v>1682.0983285579132</v>
      </c>
    </row>
    <row r="264" spans="1:15">
      <c r="A264" s="359"/>
      <c r="B264" s="157">
        <v>45627</v>
      </c>
      <c r="C264" s="21">
        <v>5277.91</v>
      </c>
      <c r="D264" s="15">
        <f t="shared" si="51"/>
        <v>0</v>
      </c>
      <c r="E264" s="158" t="str">
        <f t="shared" ref="E264:E276" si="55">IF(DAY(I$11)=0,"",IF(MONTH(I$11)&lt;&gt;MONTH($B264),"",YEAR($B264)-YEAR(I$11)))</f>
        <v/>
      </c>
      <c r="F264" s="11"/>
      <c r="G264" s="13">
        <v>0</v>
      </c>
      <c r="H264" s="10">
        <f t="shared" si="52"/>
        <v>3662.6388536741465</v>
      </c>
      <c r="I264" s="10"/>
      <c r="J264" s="10"/>
      <c r="K264" s="161">
        <f t="shared" si="49"/>
        <v>5277.91</v>
      </c>
      <c r="L264" s="163">
        <f t="shared" si="50"/>
        <v>3662.6388536741465</v>
      </c>
      <c r="M264" s="107">
        <f t="shared" si="53"/>
        <v>1615.2711463258534</v>
      </c>
      <c r="N264" s="135">
        <v>97.144498999999996</v>
      </c>
      <c r="O264" s="110">
        <f t="shared" si="54"/>
        <v>1676.5656691930483</v>
      </c>
    </row>
    <row r="265" spans="1:15">
      <c r="A265" s="358">
        <v>2025</v>
      </c>
      <c r="B265" s="156">
        <v>45658</v>
      </c>
      <c r="C265" s="23">
        <v>5277.91</v>
      </c>
      <c r="D265" s="14">
        <f t="shared" si="51"/>
        <v>0</v>
      </c>
      <c r="E265" s="159" t="str">
        <f t="shared" si="55"/>
        <v/>
      </c>
      <c r="F265" s="8"/>
      <c r="G265" s="12">
        <v>0</v>
      </c>
      <c r="H265" s="7">
        <f t="shared" si="52"/>
        <v>3662.6388536741465</v>
      </c>
      <c r="I265" s="7"/>
      <c r="J265" s="7"/>
      <c r="K265" s="160">
        <f t="shared" si="49"/>
        <v>5277.91</v>
      </c>
      <c r="L265" s="162">
        <f t="shared" si="50"/>
        <v>3662.6388536741465</v>
      </c>
      <c r="M265" s="105">
        <f t="shared" si="53"/>
        <v>1615.2711463258534</v>
      </c>
      <c r="N265" s="134">
        <v>97.610792000000004</v>
      </c>
      <c r="O265" s="108">
        <f t="shared" si="54"/>
        <v>1668.5566076992634</v>
      </c>
    </row>
    <row r="266" spans="1:15">
      <c r="A266" s="358"/>
      <c r="B266" s="156">
        <v>45689</v>
      </c>
      <c r="C266" s="23">
        <v>5277.91</v>
      </c>
      <c r="D266" s="14">
        <f t="shared" si="51"/>
        <v>0</v>
      </c>
      <c r="E266" s="159" t="str">
        <f t="shared" si="55"/>
        <v/>
      </c>
      <c r="F266" s="8"/>
      <c r="G266" s="12">
        <v>0</v>
      </c>
      <c r="H266" s="7">
        <f t="shared" si="52"/>
        <v>3662.6388536741465</v>
      </c>
      <c r="I266" s="7"/>
      <c r="J266" s="7"/>
      <c r="K266" s="160">
        <f t="shared" si="49"/>
        <v>5277.91</v>
      </c>
      <c r="L266" s="162">
        <f t="shared" si="50"/>
        <v>3662.6388536741465</v>
      </c>
      <c r="M266" s="105">
        <f t="shared" si="53"/>
        <v>1615.2711463258534</v>
      </c>
      <c r="N266" s="134">
        <v>97.610792000000004</v>
      </c>
      <c r="O266" s="108">
        <f t="shared" si="54"/>
        <v>1668.5566076992634</v>
      </c>
    </row>
    <row r="267" spans="1:15">
      <c r="A267" s="358"/>
      <c r="B267" s="156">
        <v>45717</v>
      </c>
      <c r="C267" s="23">
        <v>5277.91</v>
      </c>
      <c r="D267" s="14">
        <f t="shared" si="51"/>
        <v>0</v>
      </c>
      <c r="E267" s="159">
        <f t="shared" si="55"/>
        <v>65</v>
      </c>
      <c r="F267" s="8"/>
      <c r="G267" s="12">
        <v>0</v>
      </c>
      <c r="H267" s="7">
        <f t="shared" si="52"/>
        <v>3662.6388536741465</v>
      </c>
      <c r="I267" s="7"/>
      <c r="J267" s="7"/>
      <c r="K267" s="160">
        <f t="shared" si="49"/>
        <v>5277.91</v>
      </c>
      <c r="L267" s="162">
        <f t="shared" si="50"/>
        <v>3662.6388536741465</v>
      </c>
      <c r="M267" s="105">
        <f t="shared" si="53"/>
        <v>1615.2711463258534</v>
      </c>
      <c r="N267" s="134">
        <v>99.055430999999999</v>
      </c>
      <c r="O267" s="108">
        <f t="shared" si="54"/>
        <v>1644.2221322963946</v>
      </c>
    </row>
    <row r="268" spans="1:15">
      <c r="A268" s="358"/>
      <c r="B268" s="156">
        <v>45748</v>
      </c>
      <c r="C268" s="23">
        <v>5277.91</v>
      </c>
      <c r="D268" s="14">
        <f t="shared" si="51"/>
        <v>0</v>
      </c>
      <c r="E268" s="159" t="str">
        <f t="shared" si="55"/>
        <v/>
      </c>
      <c r="F268" s="8"/>
      <c r="G268" s="12">
        <v>0</v>
      </c>
      <c r="H268" s="7">
        <f t="shared" si="52"/>
        <v>3662.6388536741465</v>
      </c>
      <c r="I268" s="7"/>
      <c r="J268" s="7"/>
      <c r="K268" s="160">
        <f t="shared" si="49"/>
        <v>5277.91</v>
      </c>
      <c r="L268" s="162">
        <f t="shared" si="50"/>
        <v>3662.6388536741465</v>
      </c>
      <c r="M268" s="105">
        <f t="shared" si="53"/>
        <v>1615.2711463258534</v>
      </c>
      <c r="N268" s="134">
        <v>99.560613000000004</v>
      </c>
      <c r="O268" s="108">
        <f t="shared" si="54"/>
        <v>1635.8791601088112</v>
      </c>
    </row>
    <row r="269" spans="1:15">
      <c r="A269" s="358"/>
      <c r="B269" s="156">
        <v>45778</v>
      </c>
      <c r="C269" s="23">
        <v>5277.91</v>
      </c>
      <c r="D269" s="14">
        <f t="shared" si="51"/>
        <v>0</v>
      </c>
      <c r="E269" s="159" t="str">
        <f t="shared" si="55"/>
        <v/>
      </c>
      <c r="F269" s="8"/>
      <c r="G269" s="12">
        <v>0</v>
      </c>
      <c r="H269" s="7">
        <f t="shared" si="52"/>
        <v>3662.6388536741465</v>
      </c>
      <c r="I269" s="7"/>
      <c r="J269" s="7"/>
      <c r="K269" s="160">
        <f t="shared" si="49"/>
        <v>5277.91</v>
      </c>
      <c r="L269" s="162">
        <f t="shared" si="50"/>
        <v>3662.6388536741465</v>
      </c>
      <c r="M269" s="105">
        <f t="shared" si="53"/>
        <v>1615.2711463258534</v>
      </c>
      <c r="N269" s="134">
        <v>100.03850300000001</v>
      </c>
      <c r="O269" s="108">
        <f t="shared" si="54"/>
        <v>1628.0644660822081</v>
      </c>
    </row>
    <row r="270" spans="1:15">
      <c r="A270" s="358"/>
      <c r="B270" s="156">
        <v>45809</v>
      </c>
      <c r="C270" s="23">
        <v>5277.91</v>
      </c>
      <c r="D270" s="14">
        <f t="shared" si="51"/>
        <v>0</v>
      </c>
      <c r="E270" s="159" t="str">
        <f t="shared" si="55"/>
        <v/>
      </c>
      <c r="F270" s="8"/>
      <c r="G270" s="12">
        <v>0</v>
      </c>
      <c r="H270" s="7">
        <f t="shared" si="52"/>
        <v>3662.6388536741465</v>
      </c>
      <c r="I270" s="7"/>
      <c r="J270" s="7"/>
      <c r="K270" s="160">
        <f t="shared" si="49"/>
        <v>5277.91</v>
      </c>
      <c r="L270" s="162">
        <f t="shared" si="50"/>
        <v>3662.6388536741465</v>
      </c>
      <c r="M270" s="105">
        <f t="shared" si="53"/>
        <v>1615.2711463258534</v>
      </c>
      <c r="N270" s="266">
        <v>100.61953</v>
      </c>
      <c r="O270" s="108">
        <f t="shared" si="54"/>
        <v>1618.6632155244454</v>
      </c>
    </row>
    <row r="271" spans="1:15">
      <c r="A271" s="358"/>
      <c r="B271" s="156">
        <v>45839</v>
      </c>
      <c r="C271" s="23">
        <v>5277.91</v>
      </c>
      <c r="D271" s="14">
        <f t="shared" si="51"/>
        <v>0</v>
      </c>
      <c r="E271" s="159" t="str">
        <f t="shared" si="55"/>
        <v/>
      </c>
      <c r="F271" s="8"/>
      <c r="G271" s="12">
        <v>0</v>
      </c>
      <c r="H271" s="7">
        <f t="shared" si="52"/>
        <v>3662.6388536741465</v>
      </c>
      <c r="I271" s="7"/>
      <c r="J271" s="7"/>
      <c r="K271" s="160">
        <f t="shared" si="49"/>
        <v>5277.91</v>
      </c>
      <c r="L271" s="162">
        <f t="shared" si="50"/>
        <v>3662.6388536741465</v>
      </c>
      <c r="M271" s="105">
        <f t="shared" si="53"/>
        <v>1615.2711463258534</v>
      </c>
      <c r="N271" s="134">
        <v>100.61953</v>
      </c>
      <c r="O271" s="108">
        <f t="shared" si="54"/>
        <v>1618.6632155244454</v>
      </c>
    </row>
    <row r="272" spans="1:15">
      <c r="A272" s="358"/>
      <c r="B272" s="156">
        <v>45870</v>
      </c>
      <c r="C272" s="23">
        <v>5277.91</v>
      </c>
      <c r="D272" s="14">
        <f t="shared" si="51"/>
        <v>0</v>
      </c>
      <c r="E272" s="159" t="str">
        <f t="shared" si="55"/>
        <v/>
      </c>
      <c r="F272" s="8"/>
      <c r="G272" s="12">
        <v>0</v>
      </c>
      <c r="H272" s="7">
        <f t="shared" si="52"/>
        <v>3662.6388536741465</v>
      </c>
      <c r="I272" s="7"/>
      <c r="J272" s="7"/>
      <c r="K272" s="160">
        <f t="shared" si="49"/>
        <v>5277.91</v>
      </c>
      <c r="L272" s="162">
        <f t="shared" si="50"/>
        <v>3662.6388536741465</v>
      </c>
      <c r="M272" s="105">
        <f t="shared" si="53"/>
        <v>1615.2711463258534</v>
      </c>
      <c r="N272" s="134">
        <v>100.830831</v>
      </c>
      <c r="O272" s="108">
        <f t="shared" si="54"/>
        <v>1615.2711463258536</v>
      </c>
    </row>
    <row r="273" spans="1:15">
      <c r="A273" s="358"/>
      <c r="B273" s="156">
        <v>45901</v>
      </c>
      <c r="C273" s="23">
        <v>5277.91</v>
      </c>
      <c r="D273" s="14">
        <f t="shared" si="51"/>
        <v>0</v>
      </c>
      <c r="E273" s="159" t="str">
        <f t="shared" si="55"/>
        <v/>
      </c>
      <c r="F273" s="8"/>
      <c r="G273" s="12">
        <v>0</v>
      </c>
      <c r="H273" s="7">
        <f t="shared" si="52"/>
        <v>3662.6388536741465</v>
      </c>
      <c r="I273" s="7"/>
      <c r="J273" s="7"/>
      <c r="K273" s="160">
        <f t="shared" si="49"/>
        <v>5277.91</v>
      </c>
      <c r="L273" s="162">
        <f t="shared" si="50"/>
        <v>3662.6388536741465</v>
      </c>
      <c r="M273" s="105">
        <f t="shared" si="53"/>
        <v>1615.2711463258534</v>
      </c>
      <c r="N273" s="134">
        <v>100.619086</v>
      </c>
      <c r="O273" s="108">
        <f t="shared" si="54"/>
        <v>1618.6703581700035</v>
      </c>
    </row>
    <row r="274" spans="1:15">
      <c r="A274" s="358"/>
      <c r="B274" s="156">
        <v>45931</v>
      </c>
      <c r="C274" s="23">
        <v>5277.91</v>
      </c>
      <c r="D274" s="14">
        <f t="shared" si="51"/>
        <v>0</v>
      </c>
      <c r="E274" s="159" t="str">
        <f t="shared" si="55"/>
        <v/>
      </c>
      <c r="F274" s="8"/>
      <c r="G274" s="12">
        <v>0</v>
      </c>
      <c r="H274" s="7">
        <f t="shared" si="52"/>
        <v>3662.6388536741465</v>
      </c>
      <c r="I274" s="7"/>
      <c r="J274" s="7"/>
      <c r="K274" s="160">
        <f t="shared" si="49"/>
        <v>5277.91</v>
      </c>
      <c r="L274" s="162">
        <f t="shared" si="50"/>
        <v>3662.6388536741465</v>
      </c>
      <c r="M274" s="105">
        <f t="shared" si="53"/>
        <v>1615.2711463258534</v>
      </c>
      <c r="N274" s="134">
        <v>101.14230499999999</v>
      </c>
      <c r="O274" s="108">
        <f t="shared" si="54"/>
        <v>1610.2968186690862</v>
      </c>
    </row>
    <row r="275" spans="1:15">
      <c r="A275" s="358"/>
      <c r="B275" s="156">
        <v>45962</v>
      </c>
      <c r="C275" s="23">
        <v>5956.12</v>
      </c>
      <c r="D275" s="14">
        <f t="shared" si="51"/>
        <v>0.12849972811207477</v>
      </c>
      <c r="E275" s="159" t="str">
        <f t="shared" si="55"/>
        <v/>
      </c>
      <c r="F275" s="8" t="s">
        <v>6</v>
      </c>
      <c r="G275" s="12">
        <v>6.0600000000000001E-2</v>
      </c>
      <c r="H275" s="7">
        <f t="shared" si="52"/>
        <v>3884.5947682067999</v>
      </c>
      <c r="I275" s="7"/>
      <c r="J275" s="7"/>
      <c r="K275" s="160">
        <f t="shared" si="49"/>
        <v>5956.12</v>
      </c>
      <c r="L275" s="162">
        <f t="shared" si="50"/>
        <v>3884.5947682067999</v>
      </c>
      <c r="M275" s="105">
        <f t="shared" si="53"/>
        <v>2071.5252317932</v>
      </c>
      <c r="N275" s="134">
        <v>101.172647</v>
      </c>
      <c r="O275" s="108">
        <f t="shared" si="54"/>
        <v>2064.5264975539881</v>
      </c>
    </row>
    <row r="276" spans="1:15">
      <c r="A276" s="359"/>
      <c r="B276" s="157">
        <v>45992</v>
      </c>
      <c r="C276" s="23">
        <v>5956.12</v>
      </c>
      <c r="D276" s="14">
        <f t="shared" si="51"/>
        <v>0</v>
      </c>
      <c r="E276" s="158" t="str">
        <f t="shared" si="55"/>
        <v/>
      </c>
      <c r="F276" s="11"/>
      <c r="G276" s="12">
        <v>0</v>
      </c>
      <c r="H276" s="7">
        <f t="shared" si="52"/>
        <v>3884.5947682067999</v>
      </c>
      <c r="I276" s="10"/>
      <c r="J276" s="10"/>
      <c r="K276" s="161">
        <f t="shared" si="49"/>
        <v>5956.12</v>
      </c>
      <c r="L276" s="163">
        <f>H276+J276</f>
        <v>3884.5947682067999</v>
      </c>
      <c r="M276" s="107">
        <f t="shared" si="53"/>
        <v>2071.5252317932</v>
      </c>
      <c r="N276" s="135">
        <v>101.20299799999999</v>
      </c>
      <c r="O276" s="110">
        <f t="shared" si="54"/>
        <v>2063.9073415510475</v>
      </c>
    </row>
    <row r="277" spans="1:15">
      <c r="A277" s="301" t="s">
        <v>13</v>
      </c>
      <c r="B277" s="302"/>
      <c r="C277" s="302"/>
      <c r="D277" s="302"/>
      <c r="E277" s="302"/>
      <c r="F277" s="302"/>
      <c r="G277" s="302"/>
      <c r="H277" s="303"/>
      <c r="I277" s="303"/>
      <c r="J277" s="303"/>
      <c r="K277" s="303"/>
      <c r="L277" s="303"/>
      <c r="M277" s="302">
        <f>SUM(M25:M276)</f>
        <v>40186.791625231315</v>
      </c>
      <c r="N277" s="302"/>
      <c r="O277" s="304"/>
    </row>
    <row r="278" spans="1:15">
      <c r="A278" s="305" t="s">
        <v>16</v>
      </c>
      <c r="B278" s="306"/>
      <c r="C278" s="306"/>
      <c r="D278" s="306"/>
      <c r="E278" s="306"/>
      <c r="F278" s="307"/>
      <c r="G278" s="306"/>
      <c r="H278" s="308"/>
      <c r="I278" s="308"/>
      <c r="J278" s="308"/>
      <c r="K278" s="308"/>
      <c r="L278" s="308"/>
      <c r="M278" s="306"/>
      <c r="N278" s="306"/>
      <c r="O278" s="309">
        <f>SUM(O25:O276)</f>
        <v>41822.887893744017</v>
      </c>
    </row>
  </sheetData>
  <sheetProtection formatCells="0" formatColumns="0" formatRows="0" insertColumns="0" insertRows="0" insertHyperlinks="0" deleteColumns="0" deleteRows="0" sort="0" autoFilter="0" pivotTables="0"/>
  <mergeCells count="25">
    <mergeCell ref="A1:O1"/>
    <mergeCell ref="A121:A132"/>
    <mergeCell ref="A85:A96"/>
    <mergeCell ref="A97:A108"/>
    <mergeCell ref="A61:A72"/>
    <mergeCell ref="I11:O11"/>
    <mergeCell ref="G7:H7"/>
    <mergeCell ref="A49:A60"/>
    <mergeCell ref="A13:A24"/>
    <mergeCell ref="A253:A264"/>
    <mergeCell ref="A145:A156"/>
    <mergeCell ref="A133:A144"/>
    <mergeCell ref="A25:A36"/>
    <mergeCell ref="A109:A120"/>
    <mergeCell ref="A169:A180"/>
    <mergeCell ref="A265:A276"/>
    <mergeCell ref="A157:A168"/>
    <mergeCell ref="A73:A84"/>
    <mergeCell ref="A241:A252"/>
    <mergeCell ref="A217:A228"/>
    <mergeCell ref="A37:A48"/>
    <mergeCell ref="A205:A216"/>
    <mergeCell ref="A193:A204"/>
    <mergeCell ref="A229:A240"/>
    <mergeCell ref="A181:A192"/>
  </mergeCells>
  <phoneticPr fontId="2" type="noConversion"/>
  <conditionalFormatting sqref="D13:D217">
    <cfRule type="cellIs" dxfId="4799" priority="279" stopIfTrue="1" operator="lessThan">
      <formula>0</formula>
    </cfRule>
    <cfRule type="cellIs" dxfId="4798" priority="280" stopIfTrue="1" operator="greaterThan">
      <formula>0</formula>
    </cfRule>
  </conditionalFormatting>
  <conditionalFormatting sqref="G13:G154">
    <cfRule type="cellIs" dxfId="4797" priority="277" stopIfTrue="1" operator="lessThan">
      <formula>0</formula>
    </cfRule>
    <cfRule type="cellIs" dxfId="4796" priority="278" stopIfTrue="1" operator="greaterThan">
      <formula>0</formula>
    </cfRule>
  </conditionalFormatting>
  <conditionalFormatting sqref="G155:G156">
    <cfRule type="cellIs" dxfId="4795" priority="273" stopIfTrue="1" operator="lessThan">
      <formula>0</formula>
    </cfRule>
    <cfRule type="cellIs" dxfId="4794" priority="274" stopIfTrue="1" operator="greaterThan">
      <formula>0</formula>
    </cfRule>
  </conditionalFormatting>
  <conditionalFormatting sqref="G157 G164">
    <cfRule type="cellIs" dxfId="4793" priority="269" stopIfTrue="1" operator="lessThan">
      <formula>0</formula>
    </cfRule>
    <cfRule type="cellIs" dxfId="4792" priority="270" stopIfTrue="1" operator="greaterThan">
      <formula>0</formula>
    </cfRule>
  </conditionalFormatting>
  <conditionalFormatting sqref="G158">
    <cfRule type="cellIs" dxfId="4791" priority="261" stopIfTrue="1" operator="lessThan">
      <formula>0</formula>
    </cfRule>
    <cfRule type="cellIs" dxfId="4790" priority="262" stopIfTrue="1" operator="greaterThan">
      <formula>0</formula>
    </cfRule>
  </conditionalFormatting>
  <conditionalFormatting sqref="G159">
    <cfRule type="cellIs" dxfId="4789" priority="257" stopIfTrue="1" operator="lessThan">
      <formula>0</formula>
    </cfRule>
    <cfRule type="cellIs" dxfId="4788" priority="258" stopIfTrue="1" operator="greaterThan">
      <formula>0</formula>
    </cfRule>
  </conditionalFormatting>
  <conditionalFormatting sqref="G160">
    <cfRule type="cellIs" dxfId="4787" priority="253" stopIfTrue="1" operator="lessThan">
      <formula>0</formula>
    </cfRule>
    <cfRule type="cellIs" dxfId="4786" priority="254" stopIfTrue="1" operator="greaterThan">
      <formula>0</formula>
    </cfRule>
  </conditionalFormatting>
  <conditionalFormatting sqref="G161">
    <cfRule type="cellIs" dxfId="4785" priority="249" stopIfTrue="1" operator="lessThan">
      <formula>0</formula>
    </cfRule>
    <cfRule type="cellIs" dxfId="4784" priority="250" stopIfTrue="1" operator="greaterThan">
      <formula>0</formula>
    </cfRule>
  </conditionalFormatting>
  <conditionalFormatting sqref="G162">
    <cfRule type="cellIs" dxfId="4783" priority="245" stopIfTrue="1" operator="lessThan">
      <formula>0</formula>
    </cfRule>
    <cfRule type="cellIs" dxfId="4782" priority="246" stopIfTrue="1" operator="greaterThan">
      <formula>0</formula>
    </cfRule>
  </conditionalFormatting>
  <conditionalFormatting sqref="G163">
    <cfRule type="cellIs" dxfId="4781" priority="239" stopIfTrue="1" operator="lessThan">
      <formula>0</formula>
    </cfRule>
    <cfRule type="cellIs" dxfId="4780" priority="240" stopIfTrue="1" operator="greaterThan">
      <formula>0</formula>
    </cfRule>
  </conditionalFormatting>
  <conditionalFormatting sqref="G165">
    <cfRule type="cellIs" dxfId="4779" priority="235" stopIfTrue="1" operator="lessThan">
      <formula>0</formula>
    </cfRule>
    <cfRule type="cellIs" dxfId="4778" priority="236" stopIfTrue="1" operator="greaterThan">
      <formula>0</formula>
    </cfRule>
  </conditionalFormatting>
  <conditionalFormatting sqref="G166">
    <cfRule type="cellIs" dxfId="4777" priority="231" stopIfTrue="1" operator="lessThan">
      <formula>0</formula>
    </cfRule>
    <cfRule type="cellIs" dxfId="4776" priority="232" stopIfTrue="1" operator="greaterThan">
      <formula>0</formula>
    </cfRule>
  </conditionalFormatting>
  <conditionalFormatting sqref="G167">
    <cfRule type="cellIs" dxfId="4775" priority="227" stopIfTrue="1" operator="lessThan">
      <formula>0</formula>
    </cfRule>
    <cfRule type="cellIs" dxfId="4774" priority="228" stopIfTrue="1" operator="greaterThan">
      <formula>0</formula>
    </cfRule>
  </conditionalFormatting>
  <conditionalFormatting sqref="G168:G169">
    <cfRule type="cellIs" dxfId="4773" priority="177" stopIfTrue="1" operator="lessThan">
      <formula>0</formula>
    </cfRule>
    <cfRule type="cellIs" dxfId="4772" priority="178" stopIfTrue="1" operator="greaterThan">
      <formula>0</formula>
    </cfRule>
  </conditionalFormatting>
  <conditionalFormatting sqref="G170">
    <cfRule type="cellIs" dxfId="4771" priority="173" stopIfTrue="1" operator="lessThan">
      <formula>0</formula>
    </cfRule>
    <cfRule type="cellIs" dxfId="4770" priority="174" stopIfTrue="1" operator="greaterThan">
      <formula>0</formula>
    </cfRule>
  </conditionalFormatting>
  <conditionalFormatting sqref="G171">
    <cfRule type="cellIs" dxfId="4769" priority="169" stopIfTrue="1" operator="lessThan">
      <formula>0</formula>
    </cfRule>
    <cfRule type="cellIs" dxfId="4768" priority="170" stopIfTrue="1" operator="greaterThan">
      <formula>0</formula>
    </cfRule>
  </conditionalFormatting>
  <conditionalFormatting sqref="G172">
    <cfRule type="cellIs" dxfId="4767" priority="165" stopIfTrue="1" operator="lessThan">
      <formula>0</formula>
    </cfRule>
    <cfRule type="cellIs" dxfId="4766" priority="166" stopIfTrue="1" operator="greaterThan">
      <formula>0</formula>
    </cfRule>
  </conditionalFormatting>
  <conditionalFormatting sqref="G173">
    <cfRule type="cellIs" dxfId="4765" priority="161" stopIfTrue="1" operator="lessThan">
      <formula>0</formula>
    </cfRule>
    <cfRule type="cellIs" dxfId="4764" priority="162" stopIfTrue="1" operator="greaterThan">
      <formula>0</formula>
    </cfRule>
  </conditionalFormatting>
  <conditionalFormatting sqref="G174:G175">
    <cfRule type="cellIs" dxfId="4763" priority="155" stopIfTrue="1" operator="lessThan">
      <formula>0</formula>
    </cfRule>
    <cfRule type="cellIs" dxfId="4762" priority="156" stopIfTrue="1" operator="greaterThan">
      <formula>0</formula>
    </cfRule>
  </conditionalFormatting>
  <conditionalFormatting sqref="G176">
    <cfRule type="cellIs" dxfId="4761" priority="151" stopIfTrue="1" operator="lessThan">
      <formula>0</formula>
    </cfRule>
    <cfRule type="cellIs" dxfId="4760" priority="152" stopIfTrue="1" operator="greaterThan">
      <formula>0</formula>
    </cfRule>
  </conditionalFormatting>
  <conditionalFormatting sqref="G177">
    <cfRule type="cellIs" dxfId="4759" priority="147" stopIfTrue="1" operator="lessThan">
      <formula>0</formula>
    </cfRule>
    <cfRule type="cellIs" dxfId="4758" priority="148" stopIfTrue="1" operator="greaterThan">
      <formula>0</formula>
    </cfRule>
  </conditionalFormatting>
  <conditionalFormatting sqref="G178">
    <cfRule type="cellIs" dxfId="4757" priority="143" stopIfTrue="1" operator="lessThan">
      <formula>0</formula>
    </cfRule>
    <cfRule type="cellIs" dxfId="4756" priority="144" stopIfTrue="1" operator="greaterThan">
      <formula>0</formula>
    </cfRule>
  </conditionalFormatting>
  <conditionalFormatting sqref="G179:G180">
    <cfRule type="cellIs" dxfId="4755" priority="139" stopIfTrue="1" operator="lessThan">
      <formula>0</formula>
    </cfRule>
    <cfRule type="cellIs" dxfId="4754" priority="140" stopIfTrue="1" operator="greaterThan">
      <formula>0</formula>
    </cfRule>
  </conditionalFormatting>
  <conditionalFormatting sqref="G181 G193:G198 G205:G206 G217">
    <cfRule type="cellIs" dxfId="4753" priority="137" stopIfTrue="1" operator="lessThan">
      <formula>0</formula>
    </cfRule>
    <cfRule type="cellIs" dxfId="4752" priority="138" stopIfTrue="1" operator="greaterThan">
      <formula>0</formula>
    </cfRule>
  </conditionalFormatting>
  <conditionalFormatting sqref="G182">
    <cfRule type="cellIs" dxfId="4751" priority="97" stopIfTrue="1" operator="lessThan">
      <formula>0</formula>
    </cfRule>
    <cfRule type="cellIs" dxfId="4750" priority="98" stopIfTrue="1" operator="greaterThan">
      <formula>0</formula>
    </cfRule>
  </conditionalFormatting>
  <conditionalFormatting sqref="G183">
    <cfRule type="cellIs" dxfId="4749" priority="93" stopIfTrue="1" operator="lessThan">
      <formula>0</formula>
    </cfRule>
    <cfRule type="cellIs" dxfId="4748" priority="94" stopIfTrue="1" operator="greaterThan">
      <formula>0</formula>
    </cfRule>
  </conditionalFormatting>
  <conditionalFormatting sqref="G184">
    <cfRule type="cellIs" dxfId="4747" priority="89" stopIfTrue="1" operator="lessThan">
      <formula>0</formula>
    </cfRule>
    <cfRule type="cellIs" dxfId="4746" priority="90" stopIfTrue="1" operator="greaterThan">
      <formula>0</formula>
    </cfRule>
  </conditionalFormatting>
  <conditionalFormatting sqref="G185">
    <cfRule type="cellIs" dxfId="4745" priority="85" stopIfTrue="1" operator="lessThan">
      <formula>0</formula>
    </cfRule>
    <cfRule type="cellIs" dxfId="4744" priority="86" stopIfTrue="1" operator="greaterThan">
      <formula>0</formula>
    </cfRule>
  </conditionalFormatting>
  <conditionalFormatting sqref="G186">
    <cfRule type="cellIs" dxfId="4743" priority="81" stopIfTrue="1" operator="lessThan">
      <formula>0</formula>
    </cfRule>
    <cfRule type="cellIs" dxfId="4742" priority="82" stopIfTrue="1" operator="greaterThan">
      <formula>0</formula>
    </cfRule>
  </conditionalFormatting>
  <conditionalFormatting sqref="G187">
    <cfRule type="cellIs" dxfId="4741" priority="77" stopIfTrue="1" operator="lessThan">
      <formula>0</formula>
    </cfRule>
    <cfRule type="cellIs" dxfId="4740" priority="78" stopIfTrue="1" operator="greaterThan">
      <formula>0</formula>
    </cfRule>
  </conditionalFormatting>
  <conditionalFormatting sqref="G188 G200:G204">
    <cfRule type="cellIs" dxfId="4739" priority="71" stopIfTrue="1" operator="lessThan">
      <formula>0</formula>
    </cfRule>
    <cfRule type="cellIs" dxfId="4738" priority="72" stopIfTrue="1" operator="greaterThan">
      <formula>0</formula>
    </cfRule>
  </conditionalFormatting>
  <conditionalFormatting sqref="G189">
    <cfRule type="cellIs" dxfId="4737" priority="67" stopIfTrue="1" operator="lessThan">
      <formula>0</formula>
    </cfRule>
    <cfRule type="cellIs" dxfId="4736" priority="68" stopIfTrue="1" operator="greaterThan">
      <formula>0</formula>
    </cfRule>
  </conditionalFormatting>
  <conditionalFormatting sqref="G190">
    <cfRule type="cellIs" dxfId="4735" priority="63" stopIfTrue="1" operator="lessThan">
      <formula>0</formula>
    </cfRule>
    <cfRule type="cellIs" dxfId="4734" priority="64" stopIfTrue="1" operator="greaterThan">
      <formula>0</formula>
    </cfRule>
  </conditionalFormatting>
  <conditionalFormatting sqref="G191">
    <cfRule type="cellIs" dxfId="4733" priority="59" stopIfTrue="1" operator="lessThan">
      <formula>0</formula>
    </cfRule>
    <cfRule type="cellIs" dxfId="4732" priority="60" stopIfTrue="1" operator="greaterThan">
      <formula>0</formula>
    </cfRule>
  </conditionalFormatting>
  <conditionalFormatting sqref="G192">
    <cfRule type="cellIs" dxfId="4731" priority="55" stopIfTrue="1" operator="lessThan">
      <formula>0</formula>
    </cfRule>
    <cfRule type="cellIs" dxfId="4730" priority="56" stopIfTrue="1" operator="greaterThan">
      <formula>0</formula>
    </cfRule>
  </conditionalFormatting>
  <conditionalFormatting sqref="G199">
    <cfRule type="cellIs" dxfId="4729" priority="53" stopIfTrue="1" operator="lessThan">
      <formula>0</formula>
    </cfRule>
    <cfRule type="cellIs" dxfId="4728" priority="54" stopIfTrue="1" operator="greaterThan">
      <formula>0</formula>
    </cfRule>
  </conditionalFormatting>
  <conditionalFormatting sqref="G207">
    <cfRule type="cellIs" dxfId="4727" priority="49" stopIfTrue="1" operator="lessThan">
      <formula>0</formula>
    </cfRule>
    <cfRule type="cellIs" dxfId="4726" priority="50" stopIfTrue="1" operator="greaterThan">
      <formula>0</formula>
    </cfRule>
  </conditionalFormatting>
  <conditionalFormatting sqref="G224 G208:G216 G236 G248:G258 G260:G270 G272:G276">
    <cfRule type="cellIs" dxfId="4725" priority="45" stopIfTrue="1" operator="lessThan">
      <formula>0</formula>
    </cfRule>
    <cfRule type="cellIs" dxfId="4724" priority="46" stopIfTrue="1" operator="greaterThan">
      <formula>0</formula>
    </cfRule>
  </conditionalFormatting>
  <conditionalFormatting sqref="G211">
    <cfRule type="cellIs" dxfId="4723" priority="41" stopIfTrue="1" operator="lessThan">
      <formula>0</formula>
    </cfRule>
    <cfRule type="cellIs" dxfId="4722" priority="42" stopIfTrue="1" operator="greaterThan">
      <formula>0</formula>
    </cfRule>
  </conditionalFormatting>
  <conditionalFormatting sqref="D218">
    <cfRule type="cellIs" dxfId="4721" priority="39" stopIfTrue="1" operator="lessThan">
      <formula>0</formula>
    </cfRule>
    <cfRule type="cellIs" dxfId="4720" priority="40" stopIfTrue="1" operator="greaterThan">
      <formula>0</formula>
    </cfRule>
  </conditionalFormatting>
  <conditionalFormatting sqref="G218">
    <cfRule type="cellIs" dxfId="4719" priority="37" stopIfTrue="1" operator="lessThan">
      <formula>0</formula>
    </cfRule>
    <cfRule type="cellIs" dxfId="4718" priority="38" stopIfTrue="1" operator="greaterThan">
      <formula>0</formula>
    </cfRule>
  </conditionalFormatting>
  <conditionalFormatting sqref="D219">
    <cfRule type="cellIs" dxfId="4717" priority="35" stopIfTrue="1" operator="lessThan">
      <formula>0</formula>
    </cfRule>
    <cfRule type="cellIs" dxfId="4716" priority="36" stopIfTrue="1" operator="greaterThan">
      <formula>0</formula>
    </cfRule>
  </conditionalFormatting>
  <conditionalFormatting sqref="G219">
    <cfRule type="cellIs" dxfId="4715" priority="33" stopIfTrue="1" operator="lessThan">
      <formula>0</formula>
    </cfRule>
    <cfRule type="cellIs" dxfId="4714" priority="34" stopIfTrue="1" operator="greaterThan">
      <formula>0</formula>
    </cfRule>
  </conditionalFormatting>
  <conditionalFormatting sqref="D220">
    <cfRule type="cellIs" dxfId="4713" priority="31" stopIfTrue="1" operator="lessThan">
      <formula>0</formula>
    </cfRule>
    <cfRule type="cellIs" dxfId="4712" priority="32" stopIfTrue="1" operator="greaterThan">
      <formula>0</formula>
    </cfRule>
  </conditionalFormatting>
  <conditionalFormatting sqref="G220">
    <cfRule type="cellIs" dxfId="4711" priority="29" stopIfTrue="1" operator="lessThan">
      <formula>0</formula>
    </cfRule>
    <cfRule type="cellIs" dxfId="4710" priority="30" stopIfTrue="1" operator="greaterThan">
      <formula>0</formula>
    </cfRule>
  </conditionalFormatting>
  <conditionalFormatting sqref="D221:D224">
    <cfRule type="cellIs" dxfId="4709" priority="27" stopIfTrue="1" operator="lessThan">
      <formula>0</formula>
    </cfRule>
    <cfRule type="cellIs" dxfId="4708" priority="28" stopIfTrue="1" operator="greaterThan">
      <formula>0</formula>
    </cfRule>
  </conditionalFormatting>
  <conditionalFormatting sqref="G221">
    <cfRule type="cellIs" dxfId="4707" priority="25" stopIfTrue="1" operator="lessThan">
      <formula>0</formula>
    </cfRule>
    <cfRule type="cellIs" dxfId="4706" priority="26" stopIfTrue="1" operator="greaterThan">
      <formula>0</formula>
    </cfRule>
  </conditionalFormatting>
  <conditionalFormatting sqref="G222 G235 G237:G247 G259">
    <cfRule type="cellIs" dxfId="4705" priority="21" stopIfTrue="1" operator="lessThan">
      <formula>0</formula>
    </cfRule>
    <cfRule type="cellIs" dxfId="4704" priority="22" stopIfTrue="1" operator="greaterThan">
      <formula>0</formula>
    </cfRule>
  </conditionalFormatting>
  <conditionalFormatting sqref="G225">
    <cfRule type="cellIs" dxfId="4703" priority="19" stopIfTrue="1" operator="lessThan">
      <formula>0</formula>
    </cfRule>
    <cfRule type="cellIs" dxfId="4702" priority="20" stopIfTrue="1" operator="greaterThan">
      <formula>0</formula>
    </cfRule>
  </conditionalFormatting>
  <conditionalFormatting sqref="D225">
    <cfRule type="cellIs" dxfId="4701" priority="17" stopIfTrue="1" operator="lessThan">
      <formula>0</formula>
    </cfRule>
    <cfRule type="cellIs" dxfId="4700" priority="18" stopIfTrue="1" operator="greaterThan">
      <formula>0</formula>
    </cfRule>
  </conditionalFormatting>
  <conditionalFormatting sqref="G226 G228:G231">
    <cfRule type="cellIs" dxfId="4699" priority="13" stopIfTrue="1" operator="lessThan">
      <formula>0</formula>
    </cfRule>
    <cfRule type="cellIs" dxfId="4698" priority="14" stopIfTrue="1" operator="greaterThan">
      <formula>0</formula>
    </cfRule>
  </conditionalFormatting>
  <conditionalFormatting sqref="D226:D231">
    <cfRule type="cellIs" dxfId="4697" priority="11" stopIfTrue="1" operator="lessThan">
      <formula>0</formula>
    </cfRule>
    <cfRule type="cellIs" dxfId="4696" priority="12" stopIfTrue="1" operator="greaterThan">
      <formula>0</formula>
    </cfRule>
  </conditionalFormatting>
  <conditionalFormatting sqref="G232:G234">
    <cfRule type="cellIs" dxfId="4695" priority="9" stopIfTrue="1" operator="lessThan">
      <formula>0</formula>
    </cfRule>
    <cfRule type="cellIs" dxfId="4694" priority="10" stopIfTrue="1" operator="greaterThan">
      <formula>0</formula>
    </cfRule>
  </conditionalFormatting>
  <conditionalFormatting sqref="D232:D276">
    <cfRule type="cellIs" dxfId="4693" priority="7" stopIfTrue="1" operator="lessThan">
      <formula>0</formula>
    </cfRule>
    <cfRule type="cellIs" dxfId="4692" priority="8" stopIfTrue="1" operator="greaterThan">
      <formula>0</formula>
    </cfRule>
  </conditionalFormatting>
  <conditionalFormatting sqref="G223">
    <cfRule type="cellIs" dxfId="4691" priority="5" stopIfTrue="1" operator="lessThan">
      <formula>0</formula>
    </cfRule>
    <cfRule type="cellIs" dxfId="4690" priority="6" stopIfTrue="1" operator="greaterThan">
      <formula>0</formula>
    </cfRule>
  </conditionalFormatting>
  <conditionalFormatting sqref="G271">
    <cfRule type="cellIs" dxfId="4689" priority="3" stopIfTrue="1" operator="lessThan">
      <formula>0</formula>
    </cfRule>
    <cfRule type="cellIs" dxfId="4688" priority="4" stopIfTrue="1" operator="greaterThan">
      <formula>0</formula>
    </cfRule>
  </conditionalFormatting>
  <conditionalFormatting sqref="G227">
    <cfRule type="cellIs" dxfId="4687" priority="1" stopIfTrue="1" operator="lessThan">
      <formula>0</formula>
    </cfRule>
    <cfRule type="cellIs" dxfId="4686" priority="2" stopIfTrue="1" operator="greaterThan">
      <formula>0</formula>
    </cfRule>
  </conditionalFormatting>
  <printOptions horizontalCentered="1"/>
  <pageMargins left="0" right="0" top="0" bottom="0" header="0.11811023622047245" footer="0.11811023622047245"/>
  <pageSetup paperSize="9" scale="89" fitToHeight="0" orientation="portrait" errors="dash" r:id="rId1"/>
  <headerFooter alignWithMargins="0"/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2ECF3-BF59-4FC8-BEA2-25AD4744ABEE}">
  <sheetPr>
    <pageSetUpPr fitToPage="1"/>
  </sheetPr>
  <dimension ref="A1:AK278"/>
  <sheetViews>
    <sheetView showGridLines="0" zoomScaleNormal="100" workbookViewId="0">
      <selection activeCell="A12" sqref="A12:IV12"/>
    </sheetView>
  </sheetViews>
  <sheetFormatPr defaultRowHeight="11.25"/>
  <cols>
    <col min="1" max="1" width="2.85546875" style="1" customWidth="1"/>
    <col min="2" max="2" width="6" style="1" bestFit="1" customWidth="1"/>
    <col min="3" max="3" width="1.28515625" style="1" customWidth="1"/>
    <col min="4" max="4" width="11" style="1" bestFit="1" customWidth="1"/>
    <col min="5" max="5" width="8.28515625" style="1" bestFit="1" customWidth="1"/>
    <col min="6" max="6" width="5.28515625" style="1" customWidth="1"/>
    <col min="7" max="7" width="5.140625" style="1" customWidth="1"/>
    <col min="8" max="8" width="6.85546875" style="1" customWidth="1"/>
    <col min="9" max="9" width="10.85546875" style="1" bestFit="1" customWidth="1"/>
    <col min="10" max="10" width="4.28515625" style="1" bestFit="1" customWidth="1"/>
    <col min="11" max="11" width="5.5703125" style="1" bestFit="1" customWidth="1"/>
    <col min="12" max="12" width="11.7109375" style="1" customWidth="1"/>
    <col min="13" max="13" width="10.5703125" style="1" customWidth="1"/>
    <col min="14" max="14" width="12.42578125" style="1" customWidth="1"/>
    <col min="15" max="15" width="11.140625" style="1" customWidth="1"/>
    <col min="16" max="16" width="8.28515625" style="4" customWidth="1"/>
    <col min="17" max="17" width="5" style="1" customWidth="1"/>
    <col min="18" max="18" width="4.5703125" style="1" customWidth="1"/>
    <col min="19" max="19" width="6.42578125" style="1" customWidth="1"/>
    <col min="20" max="20" width="10.85546875" style="1" bestFit="1" customWidth="1"/>
    <col min="21" max="21" width="4.28515625" style="1" bestFit="1" customWidth="1"/>
    <col min="22" max="22" width="5.5703125" style="1" bestFit="1" customWidth="1"/>
    <col min="23" max="23" width="12" style="1" customWidth="1"/>
    <col min="24" max="24" width="10" style="1" customWidth="1"/>
    <col min="25" max="25" width="12.140625" style="1" customWidth="1"/>
    <col min="26" max="26" width="3.140625" style="1" bestFit="1" customWidth="1"/>
    <col min="27" max="27" width="6" style="1" bestFit="1" customWidth="1"/>
    <col min="28" max="28" width="13" style="1" customWidth="1"/>
    <col min="29" max="29" width="6.140625" style="1" hidden="1" customWidth="1"/>
    <col min="30" max="30" width="14.7109375" style="1" customWidth="1"/>
    <col min="31" max="31" width="6.140625" style="1" hidden="1" customWidth="1"/>
    <col min="32" max="32" width="12.140625" style="1" customWidth="1"/>
    <col min="33" max="33" width="7.42578125" style="1" customWidth="1"/>
    <col min="34" max="34" width="16.85546875" style="1" customWidth="1"/>
    <col min="35" max="35" width="4.85546875" style="1" customWidth="1"/>
    <col min="36" max="36" width="10.7109375" style="1" hidden="1" customWidth="1"/>
    <col min="37" max="37" width="8.140625" style="1" hidden="1" customWidth="1"/>
    <col min="38" max="38" width="1.42578125" style="1" customWidth="1"/>
    <col min="39" max="39" width="7" style="1" bestFit="1" customWidth="1"/>
    <col min="40" max="40" width="11.140625" style="1" customWidth="1"/>
    <col min="41" max="16384" width="9.140625" style="1"/>
  </cols>
  <sheetData>
    <row r="1" spans="1:37" ht="12.75">
      <c r="A1" s="369" t="s">
        <v>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</row>
    <row r="2" spans="1:37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4"/>
      <c r="O2" s="5"/>
    </row>
    <row r="3" spans="1:37">
      <c r="D3" s="5"/>
      <c r="E3" s="5"/>
      <c r="F3" s="5"/>
      <c r="G3" s="5"/>
      <c r="H3" s="5"/>
      <c r="I3" s="5"/>
      <c r="J3" s="5"/>
      <c r="K3" s="5"/>
      <c r="L3" s="5"/>
      <c r="M3" s="19" t="s">
        <v>26</v>
      </c>
      <c r="N3" s="323">
        <v>45454</v>
      </c>
      <c r="P3" s="6"/>
      <c r="U3" s="90"/>
      <c r="V3" s="90"/>
      <c r="W3" s="90"/>
    </row>
    <row r="4" spans="1:37">
      <c r="D4" s="5"/>
      <c r="E4" s="5"/>
      <c r="F4" s="5"/>
      <c r="G4" s="5"/>
      <c r="H4" s="5"/>
      <c r="I4" s="5"/>
      <c r="J4" s="5"/>
      <c r="K4" s="5"/>
      <c r="L4" s="5"/>
      <c r="M4" s="20" t="s">
        <v>11</v>
      </c>
      <c r="N4" s="324">
        <v>100.830831</v>
      </c>
      <c r="O4" s="128"/>
      <c r="U4" s="90"/>
      <c r="V4" s="90"/>
      <c r="W4" s="90"/>
    </row>
    <row r="5" spans="1:37">
      <c r="D5" s="5"/>
      <c r="E5" s="5"/>
      <c r="F5" s="5"/>
      <c r="G5" s="5"/>
      <c r="H5" s="5"/>
      <c r="I5" s="5"/>
      <c r="J5" s="5"/>
      <c r="K5" s="5"/>
      <c r="L5" s="5"/>
      <c r="M5" s="5"/>
      <c r="N5" s="2"/>
      <c r="O5" s="5"/>
    </row>
    <row r="6" spans="1:37" ht="12.75">
      <c r="D6" s="165" t="s">
        <v>4</v>
      </c>
      <c r="E6" s="284"/>
      <c r="F6" s="87"/>
      <c r="G6" s="88"/>
      <c r="H6" s="88"/>
      <c r="I6" s="166" t="s">
        <v>10</v>
      </c>
      <c r="J6" s="286"/>
      <c r="K6" s="321"/>
      <c r="L6" s="321"/>
      <c r="M6" s="257" t="s">
        <v>8</v>
      </c>
      <c r="N6" s="322"/>
      <c r="O6" s="98"/>
      <c r="P6" s="99"/>
      <c r="Q6" s="98"/>
      <c r="R6" s="94"/>
      <c r="S6" s="95"/>
      <c r="T6" s="95"/>
      <c r="U6" s="95"/>
      <c r="V6" s="95"/>
      <c r="W6" s="95"/>
      <c r="X6" s="95"/>
      <c r="Y6" s="96"/>
      <c r="Z6" s="94"/>
      <c r="AA6" s="94"/>
      <c r="AB6" s="94"/>
      <c r="AI6" s="89"/>
    </row>
    <row r="7" spans="1:37" ht="12.75">
      <c r="D7" s="167" t="s">
        <v>20</v>
      </c>
      <c r="E7" s="290">
        <f>Relatorio!C5</f>
        <v>0</v>
      </c>
      <c r="F7" s="86"/>
      <c r="G7" s="85"/>
      <c r="H7" s="85"/>
      <c r="I7" s="168" t="s">
        <v>9</v>
      </c>
      <c r="J7" s="367">
        <v>38626</v>
      </c>
      <c r="K7" s="367"/>
      <c r="L7" s="367"/>
      <c r="M7" s="367"/>
      <c r="N7" s="368"/>
      <c r="O7" s="98"/>
      <c r="P7" s="99"/>
      <c r="Q7" s="99"/>
      <c r="R7" s="94"/>
      <c r="S7" s="97"/>
      <c r="T7" s="97"/>
      <c r="U7" s="97"/>
      <c r="V7" s="97"/>
      <c r="W7" s="97"/>
      <c r="X7" s="97"/>
      <c r="Y7" s="97"/>
      <c r="Z7" s="94"/>
      <c r="AA7" s="94"/>
      <c r="AB7" s="94"/>
      <c r="AI7" s="89"/>
    </row>
    <row r="8" spans="1:37">
      <c r="C8" s="16"/>
      <c r="O8" s="16"/>
      <c r="P8" s="100"/>
      <c r="Q8" s="16"/>
    </row>
    <row r="9" spans="1:37" ht="18.75" customHeight="1">
      <c r="C9" s="16"/>
      <c r="D9" s="317" t="s">
        <v>109</v>
      </c>
      <c r="E9" s="318" t="s">
        <v>128</v>
      </c>
      <c r="F9" s="319"/>
      <c r="G9" s="319"/>
      <c r="H9" s="319"/>
      <c r="I9" s="319"/>
      <c r="J9" s="319"/>
      <c r="K9" s="319"/>
      <c r="L9" s="319"/>
      <c r="M9" s="319"/>
      <c r="N9" s="320"/>
      <c r="O9" s="80"/>
      <c r="P9" s="80"/>
      <c r="Q9" s="80"/>
      <c r="R9" s="80"/>
      <c r="S9" s="16"/>
      <c r="T9" s="16"/>
      <c r="U9" s="16"/>
      <c r="V9" s="16"/>
      <c r="W9" s="16"/>
      <c r="X9" s="16"/>
      <c r="Y9" s="16"/>
    </row>
    <row r="10" spans="1:37">
      <c r="C10" s="16"/>
      <c r="O10" s="16"/>
      <c r="P10" s="100"/>
      <c r="Q10" s="16"/>
    </row>
    <row r="11" spans="1:37" ht="18" customHeight="1">
      <c r="C11" s="16"/>
      <c r="D11" s="170" t="s">
        <v>7</v>
      </c>
      <c r="E11" s="275"/>
      <c r="F11" s="30"/>
      <c r="G11" s="30"/>
      <c r="H11" s="30"/>
      <c r="I11" s="171" t="s">
        <v>19</v>
      </c>
      <c r="J11" s="362"/>
      <c r="K11" s="362"/>
      <c r="L11" s="362"/>
      <c r="M11" s="362"/>
      <c r="N11" s="363"/>
      <c r="O11" s="170" t="s">
        <v>7</v>
      </c>
      <c r="P11" s="275"/>
      <c r="Q11" s="30"/>
      <c r="R11" s="30"/>
      <c r="S11" s="30"/>
      <c r="T11" s="171" t="s">
        <v>19</v>
      </c>
      <c r="U11" s="362"/>
      <c r="V11" s="362"/>
      <c r="W11" s="362"/>
      <c r="X11" s="362"/>
      <c r="Y11" s="363"/>
      <c r="AB11" s="370" t="s">
        <v>27</v>
      </c>
      <c r="AC11" s="370"/>
      <c r="AD11" s="370"/>
      <c r="AE11" s="370"/>
      <c r="AF11" s="370"/>
      <c r="AG11" s="370"/>
      <c r="AH11" s="370"/>
      <c r="AJ11" s="370" t="s">
        <v>27</v>
      </c>
      <c r="AK11" s="370"/>
    </row>
    <row r="12" spans="1:37" ht="17.25" customHeight="1">
      <c r="A12" s="314" t="s">
        <v>0</v>
      </c>
      <c r="B12" s="315" t="s">
        <v>1</v>
      </c>
      <c r="C12" s="18"/>
      <c r="D12" s="311" t="s">
        <v>15</v>
      </c>
      <c r="E12" s="312" t="s">
        <v>22</v>
      </c>
      <c r="F12" s="312" t="s">
        <v>3</v>
      </c>
      <c r="G12" s="312" t="s">
        <v>21</v>
      </c>
      <c r="H12" s="312" t="s">
        <v>25</v>
      </c>
      <c r="I12" s="312" t="s">
        <v>23</v>
      </c>
      <c r="J12" s="312" t="s">
        <v>72</v>
      </c>
      <c r="K12" s="312" t="s">
        <v>73</v>
      </c>
      <c r="L12" s="311" t="s">
        <v>70</v>
      </c>
      <c r="M12" s="313" t="s">
        <v>71</v>
      </c>
      <c r="N12" s="313" t="s">
        <v>2</v>
      </c>
      <c r="O12" s="311" t="s">
        <v>15</v>
      </c>
      <c r="P12" s="312" t="s">
        <v>22</v>
      </c>
      <c r="Q12" s="312" t="s">
        <v>3</v>
      </c>
      <c r="R12" s="312" t="s">
        <v>21</v>
      </c>
      <c r="S12" s="312" t="s">
        <v>25</v>
      </c>
      <c r="T12" s="312" t="s">
        <v>23</v>
      </c>
      <c r="U12" s="312" t="s">
        <v>72</v>
      </c>
      <c r="V12" s="312" t="s">
        <v>73</v>
      </c>
      <c r="W12" s="311" t="s">
        <v>70</v>
      </c>
      <c r="X12" s="313" t="s">
        <v>71</v>
      </c>
      <c r="Y12" s="313" t="s">
        <v>2</v>
      </c>
      <c r="Z12" s="314" t="s">
        <v>0</v>
      </c>
      <c r="AA12" s="315" t="s">
        <v>1</v>
      </c>
      <c r="AB12" s="311" t="s">
        <v>24</v>
      </c>
      <c r="AC12" s="312" t="s">
        <v>22</v>
      </c>
      <c r="AD12" s="312" t="s">
        <v>35</v>
      </c>
      <c r="AE12" s="312" t="s">
        <v>22</v>
      </c>
      <c r="AF12" s="312" t="s">
        <v>2</v>
      </c>
      <c r="AG12" s="316" t="s">
        <v>14</v>
      </c>
      <c r="AH12" s="313" t="s">
        <v>12</v>
      </c>
      <c r="AJ12" s="172" t="s">
        <v>24</v>
      </c>
      <c r="AK12" s="173" t="s">
        <v>22</v>
      </c>
    </row>
    <row r="13" spans="1:37" ht="11.25" hidden="1" customHeight="1">
      <c r="A13" s="358">
        <v>2004</v>
      </c>
      <c r="B13" s="156">
        <v>37987</v>
      </c>
      <c r="C13" s="16"/>
      <c r="D13" s="23"/>
      <c r="E13" s="14">
        <v>0</v>
      </c>
      <c r="F13" s="159"/>
      <c r="G13" s="8"/>
      <c r="H13" s="12">
        <v>0</v>
      </c>
      <c r="I13" s="7">
        <f>D13</f>
        <v>0</v>
      </c>
      <c r="J13" s="76"/>
      <c r="K13" s="76"/>
      <c r="L13" s="81">
        <f t="shared" ref="L13:L76" si="0">D13+J13</f>
        <v>0</v>
      </c>
      <c r="M13" s="82">
        <f t="shared" ref="M13:M76" si="1">I13+K13</f>
        <v>0</v>
      </c>
      <c r="N13" s="91"/>
      <c r="O13" s="23"/>
      <c r="P13" s="14">
        <v>0</v>
      </c>
      <c r="Q13" s="159"/>
      <c r="R13" s="8"/>
      <c r="S13" s="12">
        <v>0</v>
      </c>
      <c r="T13" s="7">
        <f>O13</f>
        <v>0</v>
      </c>
      <c r="U13" s="76"/>
      <c r="V13" s="76"/>
      <c r="W13" s="81">
        <f t="shared" ref="W13:W76" si="2">O13+U13</f>
        <v>0</v>
      </c>
      <c r="X13" s="82">
        <f t="shared" ref="X13:X76" si="3">T13+V13</f>
        <v>0</v>
      </c>
      <c r="Y13" s="91"/>
      <c r="Z13" s="365">
        <v>2004</v>
      </c>
      <c r="AA13" s="156">
        <v>37987</v>
      </c>
      <c r="AB13" s="101">
        <f t="shared" ref="AB13:AB76" si="4">L13+W13</f>
        <v>0</v>
      </c>
      <c r="AC13" s="14">
        <v>0</v>
      </c>
      <c r="AD13" s="103">
        <f t="shared" ref="AD13:AD76" si="5">M13+X13</f>
        <v>0</v>
      </c>
      <c r="AE13" s="12">
        <v>0</v>
      </c>
      <c r="AF13" s="105"/>
      <c r="AG13" s="75">
        <v>31.052744000000001</v>
      </c>
      <c r="AH13" s="108"/>
      <c r="AJ13" s="129"/>
      <c r="AK13" s="130">
        <v>0</v>
      </c>
    </row>
    <row r="14" spans="1:37" hidden="1">
      <c r="A14" s="358"/>
      <c r="B14" s="156">
        <v>38018</v>
      </c>
      <c r="C14" s="16"/>
      <c r="D14" s="23"/>
      <c r="E14" s="14" t="e">
        <f t="shared" ref="E14:E77" si="6">((D14/D13)-1)</f>
        <v>#DIV/0!</v>
      </c>
      <c r="F14" s="159" t="str">
        <f t="shared" ref="F14:F77" si="7">IF(DAY(J$11)=0,"",IF(MONTH(J$11)&lt;&gt;MONTH($B14),"",YEAR($B14)-YEAR(J$11)))</f>
        <v/>
      </c>
      <c r="G14" s="8"/>
      <c r="H14" s="12">
        <v>0</v>
      </c>
      <c r="I14" s="7">
        <f t="shared" ref="I14:I77" si="8">I13*(1+H14)</f>
        <v>0</v>
      </c>
      <c r="J14" s="7"/>
      <c r="K14" s="7"/>
      <c r="L14" s="81">
        <f t="shared" si="0"/>
        <v>0</v>
      </c>
      <c r="M14" s="82">
        <f t="shared" si="1"/>
        <v>0</v>
      </c>
      <c r="N14" s="91"/>
      <c r="O14" s="23"/>
      <c r="P14" s="14" t="e">
        <f t="shared" ref="P14:P77" si="9">((O14/O13)-1)</f>
        <v>#DIV/0!</v>
      </c>
      <c r="Q14" s="159" t="str">
        <f t="shared" ref="Q14:Q77" si="10">IF(DAY(U$11)=0,"",IF(MONTH(U$11)&lt;&gt;MONTH($B14),"",YEAR($B14)-YEAR(U$11)))</f>
        <v/>
      </c>
      <c r="R14" s="8"/>
      <c r="S14" s="12">
        <v>0</v>
      </c>
      <c r="T14" s="7">
        <f t="shared" ref="T14:T77" si="11">T13*(1+S14)</f>
        <v>0</v>
      </c>
      <c r="U14" s="7"/>
      <c r="V14" s="7"/>
      <c r="W14" s="81">
        <f t="shared" si="2"/>
        <v>0</v>
      </c>
      <c r="X14" s="82">
        <f t="shared" si="3"/>
        <v>0</v>
      </c>
      <c r="Y14" s="91"/>
      <c r="Z14" s="365"/>
      <c r="AA14" s="156">
        <v>38018</v>
      </c>
      <c r="AB14" s="101">
        <f t="shared" si="4"/>
        <v>0</v>
      </c>
      <c r="AC14" s="14" t="e">
        <f t="shared" ref="AC14:AE77" si="12">((AB14/AB13)-1)</f>
        <v>#DIV/0!</v>
      </c>
      <c r="AD14" s="103">
        <f t="shared" si="5"/>
        <v>0</v>
      </c>
      <c r="AE14" s="12" t="e">
        <f t="shared" si="12"/>
        <v>#DIV/0!</v>
      </c>
      <c r="AF14" s="105"/>
      <c r="AG14" s="24">
        <v>31.310480999999999</v>
      </c>
      <c r="AH14" s="108"/>
      <c r="AJ14" s="23"/>
      <c r="AK14" s="131" t="e">
        <f t="shared" ref="AK14:AK77" si="13">((AJ14/AJ13)-1)</f>
        <v>#DIV/0!</v>
      </c>
    </row>
    <row r="15" spans="1:37" hidden="1">
      <c r="A15" s="358"/>
      <c r="B15" s="156">
        <v>38047</v>
      </c>
      <c r="C15" s="16"/>
      <c r="D15" s="23"/>
      <c r="E15" s="14" t="e">
        <f t="shared" si="6"/>
        <v>#DIV/0!</v>
      </c>
      <c r="F15" s="159" t="str">
        <f t="shared" si="7"/>
        <v/>
      </c>
      <c r="G15" s="8"/>
      <c r="H15" s="12">
        <v>0</v>
      </c>
      <c r="I15" s="7">
        <f t="shared" si="8"/>
        <v>0</v>
      </c>
      <c r="J15" s="7"/>
      <c r="K15" s="7"/>
      <c r="L15" s="81">
        <f t="shared" si="0"/>
        <v>0</v>
      </c>
      <c r="M15" s="82">
        <f t="shared" si="1"/>
        <v>0</v>
      </c>
      <c r="N15" s="91"/>
      <c r="O15" s="23"/>
      <c r="P15" s="14" t="e">
        <f t="shared" si="9"/>
        <v>#DIV/0!</v>
      </c>
      <c r="Q15" s="159" t="str">
        <f t="shared" si="10"/>
        <v/>
      </c>
      <c r="R15" s="8"/>
      <c r="S15" s="12">
        <v>0</v>
      </c>
      <c r="T15" s="7">
        <f t="shared" si="11"/>
        <v>0</v>
      </c>
      <c r="U15" s="7"/>
      <c r="V15" s="7"/>
      <c r="W15" s="81">
        <f t="shared" si="2"/>
        <v>0</v>
      </c>
      <c r="X15" s="82">
        <f t="shared" si="3"/>
        <v>0</v>
      </c>
      <c r="Y15" s="91"/>
      <c r="Z15" s="365"/>
      <c r="AA15" s="156">
        <v>38047</v>
      </c>
      <c r="AB15" s="101">
        <f t="shared" si="4"/>
        <v>0</v>
      </c>
      <c r="AC15" s="14" t="e">
        <f t="shared" si="12"/>
        <v>#DIV/0!</v>
      </c>
      <c r="AD15" s="103">
        <f t="shared" si="5"/>
        <v>0</v>
      </c>
      <c r="AE15" s="12" t="e">
        <f t="shared" si="12"/>
        <v>#DIV/0!</v>
      </c>
      <c r="AF15" s="105"/>
      <c r="AG15" s="24">
        <v>31.432590999999999</v>
      </c>
      <c r="AH15" s="108"/>
      <c r="AJ15" s="23"/>
      <c r="AK15" s="131" t="e">
        <f t="shared" si="13"/>
        <v>#DIV/0!</v>
      </c>
    </row>
    <row r="16" spans="1:37" hidden="1">
      <c r="A16" s="358"/>
      <c r="B16" s="156">
        <v>38078</v>
      </c>
      <c r="C16" s="16"/>
      <c r="D16" s="23"/>
      <c r="E16" s="14" t="e">
        <f t="shared" si="6"/>
        <v>#DIV/0!</v>
      </c>
      <c r="F16" s="159" t="str">
        <f t="shared" si="7"/>
        <v/>
      </c>
      <c r="G16" s="8"/>
      <c r="H16" s="12">
        <v>0</v>
      </c>
      <c r="I16" s="7">
        <f t="shared" si="8"/>
        <v>0</v>
      </c>
      <c r="J16" s="7"/>
      <c r="K16" s="7"/>
      <c r="L16" s="81">
        <f t="shared" si="0"/>
        <v>0</v>
      </c>
      <c r="M16" s="82">
        <f t="shared" si="1"/>
        <v>0</v>
      </c>
      <c r="N16" s="91"/>
      <c r="O16" s="23"/>
      <c r="P16" s="14" t="e">
        <f t="shared" si="9"/>
        <v>#DIV/0!</v>
      </c>
      <c r="Q16" s="159" t="str">
        <f t="shared" si="10"/>
        <v/>
      </c>
      <c r="R16" s="8"/>
      <c r="S16" s="12">
        <v>0</v>
      </c>
      <c r="T16" s="7">
        <f t="shared" si="11"/>
        <v>0</v>
      </c>
      <c r="U16" s="7"/>
      <c r="V16" s="7"/>
      <c r="W16" s="81">
        <f t="shared" si="2"/>
        <v>0</v>
      </c>
      <c r="X16" s="82">
        <f t="shared" si="3"/>
        <v>0</v>
      </c>
      <c r="Y16" s="91"/>
      <c r="Z16" s="365"/>
      <c r="AA16" s="156">
        <v>38078</v>
      </c>
      <c r="AB16" s="101">
        <f t="shared" si="4"/>
        <v>0</v>
      </c>
      <c r="AC16" s="14" t="e">
        <f t="shared" si="12"/>
        <v>#DIV/0!</v>
      </c>
      <c r="AD16" s="103">
        <f t="shared" si="5"/>
        <v>0</v>
      </c>
      <c r="AE16" s="12" t="e">
        <f t="shared" si="12"/>
        <v>#DIV/0!</v>
      </c>
      <c r="AF16" s="105"/>
      <c r="AG16" s="24">
        <v>31.611756</v>
      </c>
      <c r="AH16" s="108"/>
      <c r="AJ16" s="23"/>
      <c r="AK16" s="131" t="e">
        <f t="shared" si="13"/>
        <v>#DIV/0!</v>
      </c>
    </row>
    <row r="17" spans="1:37" hidden="1">
      <c r="A17" s="358"/>
      <c r="B17" s="156">
        <v>38108</v>
      </c>
      <c r="C17" s="16"/>
      <c r="D17" s="23"/>
      <c r="E17" s="14" t="e">
        <f t="shared" si="6"/>
        <v>#DIV/0!</v>
      </c>
      <c r="F17" s="159" t="str">
        <f t="shared" si="7"/>
        <v/>
      </c>
      <c r="G17" s="8"/>
      <c r="H17" s="12">
        <v>0</v>
      </c>
      <c r="I17" s="7">
        <f t="shared" si="8"/>
        <v>0</v>
      </c>
      <c r="J17" s="7"/>
      <c r="K17" s="7"/>
      <c r="L17" s="81">
        <f t="shared" si="0"/>
        <v>0</v>
      </c>
      <c r="M17" s="82">
        <f t="shared" si="1"/>
        <v>0</v>
      </c>
      <c r="N17" s="91"/>
      <c r="O17" s="23"/>
      <c r="P17" s="14" t="e">
        <f t="shared" si="9"/>
        <v>#DIV/0!</v>
      </c>
      <c r="Q17" s="159" t="str">
        <f t="shared" si="10"/>
        <v/>
      </c>
      <c r="R17" s="8"/>
      <c r="S17" s="12">
        <v>0</v>
      </c>
      <c r="T17" s="7">
        <f t="shared" si="11"/>
        <v>0</v>
      </c>
      <c r="U17" s="7"/>
      <c r="V17" s="7"/>
      <c r="W17" s="81">
        <f t="shared" si="2"/>
        <v>0</v>
      </c>
      <c r="X17" s="82">
        <f t="shared" si="3"/>
        <v>0</v>
      </c>
      <c r="Y17" s="91"/>
      <c r="Z17" s="365"/>
      <c r="AA17" s="156">
        <v>38108</v>
      </c>
      <c r="AB17" s="101">
        <f t="shared" si="4"/>
        <v>0</v>
      </c>
      <c r="AC17" s="14" t="e">
        <f t="shared" si="12"/>
        <v>#DIV/0!</v>
      </c>
      <c r="AD17" s="103">
        <f t="shared" si="5"/>
        <v>0</v>
      </c>
      <c r="AE17" s="12" t="e">
        <f t="shared" si="12"/>
        <v>#DIV/0!</v>
      </c>
      <c r="AF17" s="105"/>
      <c r="AG17" s="24">
        <v>31.741364000000001</v>
      </c>
      <c r="AH17" s="108"/>
      <c r="AJ17" s="23"/>
      <c r="AK17" s="131" t="e">
        <f t="shared" si="13"/>
        <v>#DIV/0!</v>
      </c>
    </row>
    <row r="18" spans="1:37" hidden="1">
      <c r="A18" s="358"/>
      <c r="B18" s="156">
        <v>38139</v>
      </c>
      <c r="C18" s="16"/>
      <c r="D18" s="23"/>
      <c r="E18" s="14" t="e">
        <f t="shared" si="6"/>
        <v>#DIV/0!</v>
      </c>
      <c r="F18" s="159" t="str">
        <f t="shared" si="7"/>
        <v/>
      </c>
      <c r="G18" s="8"/>
      <c r="H18" s="12">
        <v>0</v>
      </c>
      <c r="I18" s="7">
        <f t="shared" si="8"/>
        <v>0</v>
      </c>
      <c r="J18" s="7"/>
      <c r="K18" s="7"/>
      <c r="L18" s="81">
        <f t="shared" si="0"/>
        <v>0</v>
      </c>
      <c r="M18" s="82">
        <f t="shared" si="1"/>
        <v>0</v>
      </c>
      <c r="N18" s="91"/>
      <c r="O18" s="23"/>
      <c r="P18" s="14" t="e">
        <f t="shared" si="9"/>
        <v>#DIV/0!</v>
      </c>
      <c r="Q18" s="159" t="str">
        <f t="shared" si="10"/>
        <v/>
      </c>
      <c r="R18" s="8"/>
      <c r="S18" s="12">
        <v>0</v>
      </c>
      <c r="T18" s="7">
        <f t="shared" si="11"/>
        <v>0</v>
      </c>
      <c r="U18" s="7"/>
      <c r="V18" s="7"/>
      <c r="W18" s="81">
        <f t="shared" si="2"/>
        <v>0</v>
      </c>
      <c r="X18" s="82">
        <f t="shared" si="3"/>
        <v>0</v>
      </c>
      <c r="Y18" s="91"/>
      <c r="Z18" s="365"/>
      <c r="AA18" s="156">
        <v>38139</v>
      </c>
      <c r="AB18" s="101">
        <f t="shared" si="4"/>
        <v>0</v>
      </c>
      <c r="AC18" s="14" t="e">
        <f t="shared" si="12"/>
        <v>#DIV/0!</v>
      </c>
      <c r="AD18" s="103">
        <f t="shared" si="5"/>
        <v>0</v>
      </c>
      <c r="AE18" s="12" t="e">
        <f t="shared" si="12"/>
        <v>#DIV/0!</v>
      </c>
      <c r="AF18" s="105"/>
      <c r="AG18" s="24">
        <v>31.868328999999999</v>
      </c>
      <c r="AH18" s="108"/>
      <c r="AJ18" s="23"/>
      <c r="AK18" s="131" t="e">
        <f t="shared" si="13"/>
        <v>#DIV/0!</v>
      </c>
    </row>
    <row r="19" spans="1:37" hidden="1">
      <c r="A19" s="358"/>
      <c r="B19" s="156">
        <v>38169</v>
      </c>
      <c r="C19" s="16"/>
      <c r="D19" s="23"/>
      <c r="E19" s="14" t="e">
        <f t="shared" si="6"/>
        <v>#DIV/0!</v>
      </c>
      <c r="F19" s="159" t="str">
        <f t="shared" si="7"/>
        <v/>
      </c>
      <c r="G19" s="8" t="s">
        <v>6</v>
      </c>
      <c r="H19" s="12">
        <v>0.11749877</v>
      </c>
      <c r="I19" s="7">
        <f t="shared" si="8"/>
        <v>0</v>
      </c>
      <c r="J19" s="7"/>
      <c r="K19" s="7"/>
      <c r="L19" s="81">
        <f t="shared" si="0"/>
        <v>0</v>
      </c>
      <c r="M19" s="82">
        <f t="shared" si="1"/>
        <v>0</v>
      </c>
      <c r="N19" s="91"/>
      <c r="O19" s="23"/>
      <c r="P19" s="14" t="e">
        <f t="shared" si="9"/>
        <v>#DIV/0!</v>
      </c>
      <c r="Q19" s="159" t="str">
        <f t="shared" si="10"/>
        <v/>
      </c>
      <c r="R19" s="8" t="s">
        <v>6</v>
      </c>
      <c r="S19" s="12">
        <v>0.11749877</v>
      </c>
      <c r="T19" s="7">
        <f t="shared" si="11"/>
        <v>0</v>
      </c>
      <c r="U19" s="7"/>
      <c r="V19" s="7"/>
      <c r="W19" s="81">
        <f t="shared" si="2"/>
        <v>0</v>
      </c>
      <c r="X19" s="82">
        <f t="shared" si="3"/>
        <v>0</v>
      </c>
      <c r="Y19" s="91"/>
      <c r="Z19" s="365"/>
      <c r="AA19" s="156">
        <v>38169</v>
      </c>
      <c r="AB19" s="101">
        <f t="shared" si="4"/>
        <v>0</v>
      </c>
      <c r="AC19" s="14" t="e">
        <f t="shared" si="12"/>
        <v>#DIV/0!</v>
      </c>
      <c r="AD19" s="103">
        <f t="shared" si="5"/>
        <v>0</v>
      </c>
      <c r="AE19" s="12" t="e">
        <f t="shared" si="12"/>
        <v>#DIV/0!</v>
      </c>
      <c r="AF19" s="105"/>
      <c r="AG19" s="24">
        <v>32.027670000000001</v>
      </c>
      <c r="AH19" s="108"/>
      <c r="AJ19" s="23"/>
      <c r="AK19" s="131" t="e">
        <f t="shared" si="13"/>
        <v>#DIV/0!</v>
      </c>
    </row>
    <row r="20" spans="1:37" hidden="1">
      <c r="A20" s="358"/>
      <c r="B20" s="156">
        <v>38200</v>
      </c>
      <c r="C20" s="16"/>
      <c r="D20" s="23"/>
      <c r="E20" s="14" t="e">
        <f t="shared" si="6"/>
        <v>#DIV/0!</v>
      </c>
      <c r="F20" s="159" t="str">
        <f t="shared" si="7"/>
        <v/>
      </c>
      <c r="G20" s="8"/>
      <c r="H20" s="12">
        <v>0</v>
      </c>
      <c r="I20" s="7">
        <f t="shared" si="8"/>
        <v>0</v>
      </c>
      <c r="J20" s="7"/>
      <c r="K20" s="7"/>
      <c r="L20" s="81">
        <f t="shared" si="0"/>
        <v>0</v>
      </c>
      <c r="M20" s="82">
        <f t="shared" si="1"/>
        <v>0</v>
      </c>
      <c r="N20" s="91"/>
      <c r="O20" s="23"/>
      <c r="P20" s="14" t="e">
        <f t="shared" si="9"/>
        <v>#DIV/0!</v>
      </c>
      <c r="Q20" s="159" t="str">
        <f t="shared" si="10"/>
        <v/>
      </c>
      <c r="R20" s="8"/>
      <c r="S20" s="12">
        <v>0</v>
      </c>
      <c r="T20" s="7">
        <f t="shared" si="11"/>
        <v>0</v>
      </c>
      <c r="U20" s="7"/>
      <c r="V20" s="7"/>
      <c r="W20" s="81">
        <f t="shared" si="2"/>
        <v>0</v>
      </c>
      <c r="X20" s="82">
        <f t="shared" si="3"/>
        <v>0</v>
      </c>
      <c r="Y20" s="91"/>
      <c r="Z20" s="365"/>
      <c r="AA20" s="156">
        <v>38200</v>
      </c>
      <c r="AB20" s="101">
        <f t="shared" si="4"/>
        <v>0</v>
      </c>
      <c r="AC20" s="14" t="e">
        <f t="shared" si="12"/>
        <v>#DIV/0!</v>
      </c>
      <c r="AD20" s="103">
        <f t="shared" si="5"/>
        <v>0</v>
      </c>
      <c r="AE20" s="12" t="e">
        <f t="shared" si="12"/>
        <v>#DIV/0!</v>
      </c>
      <c r="AF20" s="105"/>
      <c r="AG20" s="24">
        <v>32.261471</v>
      </c>
      <c r="AH20" s="108"/>
      <c r="AJ20" s="23"/>
      <c r="AK20" s="131" t="e">
        <f t="shared" si="13"/>
        <v>#DIV/0!</v>
      </c>
    </row>
    <row r="21" spans="1:37" hidden="1">
      <c r="A21" s="358"/>
      <c r="B21" s="156">
        <v>38231</v>
      </c>
      <c r="C21" s="16"/>
      <c r="D21" s="23"/>
      <c r="E21" s="14" t="e">
        <f t="shared" si="6"/>
        <v>#DIV/0!</v>
      </c>
      <c r="F21" s="159" t="str">
        <f t="shared" si="7"/>
        <v/>
      </c>
      <c r="G21" s="8"/>
      <c r="H21" s="12">
        <v>0</v>
      </c>
      <c r="I21" s="7">
        <f t="shared" si="8"/>
        <v>0</v>
      </c>
      <c r="J21" s="7"/>
      <c r="K21" s="7"/>
      <c r="L21" s="81">
        <f t="shared" si="0"/>
        <v>0</v>
      </c>
      <c r="M21" s="82">
        <f t="shared" si="1"/>
        <v>0</v>
      </c>
      <c r="N21" s="91"/>
      <c r="O21" s="23"/>
      <c r="P21" s="14" t="e">
        <f t="shared" si="9"/>
        <v>#DIV/0!</v>
      </c>
      <c r="Q21" s="159" t="str">
        <f t="shared" si="10"/>
        <v/>
      </c>
      <c r="R21" s="8"/>
      <c r="S21" s="12">
        <v>0</v>
      </c>
      <c r="T21" s="7">
        <f t="shared" si="11"/>
        <v>0</v>
      </c>
      <c r="U21" s="7"/>
      <c r="V21" s="7"/>
      <c r="W21" s="81">
        <f t="shared" si="2"/>
        <v>0</v>
      </c>
      <c r="X21" s="82">
        <f t="shared" si="3"/>
        <v>0</v>
      </c>
      <c r="Y21" s="91"/>
      <c r="Z21" s="365"/>
      <c r="AA21" s="156">
        <v>38231</v>
      </c>
      <c r="AB21" s="101">
        <f t="shared" si="4"/>
        <v>0</v>
      </c>
      <c r="AC21" s="14" t="e">
        <f t="shared" si="12"/>
        <v>#DIV/0!</v>
      </c>
      <c r="AD21" s="103">
        <f t="shared" si="5"/>
        <v>0</v>
      </c>
      <c r="AE21" s="12" t="e">
        <f t="shared" si="12"/>
        <v>#DIV/0!</v>
      </c>
      <c r="AF21" s="105"/>
      <c r="AG21" s="24">
        <v>32.422778000000001</v>
      </c>
      <c r="AH21" s="108"/>
      <c r="AJ21" s="23"/>
      <c r="AK21" s="131" t="e">
        <f t="shared" si="13"/>
        <v>#DIV/0!</v>
      </c>
    </row>
    <row r="22" spans="1:37" hidden="1">
      <c r="A22" s="358"/>
      <c r="B22" s="156">
        <v>38261</v>
      </c>
      <c r="C22" s="16"/>
      <c r="D22" s="23"/>
      <c r="E22" s="14" t="e">
        <f t="shared" si="6"/>
        <v>#DIV/0!</v>
      </c>
      <c r="F22" s="159" t="str">
        <f t="shared" si="7"/>
        <v/>
      </c>
      <c r="G22" s="8"/>
      <c r="H22" s="12">
        <v>0</v>
      </c>
      <c r="I22" s="7">
        <f t="shared" si="8"/>
        <v>0</v>
      </c>
      <c r="J22" s="7"/>
      <c r="K22" s="7"/>
      <c r="L22" s="81">
        <f t="shared" si="0"/>
        <v>0</v>
      </c>
      <c r="M22" s="82">
        <f t="shared" si="1"/>
        <v>0</v>
      </c>
      <c r="N22" s="91"/>
      <c r="O22" s="23"/>
      <c r="P22" s="14" t="e">
        <f t="shared" si="9"/>
        <v>#DIV/0!</v>
      </c>
      <c r="Q22" s="159" t="str">
        <f t="shared" si="10"/>
        <v/>
      </c>
      <c r="R22" s="8"/>
      <c r="S22" s="12">
        <v>0</v>
      </c>
      <c r="T22" s="7">
        <f t="shared" si="11"/>
        <v>0</v>
      </c>
      <c r="U22" s="7"/>
      <c r="V22" s="7"/>
      <c r="W22" s="81">
        <f t="shared" si="2"/>
        <v>0</v>
      </c>
      <c r="X22" s="82">
        <f t="shared" si="3"/>
        <v>0</v>
      </c>
      <c r="Y22" s="91"/>
      <c r="Z22" s="365"/>
      <c r="AA22" s="156">
        <v>38261</v>
      </c>
      <c r="AB22" s="101">
        <f t="shared" si="4"/>
        <v>0</v>
      </c>
      <c r="AC22" s="14" t="e">
        <f t="shared" si="12"/>
        <v>#DIV/0!</v>
      </c>
      <c r="AD22" s="103">
        <f t="shared" si="5"/>
        <v>0</v>
      </c>
      <c r="AE22" s="12" t="e">
        <f t="shared" si="12"/>
        <v>#DIV/0!</v>
      </c>
      <c r="AF22" s="105"/>
      <c r="AG22" s="24">
        <v>32.477896000000001</v>
      </c>
      <c r="AH22" s="108"/>
      <c r="AJ22" s="23"/>
      <c r="AK22" s="131" t="e">
        <f t="shared" si="13"/>
        <v>#DIV/0!</v>
      </c>
    </row>
    <row r="23" spans="1:37" hidden="1">
      <c r="A23" s="358"/>
      <c r="B23" s="156">
        <v>38292</v>
      </c>
      <c r="C23" s="16"/>
      <c r="D23" s="23"/>
      <c r="E23" s="14" t="e">
        <f t="shared" si="6"/>
        <v>#DIV/0!</v>
      </c>
      <c r="F23" s="159" t="str">
        <f t="shared" si="7"/>
        <v/>
      </c>
      <c r="G23" s="8"/>
      <c r="H23" s="12">
        <v>0</v>
      </c>
      <c r="I23" s="7">
        <f t="shared" si="8"/>
        <v>0</v>
      </c>
      <c r="J23" s="7"/>
      <c r="K23" s="7"/>
      <c r="L23" s="81">
        <f t="shared" si="0"/>
        <v>0</v>
      </c>
      <c r="M23" s="82">
        <f t="shared" si="1"/>
        <v>0</v>
      </c>
      <c r="N23" s="91"/>
      <c r="O23" s="23"/>
      <c r="P23" s="14" t="e">
        <f t="shared" si="9"/>
        <v>#DIV/0!</v>
      </c>
      <c r="Q23" s="159" t="str">
        <f t="shared" si="10"/>
        <v/>
      </c>
      <c r="R23" s="8"/>
      <c r="S23" s="12">
        <v>0</v>
      </c>
      <c r="T23" s="7">
        <f t="shared" si="11"/>
        <v>0</v>
      </c>
      <c r="U23" s="7"/>
      <c r="V23" s="7"/>
      <c r="W23" s="81">
        <f t="shared" si="2"/>
        <v>0</v>
      </c>
      <c r="X23" s="82">
        <f t="shared" si="3"/>
        <v>0</v>
      </c>
      <c r="Y23" s="91"/>
      <c r="Z23" s="365"/>
      <c r="AA23" s="156">
        <v>38292</v>
      </c>
      <c r="AB23" s="101">
        <f t="shared" si="4"/>
        <v>0</v>
      </c>
      <c r="AC23" s="14" t="e">
        <f t="shared" si="12"/>
        <v>#DIV/0!</v>
      </c>
      <c r="AD23" s="103">
        <f t="shared" si="5"/>
        <v>0</v>
      </c>
      <c r="AE23" s="12" t="e">
        <f t="shared" si="12"/>
        <v>#DIV/0!</v>
      </c>
      <c r="AF23" s="105"/>
      <c r="AG23" s="24">
        <v>32.533107999999999</v>
      </c>
      <c r="AH23" s="108"/>
      <c r="AJ23" s="23"/>
      <c r="AK23" s="131" t="e">
        <f t="shared" si="13"/>
        <v>#DIV/0!</v>
      </c>
    </row>
    <row r="24" spans="1:37" hidden="1">
      <c r="A24" s="359"/>
      <c r="B24" s="157">
        <v>38322</v>
      </c>
      <c r="C24" s="16"/>
      <c r="D24" s="21"/>
      <c r="E24" s="15" t="e">
        <f t="shared" si="6"/>
        <v>#DIV/0!</v>
      </c>
      <c r="F24" s="158" t="str">
        <f t="shared" si="7"/>
        <v/>
      </c>
      <c r="G24" s="11"/>
      <c r="H24" s="13">
        <v>0</v>
      </c>
      <c r="I24" s="10">
        <f t="shared" si="8"/>
        <v>0</v>
      </c>
      <c r="J24" s="10"/>
      <c r="K24" s="10"/>
      <c r="L24" s="83">
        <f t="shared" si="0"/>
        <v>0</v>
      </c>
      <c r="M24" s="84">
        <f t="shared" si="1"/>
        <v>0</v>
      </c>
      <c r="N24" s="92"/>
      <c r="O24" s="21"/>
      <c r="P24" s="15" t="e">
        <f t="shared" si="9"/>
        <v>#DIV/0!</v>
      </c>
      <c r="Q24" s="158" t="str">
        <f t="shared" si="10"/>
        <v/>
      </c>
      <c r="R24" s="11"/>
      <c r="S24" s="13">
        <v>0</v>
      </c>
      <c r="T24" s="10">
        <f t="shared" si="11"/>
        <v>0</v>
      </c>
      <c r="U24" s="10"/>
      <c r="V24" s="10"/>
      <c r="W24" s="83">
        <f t="shared" si="2"/>
        <v>0</v>
      </c>
      <c r="X24" s="84">
        <f t="shared" si="3"/>
        <v>0</v>
      </c>
      <c r="Y24" s="92"/>
      <c r="Z24" s="366"/>
      <c r="AA24" s="157">
        <v>38322</v>
      </c>
      <c r="AB24" s="102">
        <f t="shared" si="4"/>
        <v>0</v>
      </c>
      <c r="AC24" s="15" t="e">
        <f t="shared" si="12"/>
        <v>#DIV/0!</v>
      </c>
      <c r="AD24" s="104">
        <f t="shared" si="5"/>
        <v>0</v>
      </c>
      <c r="AE24" s="12" t="e">
        <f t="shared" si="12"/>
        <v>#DIV/0!</v>
      </c>
      <c r="AF24" s="105"/>
      <c r="AG24" s="25">
        <v>32.676253000000003</v>
      </c>
      <c r="AH24" s="108"/>
      <c r="AJ24" s="23"/>
      <c r="AK24" s="131" t="e">
        <f t="shared" si="13"/>
        <v>#DIV/0!</v>
      </c>
    </row>
    <row r="25" spans="1:37" ht="11.25" customHeight="1">
      <c r="A25" s="358">
        <v>2005</v>
      </c>
      <c r="B25" s="156">
        <v>38353</v>
      </c>
      <c r="C25" s="16"/>
      <c r="D25" s="23"/>
      <c r="E25" s="14" t="e">
        <f t="shared" si="6"/>
        <v>#DIV/0!</v>
      </c>
      <c r="F25" s="159" t="str">
        <f t="shared" si="7"/>
        <v/>
      </c>
      <c r="G25" s="8"/>
      <c r="H25" s="12">
        <v>0</v>
      </c>
      <c r="I25" s="7">
        <f t="shared" si="8"/>
        <v>0</v>
      </c>
      <c r="J25" s="76"/>
      <c r="K25" s="76"/>
      <c r="L25" s="81">
        <f t="shared" si="0"/>
        <v>0</v>
      </c>
      <c r="M25" s="82">
        <f t="shared" si="1"/>
        <v>0</v>
      </c>
      <c r="N25" s="91"/>
      <c r="O25" s="23"/>
      <c r="P25" s="14" t="e">
        <f t="shared" si="9"/>
        <v>#DIV/0!</v>
      </c>
      <c r="Q25" s="159" t="str">
        <f t="shared" si="10"/>
        <v/>
      </c>
      <c r="R25" s="8"/>
      <c r="S25" s="12">
        <v>0</v>
      </c>
      <c r="T25" s="7">
        <f t="shared" si="11"/>
        <v>0</v>
      </c>
      <c r="U25" s="76"/>
      <c r="V25" s="76"/>
      <c r="W25" s="81">
        <f t="shared" si="2"/>
        <v>0</v>
      </c>
      <c r="X25" s="82">
        <f t="shared" si="3"/>
        <v>0</v>
      </c>
      <c r="Y25" s="91"/>
      <c r="Z25" s="365">
        <v>2005</v>
      </c>
      <c r="AA25" s="156">
        <v>38353</v>
      </c>
      <c r="AB25" s="101">
        <f t="shared" si="4"/>
        <v>0</v>
      </c>
      <c r="AC25" s="14" t="e">
        <f t="shared" si="12"/>
        <v>#DIV/0!</v>
      </c>
      <c r="AD25" s="103">
        <f t="shared" si="5"/>
        <v>0</v>
      </c>
      <c r="AE25" s="74" t="e">
        <f t="shared" si="12"/>
        <v>#DIV/0!</v>
      </c>
      <c r="AF25" s="106"/>
      <c r="AG25" s="24">
        <v>32.957267999999999</v>
      </c>
      <c r="AH25" s="109"/>
      <c r="AJ25" s="23"/>
      <c r="AK25" s="131" t="e">
        <f t="shared" si="13"/>
        <v>#DIV/0!</v>
      </c>
    </row>
    <row r="26" spans="1:37">
      <c r="A26" s="358"/>
      <c r="B26" s="156">
        <v>38384</v>
      </c>
      <c r="C26" s="16"/>
      <c r="D26" s="23"/>
      <c r="E26" s="14" t="e">
        <f t="shared" si="6"/>
        <v>#DIV/0!</v>
      </c>
      <c r="F26" s="159" t="str">
        <f t="shared" si="7"/>
        <v/>
      </c>
      <c r="G26" s="8"/>
      <c r="H26" s="12">
        <v>0</v>
      </c>
      <c r="I26" s="7">
        <f t="shared" si="8"/>
        <v>0</v>
      </c>
      <c r="J26" s="7"/>
      <c r="K26" s="7"/>
      <c r="L26" s="81">
        <f t="shared" si="0"/>
        <v>0</v>
      </c>
      <c r="M26" s="82">
        <f t="shared" si="1"/>
        <v>0</v>
      </c>
      <c r="N26" s="91"/>
      <c r="O26" s="23"/>
      <c r="P26" s="14" t="e">
        <f t="shared" si="9"/>
        <v>#DIV/0!</v>
      </c>
      <c r="Q26" s="159" t="str">
        <f t="shared" si="10"/>
        <v/>
      </c>
      <c r="R26" s="8"/>
      <c r="S26" s="12">
        <v>0</v>
      </c>
      <c r="T26" s="7">
        <f t="shared" si="11"/>
        <v>0</v>
      </c>
      <c r="U26" s="7"/>
      <c r="V26" s="7"/>
      <c r="W26" s="81">
        <f t="shared" si="2"/>
        <v>0</v>
      </c>
      <c r="X26" s="82">
        <f t="shared" si="3"/>
        <v>0</v>
      </c>
      <c r="Y26" s="91"/>
      <c r="Z26" s="365"/>
      <c r="AA26" s="156">
        <v>38384</v>
      </c>
      <c r="AB26" s="101">
        <f t="shared" si="4"/>
        <v>0</v>
      </c>
      <c r="AC26" s="14" t="e">
        <f t="shared" si="12"/>
        <v>#DIV/0!</v>
      </c>
      <c r="AD26" s="103">
        <f t="shared" si="5"/>
        <v>0</v>
      </c>
      <c r="AE26" s="12" t="e">
        <f t="shared" si="12"/>
        <v>#DIV/0!</v>
      </c>
      <c r="AF26" s="105"/>
      <c r="AG26" s="24">
        <v>33.145124000000003</v>
      </c>
      <c r="AH26" s="108"/>
      <c r="AJ26" s="23"/>
      <c r="AK26" s="131" t="e">
        <f t="shared" si="13"/>
        <v>#DIV/0!</v>
      </c>
    </row>
    <row r="27" spans="1:37">
      <c r="A27" s="358"/>
      <c r="B27" s="156">
        <v>38412</v>
      </c>
      <c r="C27" s="16"/>
      <c r="D27" s="23"/>
      <c r="E27" s="14" t="e">
        <f t="shared" si="6"/>
        <v>#DIV/0!</v>
      </c>
      <c r="F27" s="159" t="str">
        <f t="shared" si="7"/>
        <v/>
      </c>
      <c r="G27" s="8"/>
      <c r="H27" s="12">
        <v>0</v>
      </c>
      <c r="I27" s="7">
        <f t="shared" si="8"/>
        <v>0</v>
      </c>
      <c r="J27" s="7"/>
      <c r="K27" s="7"/>
      <c r="L27" s="81">
        <f t="shared" si="0"/>
        <v>0</v>
      </c>
      <c r="M27" s="82">
        <f t="shared" si="1"/>
        <v>0</v>
      </c>
      <c r="N27" s="91"/>
      <c r="O27" s="23"/>
      <c r="P27" s="14" t="e">
        <f t="shared" si="9"/>
        <v>#DIV/0!</v>
      </c>
      <c r="Q27" s="159" t="str">
        <f t="shared" si="10"/>
        <v/>
      </c>
      <c r="R27" s="8"/>
      <c r="S27" s="12">
        <v>0</v>
      </c>
      <c r="T27" s="7">
        <f t="shared" si="11"/>
        <v>0</v>
      </c>
      <c r="U27" s="7"/>
      <c r="V27" s="7"/>
      <c r="W27" s="81">
        <f t="shared" si="2"/>
        <v>0</v>
      </c>
      <c r="X27" s="82">
        <f t="shared" si="3"/>
        <v>0</v>
      </c>
      <c r="Y27" s="91"/>
      <c r="Z27" s="365"/>
      <c r="AA27" s="156">
        <v>38412</v>
      </c>
      <c r="AB27" s="101">
        <f t="shared" si="4"/>
        <v>0</v>
      </c>
      <c r="AC27" s="14" t="e">
        <f t="shared" si="12"/>
        <v>#DIV/0!</v>
      </c>
      <c r="AD27" s="103">
        <f t="shared" si="5"/>
        <v>0</v>
      </c>
      <c r="AE27" s="12" t="e">
        <f t="shared" si="12"/>
        <v>#DIV/0!</v>
      </c>
      <c r="AF27" s="105"/>
      <c r="AG27" s="24">
        <v>33.290962</v>
      </c>
      <c r="AH27" s="108"/>
      <c r="AJ27" s="23"/>
      <c r="AK27" s="131" t="e">
        <f t="shared" si="13"/>
        <v>#DIV/0!</v>
      </c>
    </row>
    <row r="28" spans="1:37">
      <c r="A28" s="358"/>
      <c r="B28" s="156">
        <v>38443</v>
      </c>
      <c r="C28" s="16"/>
      <c r="D28" s="23"/>
      <c r="E28" s="14" t="e">
        <f t="shared" si="6"/>
        <v>#DIV/0!</v>
      </c>
      <c r="F28" s="159" t="str">
        <f t="shared" si="7"/>
        <v/>
      </c>
      <c r="G28" s="8"/>
      <c r="H28" s="12">
        <v>0</v>
      </c>
      <c r="I28" s="7">
        <f t="shared" si="8"/>
        <v>0</v>
      </c>
      <c r="J28" s="7"/>
      <c r="K28" s="7"/>
      <c r="L28" s="81">
        <f t="shared" si="0"/>
        <v>0</v>
      </c>
      <c r="M28" s="82">
        <f t="shared" si="1"/>
        <v>0</v>
      </c>
      <c r="N28" s="91"/>
      <c r="O28" s="23"/>
      <c r="P28" s="14" t="e">
        <f t="shared" si="9"/>
        <v>#DIV/0!</v>
      </c>
      <c r="Q28" s="159" t="str">
        <f t="shared" si="10"/>
        <v/>
      </c>
      <c r="R28" s="8"/>
      <c r="S28" s="12">
        <v>0</v>
      </c>
      <c r="T28" s="7">
        <f t="shared" si="11"/>
        <v>0</v>
      </c>
      <c r="U28" s="7"/>
      <c r="V28" s="7"/>
      <c r="W28" s="81">
        <f t="shared" si="2"/>
        <v>0</v>
      </c>
      <c r="X28" s="82">
        <f t="shared" si="3"/>
        <v>0</v>
      </c>
      <c r="Y28" s="91"/>
      <c r="Z28" s="365"/>
      <c r="AA28" s="156">
        <v>38443</v>
      </c>
      <c r="AB28" s="101">
        <f t="shared" si="4"/>
        <v>0</v>
      </c>
      <c r="AC28" s="14" t="e">
        <f t="shared" si="12"/>
        <v>#DIV/0!</v>
      </c>
      <c r="AD28" s="103">
        <f t="shared" si="5"/>
        <v>0</v>
      </c>
      <c r="AE28" s="12" t="e">
        <f t="shared" si="12"/>
        <v>#DIV/0!</v>
      </c>
      <c r="AF28" s="105"/>
      <c r="AG28" s="24">
        <v>33.533985999999999</v>
      </c>
      <c r="AH28" s="108"/>
      <c r="AJ28" s="23"/>
      <c r="AK28" s="131" t="e">
        <f t="shared" si="13"/>
        <v>#DIV/0!</v>
      </c>
    </row>
    <row r="29" spans="1:37">
      <c r="A29" s="358"/>
      <c r="B29" s="156">
        <v>38473</v>
      </c>
      <c r="C29" s="16"/>
      <c r="D29" s="23"/>
      <c r="E29" s="14" t="e">
        <f t="shared" si="6"/>
        <v>#DIV/0!</v>
      </c>
      <c r="F29" s="159" t="str">
        <f t="shared" si="7"/>
        <v/>
      </c>
      <c r="G29" s="8"/>
      <c r="H29" s="12">
        <v>0</v>
      </c>
      <c r="I29" s="7">
        <f t="shared" si="8"/>
        <v>0</v>
      </c>
      <c r="J29" s="7"/>
      <c r="K29" s="7"/>
      <c r="L29" s="81">
        <f t="shared" si="0"/>
        <v>0</v>
      </c>
      <c r="M29" s="82">
        <f t="shared" si="1"/>
        <v>0</v>
      </c>
      <c r="N29" s="91"/>
      <c r="O29" s="23"/>
      <c r="P29" s="14" t="e">
        <f t="shared" si="9"/>
        <v>#DIV/0!</v>
      </c>
      <c r="Q29" s="159" t="str">
        <f t="shared" si="10"/>
        <v/>
      </c>
      <c r="R29" s="8"/>
      <c r="S29" s="12">
        <v>0</v>
      </c>
      <c r="T29" s="7">
        <f t="shared" si="11"/>
        <v>0</v>
      </c>
      <c r="U29" s="7"/>
      <c r="V29" s="7"/>
      <c r="W29" s="81">
        <f t="shared" si="2"/>
        <v>0</v>
      </c>
      <c r="X29" s="82">
        <f t="shared" si="3"/>
        <v>0</v>
      </c>
      <c r="Y29" s="91"/>
      <c r="Z29" s="365"/>
      <c r="AA29" s="156">
        <v>38473</v>
      </c>
      <c r="AB29" s="101">
        <f t="shared" si="4"/>
        <v>0</v>
      </c>
      <c r="AC29" s="14" t="e">
        <f t="shared" si="12"/>
        <v>#DIV/0!</v>
      </c>
      <c r="AD29" s="103">
        <f t="shared" si="5"/>
        <v>0</v>
      </c>
      <c r="AE29" s="12" t="e">
        <f t="shared" si="12"/>
        <v>#DIV/0!</v>
      </c>
      <c r="AF29" s="105"/>
      <c r="AG29" s="24">
        <v>33.839145000000002</v>
      </c>
      <c r="AH29" s="108"/>
      <c r="AJ29" s="23"/>
      <c r="AK29" s="131" t="e">
        <f t="shared" si="13"/>
        <v>#DIV/0!</v>
      </c>
    </row>
    <row r="30" spans="1:37">
      <c r="A30" s="358"/>
      <c r="B30" s="156">
        <v>38504</v>
      </c>
      <c r="C30" s="16"/>
      <c r="D30" s="23"/>
      <c r="E30" s="14" t="e">
        <f t="shared" si="6"/>
        <v>#DIV/0!</v>
      </c>
      <c r="F30" s="159" t="str">
        <f t="shared" si="7"/>
        <v/>
      </c>
      <c r="G30" s="8"/>
      <c r="H30" s="12">
        <v>0</v>
      </c>
      <c r="I30" s="7">
        <f t="shared" si="8"/>
        <v>0</v>
      </c>
      <c r="J30" s="7"/>
      <c r="K30" s="7"/>
      <c r="L30" s="81">
        <f t="shared" si="0"/>
        <v>0</v>
      </c>
      <c r="M30" s="82">
        <f t="shared" si="1"/>
        <v>0</v>
      </c>
      <c r="N30" s="91"/>
      <c r="O30" s="23"/>
      <c r="P30" s="14" t="e">
        <f t="shared" si="9"/>
        <v>#DIV/0!</v>
      </c>
      <c r="Q30" s="159" t="str">
        <f t="shared" si="10"/>
        <v/>
      </c>
      <c r="R30" s="8"/>
      <c r="S30" s="12">
        <v>0</v>
      </c>
      <c r="T30" s="7">
        <f t="shared" si="11"/>
        <v>0</v>
      </c>
      <c r="U30" s="7"/>
      <c r="V30" s="7"/>
      <c r="W30" s="81">
        <f t="shared" si="2"/>
        <v>0</v>
      </c>
      <c r="X30" s="82">
        <f t="shared" si="3"/>
        <v>0</v>
      </c>
      <c r="Y30" s="91"/>
      <c r="Z30" s="365"/>
      <c r="AA30" s="156">
        <v>38504</v>
      </c>
      <c r="AB30" s="101">
        <f t="shared" si="4"/>
        <v>0</v>
      </c>
      <c r="AC30" s="14" t="e">
        <f t="shared" si="12"/>
        <v>#DIV/0!</v>
      </c>
      <c r="AD30" s="103">
        <f t="shared" si="5"/>
        <v>0</v>
      </c>
      <c r="AE30" s="12" t="e">
        <f t="shared" si="12"/>
        <v>#DIV/0!</v>
      </c>
      <c r="AF30" s="105"/>
      <c r="AG30" s="24">
        <v>34.076019000000002</v>
      </c>
      <c r="AH30" s="108"/>
      <c r="AJ30" s="23"/>
      <c r="AK30" s="131" t="e">
        <f t="shared" si="13"/>
        <v>#DIV/0!</v>
      </c>
    </row>
    <row r="31" spans="1:37">
      <c r="A31" s="358"/>
      <c r="B31" s="156">
        <v>38534</v>
      </c>
      <c r="C31" s="16"/>
      <c r="D31" s="23"/>
      <c r="E31" s="14" t="e">
        <f t="shared" si="6"/>
        <v>#DIV/0!</v>
      </c>
      <c r="F31" s="159" t="str">
        <f t="shared" si="7"/>
        <v/>
      </c>
      <c r="G31" s="8" t="s">
        <v>6</v>
      </c>
      <c r="H31" s="12">
        <v>0.1169</v>
      </c>
      <c r="I31" s="7">
        <f t="shared" si="8"/>
        <v>0</v>
      </c>
      <c r="J31" s="7"/>
      <c r="K31" s="7"/>
      <c r="L31" s="81">
        <f t="shared" si="0"/>
        <v>0</v>
      </c>
      <c r="M31" s="82">
        <f t="shared" si="1"/>
        <v>0</v>
      </c>
      <c r="N31" s="91"/>
      <c r="O31" s="23"/>
      <c r="P31" s="14" t="e">
        <f t="shared" si="9"/>
        <v>#DIV/0!</v>
      </c>
      <c r="Q31" s="159" t="str">
        <f t="shared" si="10"/>
        <v/>
      </c>
      <c r="R31" s="8" t="s">
        <v>6</v>
      </c>
      <c r="S31" s="12">
        <v>0.1169</v>
      </c>
      <c r="T31" s="7">
        <f t="shared" si="11"/>
        <v>0</v>
      </c>
      <c r="U31" s="7"/>
      <c r="V31" s="7"/>
      <c r="W31" s="81">
        <f t="shared" si="2"/>
        <v>0</v>
      </c>
      <c r="X31" s="82">
        <f t="shared" si="3"/>
        <v>0</v>
      </c>
      <c r="Y31" s="91"/>
      <c r="Z31" s="365"/>
      <c r="AA31" s="156">
        <v>38534</v>
      </c>
      <c r="AB31" s="101">
        <f t="shared" si="4"/>
        <v>0</v>
      </c>
      <c r="AC31" s="14" t="e">
        <f t="shared" si="12"/>
        <v>#DIV/0!</v>
      </c>
      <c r="AD31" s="103">
        <f t="shared" si="5"/>
        <v>0</v>
      </c>
      <c r="AE31" s="12" t="e">
        <f t="shared" si="12"/>
        <v>#DIV/0!</v>
      </c>
      <c r="AF31" s="105"/>
      <c r="AG31" s="24">
        <v>34.038535000000003</v>
      </c>
      <c r="AH31" s="108"/>
      <c r="AJ31" s="23"/>
      <c r="AK31" s="131" t="e">
        <f t="shared" si="13"/>
        <v>#DIV/0!</v>
      </c>
    </row>
    <row r="32" spans="1:37">
      <c r="A32" s="358"/>
      <c r="B32" s="156">
        <v>38565</v>
      </c>
      <c r="C32" s="16"/>
      <c r="D32" s="23"/>
      <c r="E32" s="14" t="e">
        <f t="shared" si="6"/>
        <v>#DIV/0!</v>
      </c>
      <c r="F32" s="159" t="str">
        <f t="shared" si="7"/>
        <v/>
      </c>
      <c r="G32" s="8"/>
      <c r="H32" s="12">
        <v>0</v>
      </c>
      <c r="I32" s="7">
        <f t="shared" si="8"/>
        <v>0</v>
      </c>
      <c r="J32" s="7"/>
      <c r="K32" s="7"/>
      <c r="L32" s="81">
        <f t="shared" si="0"/>
        <v>0</v>
      </c>
      <c r="M32" s="82">
        <f t="shared" si="1"/>
        <v>0</v>
      </c>
      <c r="N32" s="91"/>
      <c r="O32" s="23"/>
      <c r="P32" s="14" t="e">
        <f t="shared" si="9"/>
        <v>#DIV/0!</v>
      </c>
      <c r="Q32" s="159" t="str">
        <f t="shared" si="10"/>
        <v/>
      </c>
      <c r="R32" s="8"/>
      <c r="S32" s="12">
        <v>0</v>
      </c>
      <c r="T32" s="7">
        <f t="shared" si="11"/>
        <v>0</v>
      </c>
      <c r="U32" s="7"/>
      <c r="V32" s="7"/>
      <c r="W32" s="81">
        <f t="shared" si="2"/>
        <v>0</v>
      </c>
      <c r="X32" s="82">
        <f t="shared" si="3"/>
        <v>0</v>
      </c>
      <c r="Y32" s="91"/>
      <c r="Z32" s="365"/>
      <c r="AA32" s="156">
        <v>38565</v>
      </c>
      <c r="AB32" s="101">
        <f t="shared" si="4"/>
        <v>0</v>
      </c>
      <c r="AC32" s="14" t="e">
        <f t="shared" si="12"/>
        <v>#DIV/0!</v>
      </c>
      <c r="AD32" s="103">
        <f t="shared" si="5"/>
        <v>0</v>
      </c>
      <c r="AE32" s="12" t="e">
        <f t="shared" si="12"/>
        <v>#DIV/0!</v>
      </c>
      <c r="AF32" s="105"/>
      <c r="AG32" s="24">
        <v>34.048746000000001</v>
      </c>
      <c r="AH32" s="108"/>
      <c r="AJ32" s="23"/>
      <c r="AK32" s="131" t="e">
        <f t="shared" si="13"/>
        <v>#DIV/0!</v>
      </c>
    </row>
    <row r="33" spans="1:37">
      <c r="A33" s="358"/>
      <c r="B33" s="156">
        <v>38596</v>
      </c>
      <c r="C33" s="16"/>
      <c r="D33" s="23"/>
      <c r="E33" s="14" t="e">
        <f t="shared" si="6"/>
        <v>#DIV/0!</v>
      </c>
      <c r="F33" s="159" t="str">
        <f t="shared" si="7"/>
        <v/>
      </c>
      <c r="G33" s="8"/>
      <c r="H33" s="12">
        <v>0</v>
      </c>
      <c r="I33" s="7">
        <f t="shared" si="8"/>
        <v>0</v>
      </c>
      <c r="J33" s="7"/>
      <c r="K33" s="7"/>
      <c r="L33" s="81">
        <f t="shared" si="0"/>
        <v>0</v>
      </c>
      <c r="M33" s="82">
        <f t="shared" si="1"/>
        <v>0</v>
      </c>
      <c r="N33" s="91"/>
      <c r="O33" s="23"/>
      <c r="P33" s="14" t="e">
        <f t="shared" si="9"/>
        <v>#DIV/0!</v>
      </c>
      <c r="Q33" s="159" t="str">
        <f t="shared" si="10"/>
        <v/>
      </c>
      <c r="R33" s="8"/>
      <c r="S33" s="12">
        <v>0</v>
      </c>
      <c r="T33" s="7">
        <f t="shared" si="11"/>
        <v>0</v>
      </c>
      <c r="U33" s="7"/>
      <c r="V33" s="7"/>
      <c r="W33" s="81">
        <f t="shared" si="2"/>
        <v>0</v>
      </c>
      <c r="X33" s="82">
        <f t="shared" si="3"/>
        <v>0</v>
      </c>
      <c r="Y33" s="91"/>
      <c r="Z33" s="365"/>
      <c r="AA33" s="156">
        <v>38596</v>
      </c>
      <c r="AB33" s="101">
        <f t="shared" si="4"/>
        <v>0</v>
      </c>
      <c r="AC33" s="14" t="e">
        <f t="shared" si="12"/>
        <v>#DIV/0!</v>
      </c>
      <c r="AD33" s="103">
        <f t="shared" si="5"/>
        <v>0</v>
      </c>
      <c r="AE33" s="12" t="e">
        <f t="shared" si="12"/>
        <v>#DIV/0!</v>
      </c>
      <c r="AF33" s="105"/>
      <c r="AG33" s="24">
        <v>34.048746000000001</v>
      </c>
      <c r="AH33" s="108"/>
      <c r="AJ33" s="23"/>
      <c r="AK33" s="131" t="e">
        <f t="shared" si="13"/>
        <v>#DIV/0!</v>
      </c>
    </row>
    <row r="34" spans="1:37">
      <c r="A34" s="358"/>
      <c r="B34" s="156">
        <v>38626</v>
      </c>
      <c r="C34" s="16"/>
      <c r="D34" s="23"/>
      <c r="E34" s="14" t="e">
        <f t="shared" si="6"/>
        <v>#DIV/0!</v>
      </c>
      <c r="F34" s="159" t="str">
        <f t="shared" si="7"/>
        <v/>
      </c>
      <c r="G34" s="8"/>
      <c r="H34" s="12">
        <v>0</v>
      </c>
      <c r="I34" s="7">
        <f t="shared" si="8"/>
        <v>0</v>
      </c>
      <c r="J34" s="7"/>
      <c r="K34" s="7"/>
      <c r="L34" s="81">
        <f t="shared" si="0"/>
        <v>0</v>
      </c>
      <c r="M34" s="82">
        <f t="shared" si="1"/>
        <v>0</v>
      </c>
      <c r="N34" s="91"/>
      <c r="O34" s="23"/>
      <c r="P34" s="14" t="e">
        <f t="shared" si="9"/>
        <v>#DIV/0!</v>
      </c>
      <c r="Q34" s="159" t="str">
        <f t="shared" si="10"/>
        <v/>
      </c>
      <c r="R34" s="8"/>
      <c r="S34" s="12">
        <v>0</v>
      </c>
      <c r="T34" s="7">
        <f t="shared" si="11"/>
        <v>0</v>
      </c>
      <c r="U34" s="7"/>
      <c r="V34" s="7"/>
      <c r="W34" s="81">
        <f t="shared" si="2"/>
        <v>0</v>
      </c>
      <c r="X34" s="82">
        <f t="shared" si="3"/>
        <v>0</v>
      </c>
      <c r="Y34" s="91"/>
      <c r="Z34" s="365"/>
      <c r="AA34" s="156">
        <v>38626</v>
      </c>
      <c r="AB34" s="101">
        <f t="shared" si="4"/>
        <v>0</v>
      </c>
      <c r="AC34" s="14" t="e">
        <f t="shared" si="12"/>
        <v>#DIV/0!</v>
      </c>
      <c r="AD34" s="103">
        <f t="shared" si="5"/>
        <v>0</v>
      </c>
      <c r="AE34" s="12" t="e">
        <f t="shared" si="12"/>
        <v>#DIV/0!</v>
      </c>
      <c r="AF34" s="105"/>
      <c r="AG34" s="24">
        <v>34.099818999999997</v>
      </c>
      <c r="AH34" s="108"/>
      <c r="AJ34" s="23"/>
      <c r="AK34" s="131" t="e">
        <f t="shared" si="13"/>
        <v>#DIV/0!</v>
      </c>
    </row>
    <row r="35" spans="1:37">
      <c r="A35" s="358"/>
      <c r="B35" s="156">
        <v>38657</v>
      </c>
      <c r="C35" s="16"/>
      <c r="D35" s="23"/>
      <c r="E35" s="14" t="e">
        <f t="shared" si="6"/>
        <v>#DIV/0!</v>
      </c>
      <c r="F35" s="159" t="str">
        <f t="shared" si="7"/>
        <v/>
      </c>
      <c r="G35" s="8"/>
      <c r="H35" s="12">
        <v>0</v>
      </c>
      <c r="I35" s="7">
        <f t="shared" si="8"/>
        <v>0</v>
      </c>
      <c r="J35" s="7"/>
      <c r="K35" s="7"/>
      <c r="L35" s="81">
        <f t="shared" si="0"/>
        <v>0</v>
      </c>
      <c r="M35" s="82">
        <f t="shared" si="1"/>
        <v>0</v>
      </c>
      <c r="N35" s="91"/>
      <c r="O35" s="23"/>
      <c r="P35" s="14" t="e">
        <f t="shared" si="9"/>
        <v>#DIV/0!</v>
      </c>
      <c r="Q35" s="159" t="str">
        <f t="shared" si="10"/>
        <v/>
      </c>
      <c r="R35" s="8"/>
      <c r="S35" s="12">
        <v>0</v>
      </c>
      <c r="T35" s="7">
        <f t="shared" si="11"/>
        <v>0</v>
      </c>
      <c r="U35" s="7"/>
      <c r="V35" s="7"/>
      <c r="W35" s="81">
        <f t="shared" si="2"/>
        <v>0</v>
      </c>
      <c r="X35" s="82">
        <f t="shared" si="3"/>
        <v>0</v>
      </c>
      <c r="Y35" s="91"/>
      <c r="Z35" s="365"/>
      <c r="AA35" s="156">
        <v>38657</v>
      </c>
      <c r="AB35" s="101">
        <f t="shared" si="4"/>
        <v>0</v>
      </c>
      <c r="AC35" s="14" t="e">
        <f t="shared" si="12"/>
        <v>#DIV/0!</v>
      </c>
      <c r="AD35" s="103">
        <f t="shared" si="5"/>
        <v>0</v>
      </c>
      <c r="AE35" s="12" t="e">
        <f t="shared" si="12"/>
        <v>#DIV/0!</v>
      </c>
      <c r="AF35" s="105"/>
      <c r="AG35" s="24">
        <v>34.297597000000003</v>
      </c>
      <c r="AH35" s="108"/>
      <c r="AJ35" s="23"/>
      <c r="AK35" s="131" t="e">
        <f t="shared" si="13"/>
        <v>#DIV/0!</v>
      </c>
    </row>
    <row r="36" spans="1:37">
      <c r="A36" s="359"/>
      <c r="B36" s="157">
        <v>38687</v>
      </c>
      <c r="C36" s="16"/>
      <c r="D36" s="21"/>
      <c r="E36" s="15" t="e">
        <f t="shared" si="6"/>
        <v>#DIV/0!</v>
      </c>
      <c r="F36" s="158" t="str">
        <f t="shared" si="7"/>
        <v/>
      </c>
      <c r="G36" s="11"/>
      <c r="H36" s="13">
        <v>0</v>
      </c>
      <c r="I36" s="10">
        <f t="shared" si="8"/>
        <v>0</v>
      </c>
      <c r="J36" s="10"/>
      <c r="K36" s="10"/>
      <c r="L36" s="83">
        <f t="shared" si="0"/>
        <v>0</v>
      </c>
      <c r="M36" s="84">
        <f t="shared" si="1"/>
        <v>0</v>
      </c>
      <c r="N36" s="92"/>
      <c r="O36" s="21"/>
      <c r="P36" s="15" t="e">
        <f t="shared" si="9"/>
        <v>#DIV/0!</v>
      </c>
      <c r="Q36" s="158" t="str">
        <f t="shared" si="10"/>
        <v/>
      </c>
      <c r="R36" s="11"/>
      <c r="S36" s="13">
        <v>0</v>
      </c>
      <c r="T36" s="10">
        <f t="shared" si="11"/>
        <v>0</v>
      </c>
      <c r="U36" s="10"/>
      <c r="V36" s="10"/>
      <c r="W36" s="83">
        <f t="shared" si="2"/>
        <v>0</v>
      </c>
      <c r="X36" s="84">
        <f t="shared" si="3"/>
        <v>0</v>
      </c>
      <c r="Y36" s="92"/>
      <c r="Z36" s="366"/>
      <c r="AA36" s="157">
        <v>38687</v>
      </c>
      <c r="AB36" s="102">
        <f t="shared" si="4"/>
        <v>0</v>
      </c>
      <c r="AC36" s="15" t="e">
        <f t="shared" si="12"/>
        <v>#DIV/0!</v>
      </c>
      <c r="AD36" s="104">
        <f t="shared" si="5"/>
        <v>0</v>
      </c>
      <c r="AE36" s="13" t="e">
        <f t="shared" si="12"/>
        <v>#DIV/0!</v>
      </c>
      <c r="AF36" s="107"/>
      <c r="AG36" s="24">
        <v>34.482804000000002</v>
      </c>
      <c r="AH36" s="110"/>
      <c r="AJ36" s="23"/>
      <c r="AK36" s="131" t="e">
        <f t="shared" si="13"/>
        <v>#DIV/0!</v>
      </c>
    </row>
    <row r="37" spans="1:37" ht="11.25" customHeight="1">
      <c r="A37" s="358">
        <v>2006</v>
      </c>
      <c r="B37" s="156">
        <v>38718</v>
      </c>
      <c r="C37" s="16"/>
      <c r="D37" s="23"/>
      <c r="E37" s="14" t="e">
        <f t="shared" si="6"/>
        <v>#DIV/0!</v>
      </c>
      <c r="F37" s="159" t="str">
        <f t="shared" si="7"/>
        <v/>
      </c>
      <c r="G37" s="8"/>
      <c r="H37" s="12">
        <v>0</v>
      </c>
      <c r="I37" s="7">
        <f t="shared" si="8"/>
        <v>0</v>
      </c>
      <c r="J37" s="76"/>
      <c r="K37" s="76"/>
      <c r="L37" s="81">
        <f t="shared" si="0"/>
        <v>0</v>
      </c>
      <c r="M37" s="82">
        <f t="shared" si="1"/>
        <v>0</v>
      </c>
      <c r="N37" s="91"/>
      <c r="O37" s="23"/>
      <c r="P37" s="14" t="e">
        <f t="shared" si="9"/>
        <v>#DIV/0!</v>
      </c>
      <c r="Q37" s="159" t="str">
        <f t="shared" si="10"/>
        <v/>
      </c>
      <c r="R37" s="8"/>
      <c r="S37" s="12">
        <v>0</v>
      </c>
      <c r="T37" s="7">
        <f t="shared" si="11"/>
        <v>0</v>
      </c>
      <c r="U37" s="76"/>
      <c r="V37" s="76"/>
      <c r="W37" s="81">
        <f t="shared" si="2"/>
        <v>0</v>
      </c>
      <c r="X37" s="82">
        <f t="shared" si="3"/>
        <v>0</v>
      </c>
      <c r="Y37" s="91"/>
      <c r="Z37" s="365">
        <v>2006</v>
      </c>
      <c r="AA37" s="156">
        <v>38718</v>
      </c>
      <c r="AB37" s="101">
        <f t="shared" si="4"/>
        <v>0</v>
      </c>
      <c r="AC37" s="14" t="e">
        <f t="shared" si="12"/>
        <v>#DIV/0!</v>
      </c>
      <c r="AD37" s="103">
        <f t="shared" si="5"/>
        <v>0</v>
      </c>
      <c r="AE37" s="12" t="e">
        <f t="shared" si="12"/>
        <v>#DIV/0!</v>
      </c>
      <c r="AF37" s="105"/>
      <c r="AG37" s="75">
        <v>34.620735000000003</v>
      </c>
      <c r="AH37" s="108"/>
      <c r="AJ37" s="23"/>
      <c r="AK37" s="131" t="e">
        <f t="shared" si="13"/>
        <v>#DIV/0!</v>
      </c>
    </row>
    <row r="38" spans="1:37">
      <c r="A38" s="358"/>
      <c r="B38" s="156">
        <v>38749</v>
      </c>
      <c r="C38" s="16"/>
      <c r="D38" s="23"/>
      <c r="E38" s="14" t="e">
        <f t="shared" si="6"/>
        <v>#DIV/0!</v>
      </c>
      <c r="F38" s="159" t="str">
        <f t="shared" si="7"/>
        <v/>
      </c>
      <c r="G38" s="8"/>
      <c r="H38" s="12">
        <v>0</v>
      </c>
      <c r="I38" s="7">
        <f t="shared" si="8"/>
        <v>0</v>
      </c>
      <c r="J38" s="7"/>
      <c r="K38" s="7"/>
      <c r="L38" s="81">
        <f t="shared" si="0"/>
        <v>0</v>
      </c>
      <c r="M38" s="82">
        <f t="shared" si="1"/>
        <v>0</v>
      </c>
      <c r="N38" s="91"/>
      <c r="O38" s="23"/>
      <c r="P38" s="14" t="e">
        <f t="shared" si="9"/>
        <v>#DIV/0!</v>
      </c>
      <c r="Q38" s="159" t="str">
        <f t="shared" si="10"/>
        <v/>
      </c>
      <c r="R38" s="8"/>
      <c r="S38" s="12">
        <v>0</v>
      </c>
      <c r="T38" s="7">
        <f t="shared" si="11"/>
        <v>0</v>
      </c>
      <c r="U38" s="7"/>
      <c r="V38" s="7"/>
      <c r="W38" s="81">
        <f t="shared" si="2"/>
        <v>0</v>
      </c>
      <c r="X38" s="82">
        <f t="shared" si="3"/>
        <v>0</v>
      </c>
      <c r="Y38" s="91"/>
      <c r="Z38" s="365"/>
      <c r="AA38" s="156">
        <v>38749</v>
      </c>
      <c r="AB38" s="101">
        <f t="shared" si="4"/>
        <v>0</v>
      </c>
      <c r="AC38" s="14" t="e">
        <f t="shared" si="12"/>
        <v>#DIV/0!</v>
      </c>
      <c r="AD38" s="103">
        <f t="shared" si="5"/>
        <v>0</v>
      </c>
      <c r="AE38" s="12" t="e">
        <f t="shared" si="12"/>
        <v>#DIV/0!</v>
      </c>
      <c r="AF38" s="105"/>
      <c r="AG38" s="24">
        <v>34.752293000000002</v>
      </c>
      <c r="AH38" s="108"/>
      <c r="AJ38" s="23"/>
      <c r="AK38" s="131" t="e">
        <f t="shared" si="13"/>
        <v>#DIV/0!</v>
      </c>
    </row>
    <row r="39" spans="1:37">
      <c r="A39" s="358"/>
      <c r="B39" s="156">
        <v>38777</v>
      </c>
      <c r="C39" s="16"/>
      <c r="D39" s="23"/>
      <c r="E39" s="14" t="e">
        <f t="shared" si="6"/>
        <v>#DIV/0!</v>
      </c>
      <c r="F39" s="159" t="str">
        <f t="shared" si="7"/>
        <v/>
      </c>
      <c r="G39" s="8"/>
      <c r="H39" s="12">
        <v>0</v>
      </c>
      <c r="I39" s="7">
        <f t="shared" si="8"/>
        <v>0</v>
      </c>
      <c r="J39" s="7"/>
      <c r="K39" s="7"/>
      <c r="L39" s="81">
        <f t="shared" si="0"/>
        <v>0</v>
      </c>
      <c r="M39" s="82">
        <f t="shared" si="1"/>
        <v>0</v>
      </c>
      <c r="N39" s="91"/>
      <c r="O39" s="23"/>
      <c r="P39" s="14" t="e">
        <f t="shared" si="9"/>
        <v>#DIV/0!</v>
      </c>
      <c r="Q39" s="159" t="str">
        <f t="shared" si="10"/>
        <v/>
      </c>
      <c r="R39" s="8"/>
      <c r="S39" s="12">
        <v>0</v>
      </c>
      <c r="T39" s="7">
        <f t="shared" si="11"/>
        <v>0</v>
      </c>
      <c r="U39" s="7"/>
      <c r="V39" s="7"/>
      <c r="W39" s="81">
        <f t="shared" si="2"/>
        <v>0</v>
      </c>
      <c r="X39" s="82">
        <f t="shared" si="3"/>
        <v>0</v>
      </c>
      <c r="Y39" s="91"/>
      <c r="Z39" s="365"/>
      <c r="AA39" s="156">
        <v>38777</v>
      </c>
      <c r="AB39" s="101">
        <f t="shared" si="4"/>
        <v>0</v>
      </c>
      <c r="AC39" s="14" t="e">
        <f t="shared" si="12"/>
        <v>#DIV/0!</v>
      </c>
      <c r="AD39" s="103">
        <f t="shared" si="5"/>
        <v>0</v>
      </c>
      <c r="AE39" s="12" t="e">
        <f t="shared" si="12"/>
        <v>#DIV/0!</v>
      </c>
      <c r="AF39" s="105"/>
      <c r="AG39" s="24">
        <v>34.832222999999999</v>
      </c>
      <c r="AH39" s="108"/>
      <c r="AJ39" s="23"/>
      <c r="AK39" s="131" t="e">
        <f t="shared" si="13"/>
        <v>#DIV/0!</v>
      </c>
    </row>
    <row r="40" spans="1:37">
      <c r="A40" s="358"/>
      <c r="B40" s="156">
        <v>38808</v>
      </c>
      <c r="C40" s="16"/>
      <c r="D40" s="23"/>
      <c r="E40" s="14" t="e">
        <f t="shared" si="6"/>
        <v>#DIV/0!</v>
      </c>
      <c r="F40" s="159" t="str">
        <f t="shared" si="7"/>
        <v/>
      </c>
      <c r="G40" s="8"/>
      <c r="H40" s="12">
        <v>0</v>
      </c>
      <c r="I40" s="7">
        <f t="shared" si="8"/>
        <v>0</v>
      </c>
      <c r="J40" s="7"/>
      <c r="K40" s="7"/>
      <c r="L40" s="81">
        <f t="shared" si="0"/>
        <v>0</v>
      </c>
      <c r="M40" s="82">
        <f t="shared" si="1"/>
        <v>0</v>
      </c>
      <c r="N40" s="91"/>
      <c r="O40" s="23"/>
      <c r="P40" s="14" t="e">
        <f t="shared" si="9"/>
        <v>#DIV/0!</v>
      </c>
      <c r="Q40" s="159" t="str">
        <f t="shared" si="10"/>
        <v/>
      </c>
      <c r="R40" s="8"/>
      <c r="S40" s="12">
        <v>0</v>
      </c>
      <c r="T40" s="7">
        <f t="shared" si="11"/>
        <v>0</v>
      </c>
      <c r="U40" s="7"/>
      <c r="V40" s="7"/>
      <c r="W40" s="81">
        <f t="shared" si="2"/>
        <v>0</v>
      </c>
      <c r="X40" s="82">
        <f t="shared" si="3"/>
        <v>0</v>
      </c>
      <c r="Y40" s="91"/>
      <c r="Z40" s="365"/>
      <c r="AA40" s="156">
        <v>38808</v>
      </c>
      <c r="AB40" s="101">
        <f t="shared" si="4"/>
        <v>0</v>
      </c>
      <c r="AC40" s="14" t="e">
        <f t="shared" si="12"/>
        <v>#DIV/0!</v>
      </c>
      <c r="AD40" s="103">
        <f t="shared" si="5"/>
        <v>0</v>
      </c>
      <c r="AE40" s="12" t="e">
        <f t="shared" si="12"/>
        <v>#DIV/0!</v>
      </c>
      <c r="AF40" s="105"/>
      <c r="AG40" s="24">
        <v>34.926270000000002</v>
      </c>
      <c r="AH40" s="108"/>
      <c r="AJ40" s="23"/>
      <c r="AK40" s="131" t="e">
        <f t="shared" si="13"/>
        <v>#DIV/0!</v>
      </c>
    </row>
    <row r="41" spans="1:37">
      <c r="A41" s="358"/>
      <c r="B41" s="156">
        <v>38838</v>
      </c>
      <c r="C41" s="16"/>
      <c r="D41" s="23"/>
      <c r="E41" s="14" t="e">
        <f t="shared" si="6"/>
        <v>#DIV/0!</v>
      </c>
      <c r="F41" s="159" t="str">
        <f t="shared" si="7"/>
        <v/>
      </c>
      <c r="G41" s="8"/>
      <c r="H41" s="12">
        <v>0</v>
      </c>
      <c r="I41" s="7">
        <f t="shared" si="8"/>
        <v>0</v>
      </c>
      <c r="J41" s="7"/>
      <c r="K41" s="7"/>
      <c r="L41" s="81">
        <f t="shared" si="0"/>
        <v>0</v>
      </c>
      <c r="M41" s="82">
        <f t="shared" si="1"/>
        <v>0</v>
      </c>
      <c r="N41" s="91"/>
      <c r="O41" s="23"/>
      <c r="P41" s="14" t="e">
        <f t="shared" si="9"/>
        <v>#DIV/0!</v>
      </c>
      <c r="Q41" s="159" t="str">
        <f t="shared" si="10"/>
        <v/>
      </c>
      <c r="R41" s="8"/>
      <c r="S41" s="12">
        <v>0</v>
      </c>
      <c r="T41" s="7">
        <f t="shared" si="11"/>
        <v>0</v>
      </c>
      <c r="U41" s="7"/>
      <c r="V41" s="7"/>
      <c r="W41" s="81">
        <f t="shared" si="2"/>
        <v>0</v>
      </c>
      <c r="X41" s="82">
        <f t="shared" si="3"/>
        <v>0</v>
      </c>
      <c r="Y41" s="91"/>
      <c r="Z41" s="365"/>
      <c r="AA41" s="156">
        <v>38838</v>
      </c>
      <c r="AB41" s="101">
        <f t="shared" si="4"/>
        <v>0</v>
      </c>
      <c r="AC41" s="14" t="e">
        <f t="shared" si="12"/>
        <v>#DIV/0!</v>
      </c>
      <c r="AD41" s="103">
        <f t="shared" si="5"/>
        <v>0</v>
      </c>
      <c r="AE41" s="12" t="e">
        <f t="shared" si="12"/>
        <v>#DIV/0!</v>
      </c>
      <c r="AF41" s="105"/>
      <c r="AG41" s="24">
        <v>34.968181000000001</v>
      </c>
      <c r="AH41" s="108"/>
      <c r="AJ41" s="23"/>
      <c r="AK41" s="131" t="e">
        <f t="shared" si="13"/>
        <v>#DIV/0!</v>
      </c>
    </row>
    <row r="42" spans="1:37">
      <c r="A42" s="358"/>
      <c r="B42" s="156">
        <v>38869</v>
      </c>
      <c r="C42" s="16"/>
      <c r="D42" s="23"/>
      <c r="E42" s="14" t="e">
        <f t="shared" si="6"/>
        <v>#DIV/0!</v>
      </c>
      <c r="F42" s="159" t="str">
        <f t="shared" si="7"/>
        <v/>
      </c>
      <c r="G42" s="8"/>
      <c r="H42" s="12">
        <v>0</v>
      </c>
      <c r="I42" s="7">
        <f t="shared" si="8"/>
        <v>0</v>
      </c>
      <c r="J42" s="7"/>
      <c r="K42" s="7"/>
      <c r="L42" s="81">
        <f t="shared" si="0"/>
        <v>0</v>
      </c>
      <c r="M42" s="82">
        <f t="shared" si="1"/>
        <v>0</v>
      </c>
      <c r="N42" s="91"/>
      <c r="O42" s="23"/>
      <c r="P42" s="14" t="e">
        <f t="shared" si="9"/>
        <v>#DIV/0!</v>
      </c>
      <c r="Q42" s="159" t="str">
        <f t="shared" si="10"/>
        <v/>
      </c>
      <c r="R42" s="8"/>
      <c r="S42" s="12">
        <v>0</v>
      </c>
      <c r="T42" s="7">
        <f t="shared" si="11"/>
        <v>0</v>
      </c>
      <c r="U42" s="7"/>
      <c r="V42" s="7"/>
      <c r="W42" s="81">
        <f t="shared" si="2"/>
        <v>0</v>
      </c>
      <c r="X42" s="82">
        <f t="shared" si="3"/>
        <v>0</v>
      </c>
      <c r="Y42" s="91"/>
      <c r="Z42" s="365"/>
      <c r="AA42" s="156">
        <v>38869</v>
      </c>
      <c r="AB42" s="101">
        <f t="shared" si="4"/>
        <v>0</v>
      </c>
      <c r="AC42" s="14" t="e">
        <f t="shared" si="12"/>
        <v>#DIV/0!</v>
      </c>
      <c r="AD42" s="103">
        <f t="shared" si="5"/>
        <v>0</v>
      </c>
      <c r="AE42" s="12" t="e">
        <f t="shared" si="12"/>
        <v>#DIV/0!</v>
      </c>
      <c r="AF42" s="105"/>
      <c r="AG42" s="24">
        <v>35.013638999999998</v>
      </c>
      <c r="AH42" s="108"/>
      <c r="AJ42" s="23"/>
      <c r="AK42" s="131" t="e">
        <f t="shared" si="13"/>
        <v>#DIV/0!</v>
      </c>
    </row>
    <row r="43" spans="1:37">
      <c r="A43" s="358"/>
      <c r="B43" s="156">
        <v>38899</v>
      </c>
      <c r="C43" s="16"/>
      <c r="D43" s="23"/>
      <c r="E43" s="14" t="e">
        <f t="shared" si="6"/>
        <v>#DIV/0!</v>
      </c>
      <c r="F43" s="159" t="str">
        <f t="shared" si="7"/>
        <v/>
      </c>
      <c r="G43" s="8" t="s">
        <v>6</v>
      </c>
      <c r="H43" s="12">
        <v>8.8900000000000007E-2</v>
      </c>
      <c r="I43" s="7">
        <f t="shared" si="8"/>
        <v>0</v>
      </c>
      <c r="J43" s="7"/>
      <c r="K43" s="7"/>
      <c r="L43" s="81">
        <f t="shared" si="0"/>
        <v>0</v>
      </c>
      <c r="M43" s="82">
        <f t="shared" si="1"/>
        <v>0</v>
      </c>
      <c r="N43" s="91"/>
      <c r="O43" s="23"/>
      <c r="P43" s="14" t="e">
        <f t="shared" si="9"/>
        <v>#DIV/0!</v>
      </c>
      <c r="Q43" s="159" t="str">
        <f t="shared" si="10"/>
        <v/>
      </c>
      <c r="R43" s="8" t="s">
        <v>6</v>
      </c>
      <c r="S43" s="12">
        <v>8.8900000000000007E-2</v>
      </c>
      <c r="T43" s="7">
        <f t="shared" si="11"/>
        <v>0</v>
      </c>
      <c r="U43" s="7"/>
      <c r="V43" s="7"/>
      <c r="W43" s="81">
        <f t="shared" si="2"/>
        <v>0</v>
      </c>
      <c r="X43" s="82">
        <f t="shared" si="3"/>
        <v>0</v>
      </c>
      <c r="Y43" s="91"/>
      <c r="Z43" s="365"/>
      <c r="AA43" s="156">
        <v>38899</v>
      </c>
      <c r="AB43" s="101">
        <f t="shared" si="4"/>
        <v>0</v>
      </c>
      <c r="AC43" s="14" t="e">
        <f t="shared" si="12"/>
        <v>#DIV/0!</v>
      </c>
      <c r="AD43" s="103">
        <f t="shared" si="5"/>
        <v>0</v>
      </c>
      <c r="AE43" s="12" t="e">
        <f t="shared" si="12"/>
        <v>#DIV/0!</v>
      </c>
      <c r="AF43" s="105"/>
      <c r="AG43" s="24">
        <v>34.989128999999998</v>
      </c>
      <c r="AH43" s="108"/>
      <c r="AJ43" s="23"/>
      <c r="AK43" s="131" t="e">
        <f t="shared" si="13"/>
        <v>#DIV/0!</v>
      </c>
    </row>
    <row r="44" spans="1:37">
      <c r="A44" s="358"/>
      <c r="B44" s="156">
        <v>38930</v>
      </c>
      <c r="C44" s="16"/>
      <c r="D44" s="23"/>
      <c r="E44" s="14" t="e">
        <f t="shared" si="6"/>
        <v>#DIV/0!</v>
      </c>
      <c r="F44" s="159" t="str">
        <f t="shared" si="7"/>
        <v/>
      </c>
      <c r="G44" s="8"/>
      <c r="H44" s="12">
        <v>0</v>
      </c>
      <c r="I44" s="7">
        <f t="shared" si="8"/>
        <v>0</v>
      </c>
      <c r="J44" s="7"/>
      <c r="K44" s="7"/>
      <c r="L44" s="81">
        <f t="shared" si="0"/>
        <v>0</v>
      </c>
      <c r="M44" s="82">
        <f t="shared" si="1"/>
        <v>0</v>
      </c>
      <c r="N44" s="91"/>
      <c r="O44" s="23"/>
      <c r="P44" s="14" t="e">
        <f t="shared" si="9"/>
        <v>#DIV/0!</v>
      </c>
      <c r="Q44" s="159" t="str">
        <f t="shared" si="10"/>
        <v/>
      </c>
      <c r="R44" s="8"/>
      <c r="S44" s="12">
        <v>0</v>
      </c>
      <c r="T44" s="7">
        <f t="shared" si="11"/>
        <v>0</v>
      </c>
      <c r="U44" s="7"/>
      <c r="V44" s="7"/>
      <c r="W44" s="81">
        <f t="shared" si="2"/>
        <v>0</v>
      </c>
      <c r="X44" s="82">
        <f t="shared" si="3"/>
        <v>0</v>
      </c>
      <c r="Y44" s="91"/>
      <c r="Z44" s="365"/>
      <c r="AA44" s="156">
        <v>38930</v>
      </c>
      <c r="AB44" s="101">
        <f t="shared" si="4"/>
        <v>0</v>
      </c>
      <c r="AC44" s="14" t="e">
        <f t="shared" si="12"/>
        <v>#DIV/0!</v>
      </c>
      <c r="AD44" s="103">
        <f t="shared" si="5"/>
        <v>0</v>
      </c>
      <c r="AE44" s="12" t="e">
        <f t="shared" si="12"/>
        <v>#DIV/0!</v>
      </c>
      <c r="AF44" s="105"/>
      <c r="AG44" s="24">
        <v>35.027616999999999</v>
      </c>
      <c r="AH44" s="108"/>
      <c r="AJ44" s="23"/>
      <c r="AK44" s="131" t="e">
        <f t="shared" si="13"/>
        <v>#DIV/0!</v>
      </c>
    </row>
    <row r="45" spans="1:37">
      <c r="A45" s="358"/>
      <c r="B45" s="156">
        <v>38961</v>
      </c>
      <c r="C45" s="16"/>
      <c r="D45" s="23"/>
      <c r="E45" s="14" t="e">
        <f t="shared" si="6"/>
        <v>#DIV/0!</v>
      </c>
      <c r="F45" s="159" t="str">
        <f t="shared" si="7"/>
        <v/>
      </c>
      <c r="G45" s="8"/>
      <c r="H45" s="12">
        <v>0</v>
      </c>
      <c r="I45" s="7">
        <f t="shared" si="8"/>
        <v>0</v>
      </c>
      <c r="J45" s="7"/>
      <c r="K45" s="7"/>
      <c r="L45" s="81">
        <f t="shared" si="0"/>
        <v>0</v>
      </c>
      <c r="M45" s="82">
        <f t="shared" si="1"/>
        <v>0</v>
      </c>
      <c r="N45" s="91"/>
      <c r="O45" s="23"/>
      <c r="P45" s="14" t="e">
        <f t="shared" si="9"/>
        <v>#DIV/0!</v>
      </c>
      <c r="Q45" s="159" t="str">
        <f t="shared" si="10"/>
        <v/>
      </c>
      <c r="R45" s="8"/>
      <c r="S45" s="12">
        <v>0</v>
      </c>
      <c r="T45" s="7">
        <f t="shared" si="11"/>
        <v>0</v>
      </c>
      <c r="U45" s="7"/>
      <c r="V45" s="7"/>
      <c r="W45" s="81">
        <f t="shared" si="2"/>
        <v>0</v>
      </c>
      <c r="X45" s="82">
        <f t="shared" si="3"/>
        <v>0</v>
      </c>
      <c r="Y45" s="91"/>
      <c r="Z45" s="365"/>
      <c r="AA45" s="156">
        <v>38961</v>
      </c>
      <c r="AB45" s="101">
        <f t="shared" si="4"/>
        <v>0</v>
      </c>
      <c r="AC45" s="14" t="e">
        <f t="shared" si="12"/>
        <v>#DIV/0!</v>
      </c>
      <c r="AD45" s="103">
        <f t="shared" si="5"/>
        <v>0</v>
      </c>
      <c r="AE45" s="12" t="e">
        <f t="shared" si="12"/>
        <v>#DIV/0!</v>
      </c>
      <c r="AF45" s="105"/>
      <c r="AG45" s="24">
        <v>35.020611000000002</v>
      </c>
      <c r="AH45" s="108"/>
      <c r="AJ45" s="23"/>
      <c r="AK45" s="131" t="e">
        <f t="shared" si="13"/>
        <v>#DIV/0!</v>
      </c>
    </row>
    <row r="46" spans="1:37">
      <c r="A46" s="358"/>
      <c r="B46" s="156">
        <v>38991</v>
      </c>
      <c r="C46" s="16"/>
      <c r="D46" s="23"/>
      <c r="E46" s="14" t="e">
        <f t="shared" si="6"/>
        <v>#DIV/0!</v>
      </c>
      <c r="F46" s="159" t="str">
        <f t="shared" si="7"/>
        <v/>
      </c>
      <c r="G46" s="8"/>
      <c r="H46" s="12">
        <v>0</v>
      </c>
      <c r="I46" s="7">
        <f t="shared" si="8"/>
        <v>0</v>
      </c>
      <c r="J46" s="7"/>
      <c r="K46" s="7"/>
      <c r="L46" s="81">
        <f t="shared" si="0"/>
        <v>0</v>
      </c>
      <c r="M46" s="82">
        <f t="shared" si="1"/>
        <v>0</v>
      </c>
      <c r="N46" s="91"/>
      <c r="O46" s="23"/>
      <c r="P46" s="14" t="e">
        <f t="shared" si="9"/>
        <v>#DIV/0!</v>
      </c>
      <c r="Q46" s="159" t="str">
        <f t="shared" si="10"/>
        <v/>
      </c>
      <c r="R46" s="8"/>
      <c r="S46" s="12">
        <v>0</v>
      </c>
      <c r="T46" s="7">
        <f t="shared" si="11"/>
        <v>0</v>
      </c>
      <c r="U46" s="7"/>
      <c r="V46" s="7"/>
      <c r="W46" s="81">
        <f t="shared" si="2"/>
        <v>0</v>
      </c>
      <c r="X46" s="82">
        <f t="shared" si="3"/>
        <v>0</v>
      </c>
      <c r="Y46" s="91"/>
      <c r="Z46" s="365"/>
      <c r="AA46" s="156">
        <v>38991</v>
      </c>
      <c r="AB46" s="101">
        <f t="shared" si="4"/>
        <v>0</v>
      </c>
      <c r="AC46" s="14" t="e">
        <f t="shared" si="12"/>
        <v>#DIV/0!</v>
      </c>
      <c r="AD46" s="103">
        <f t="shared" si="5"/>
        <v>0</v>
      </c>
      <c r="AE46" s="12" t="e">
        <f t="shared" si="12"/>
        <v>#DIV/0!</v>
      </c>
      <c r="AF46" s="105"/>
      <c r="AG46" s="24">
        <v>35.076642999999997</v>
      </c>
      <c r="AH46" s="108"/>
      <c r="AJ46" s="23"/>
      <c r="AK46" s="131" t="e">
        <f t="shared" si="13"/>
        <v>#DIV/0!</v>
      </c>
    </row>
    <row r="47" spans="1:37">
      <c r="A47" s="358"/>
      <c r="B47" s="156">
        <v>39022</v>
      </c>
      <c r="C47" s="16"/>
      <c r="D47" s="23"/>
      <c r="E47" s="14" t="e">
        <f t="shared" si="6"/>
        <v>#DIV/0!</v>
      </c>
      <c r="F47" s="159" t="str">
        <f t="shared" si="7"/>
        <v/>
      </c>
      <c r="G47" s="8"/>
      <c r="H47" s="12">
        <v>0</v>
      </c>
      <c r="I47" s="7">
        <f t="shared" si="8"/>
        <v>0</v>
      </c>
      <c r="J47" s="7"/>
      <c r="K47" s="7"/>
      <c r="L47" s="81">
        <f t="shared" si="0"/>
        <v>0</v>
      </c>
      <c r="M47" s="82">
        <f t="shared" si="1"/>
        <v>0</v>
      </c>
      <c r="N47" s="91"/>
      <c r="O47" s="23"/>
      <c r="P47" s="14" t="e">
        <f t="shared" si="9"/>
        <v>#DIV/0!</v>
      </c>
      <c r="Q47" s="159" t="str">
        <f t="shared" si="10"/>
        <v/>
      </c>
      <c r="R47" s="8"/>
      <c r="S47" s="12">
        <v>0</v>
      </c>
      <c r="T47" s="7">
        <f t="shared" si="11"/>
        <v>0</v>
      </c>
      <c r="U47" s="7"/>
      <c r="V47" s="7"/>
      <c r="W47" s="81">
        <f t="shared" si="2"/>
        <v>0</v>
      </c>
      <c r="X47" s="82">
        <f t="shared" si="3"/>
        <v>0</v>
      </c>
      <c r="Y47" s="91"/>
      <c r="Z47" s="365"/>
      <c r="AA47" s="156">
        <v>39022</v>
      </c>
      <c r="AB47" s="101">
        <f t="shared" si="4"/>
        <v>0</v>
      </c>
      <c r="AC47" s="14" t="e">
        <f t="shared" si="12"/>
        <v>#DIV/0!</v>
      </c>
      <c r="AD47" s="103">
        <f t="shared" si="5"/>
        <v>0</v>
      </c>
      <c r="AE47" s="12" t="e">
        <f t="shared" si="12"/>
        <v>#DIV/0!</v>
      </c>
      <c r="AF47" s="105"/>
      <c r="AG47" s="24">
        <v>35.227471999999999</v>
      </c>
      <c r="AH47" s="108"/>
      <c r="AJ47" s="23"/>
      <c r="AK47" s="131" t="e">
        <f t="shared" si="13"/>
        <v>#DIV/0!</v>
      </c>
    </row>
    <row r="48" spans="1:37">
      <c r="A48" s="359"/>
      <c r="B48" s="157">
        <v>39052</v>
      </c>
      <c r="C48" s="16"/>
      <c r="D48" s="21"/>
      <c r="E48" s="15" t="e">
        <f t="shared" si="6"/>
        <v>#DIV/0!</v>
      </c>
      <c r="F48" s="158" t="str">
        <f t="shared" si="7"/>
        <v/>
      </c>
      <c r="G48" s="11"/>
      <c r="H48" s="13">
        <v>0</v>
      </c>
      <c r="I48" s="10">
        <f t="shared" si="8"/>
        <v>0</v>
      </c>
      <c r="J48" s="10"/>
      <c r="K48" s="10"/>
      <c r="L48" s="83">
        <f t="shared" si="0"/>
        <v>0</v>
      </c>
      <c r="M48" s="84">
        <f t="shared" si="1"/>
        <v>0</v>
      </c>
      <c r="N48" s="92"/>
      <c r="O48" s="21"/>
      <c r="P48" s="15" t="e">
        <f t="shared" si="9"/>
        <v>#DIV/0!</v>
      </c>
      <c r="Q48" s="158" t="str">
        <f t="shared" si="10"/>
        <v/>
      </c>
      <c r="R48" s="11"/>
      <c r="S48" s="13">
        <v>0</v>
      </c>
      <c r="T48" s="10">
        <f t="shared" si="11"/>
        <v>0</v>
      </c>
      <c r="U48" s="10"/>
      <c r="V48" s="10"/>
      <c r="W48" s="83">
        <f t="shared" si="2"/>
        <v>0</v>
      </c>
      <c r="X48" s="84">
        <f t="shared" si="3"/>
        <v>0</v>
      </c>
      <c r="Y48" s="92"/>
      <c r="Z48" s="366"/>
      <c r="AA48" s="157">
        <v>39052</v>
      </c>
      <c r="AB48" s="102">
        <f t="shared" si="4"/>
        <v>0</v>
      </c>
      <c r="AC48" s="15" t="e">
        <f t="shared" si="12"/>
        <v>#DIV/0!</v>
      </c>
      <c r="AD48" s="104">
        <f t="shared" si="5"/>
        <v>0</v>
      </c>
      <c r="AE48" s="12" t="e">
        <f t="shared" si="12"/>
        <v>#DIV/0!</v>
      </c>
      <c r="AF48" s="105"/>
      <c r="AG48" s="25">
        <v>35.375427000000002</v>
      </c>
      <c r="AH48" s="108"/>
      <c r="AJ48" s="23"/>
      <c r="AK48" s="131" t="e">
        <f t="shared" si="13"/>
        <v>#DIV/0!</v>
      </c>
    </row>
    <row r="49" spans="1:37" ht="11.25" customHeight="1">
      <c r="A49" s="358">
        <v>2007</v>
      </c>
      <c r="B49" s="156">
        <v>39083</v>
      </c>
      <c r="C49" s="16"/>
      <c r="D49" s="23"/>
      <c r="E49" s="14" t="e">
        <f t="shared" si="6"/>
        <v>#DIV/0!</v>
      </c>
      <c r="F49" s="159" t="str">
        <f t="shared" si="7"/>
        <v/>
      </c>
      <c r="G49" s="8"/>
      <c r="H49" s="12">
        <v>0</v>
      </c>
      <c r="I49" s="7">
        <f t="shared" si="8"/>
        <v>0</v>
      </c>
      <c r="J49" s="76"/>
      <c r="K49" s="76"/>
      <c r="L49" s="81">
        <f t="shared" si="0"/>
        <v>0</v>
      </c>
      <c r="M49" s="82">
        <f t="shared" si="1"/>
        <v>0</v>
      </c>
      <c r="N49" s="91"/>
      <c r="O49" s="23"/>
      <c r="P49" s="14" t="e">
        <f t="shared" si="9"/>
        <v>#DIV/0!</v>
      </c>
      <c r="Q49" s="159" t="str">
        <f t="shared" si="10"/>
        <v/>
      </c>
      <c r="R49" s="8"/>
      <c r="S49" s="12">
        <v>0</v>
      </c>
      <c r="T49" s="7">
        <f t="shared" si="11"/>
        <v>0</v>
      </c>
      <c r="U49" s="76"/>
      <c r="V49" s="76"/>
      <c r="W49" s="81">
        <f t="shared" si="2"/>
        <v>0</v>
      </c>
      <c r="X49" s="82">
        <f t="shared" si="3"/>
        <v>0</v>
      </c>
      <c r="Y49" s="91"/>
      <c r="Z49" s="365">
        <v>2007</v>
      </c>
      <c r="AA49" s="156">
        <v>39083</v>
      </c>
      <c r="AB49" s="101">
        <f t="shared" si="4"/>
        <v>0</v>
      </c>
      <c r="AC49" s="14" t="e">
        <f t="shared" si="12"/>
        <v>#DIV/0!</v>
      </c>
      <c r="AD49" s="103">
        <f t="shared" si="5"/>
        <v>0</v>
      </c>
      <c r="AE49" s="74" t="e">
        <f t="shared" si="12"/>
        <v>#DIV/0!</v>
      </c>
      <c r="AF49" s="106"/>
      <c r="AG49" s="24">
        <v>35.594754000000002</v>
      </c>
      <c r="AH49" s="109"/>
      <c r="AJ49" s="23"/>
      <c r="AK49" s="131" t="e">
        <f t="shared" si="13"/>
        <v>#DIV/0!</v>
      </c>
    </row>
    <row r="50" spans="1:37">
      <c r="A50" s="358"/>
      <c r="B50" s="156">
        <v>39114</v>
      </c>
      <c r="C50" s="16"/>
      <c r="D50" s="23"/>
      <c r="E50" s="14" t="e">
        <f t="shared" si="6"/>
        <v>#DIV/0!</v>
      </c>
      <c r="F50" s="159" t="str">
        <f t="shared" si="7"/>
        <v/>
      </c>
      <c r="G50" s="8"/>
      <c r="H50" s="12">
        <v>0</v>
      </c>
      <c r="I50" s="7">
        <f t="shared" si="8"/>
        <v>0</v>
      </c>
      <c r="J50" s="7"/>
      <c r="K50" s="7"/>
      <c r="L50" s="81">
        <f t="shared" si="0"/>
        <v>0</v>
      </c>
      <c r="M50" s="82">
        <f t="shared" si="1"/>
        <v>0</v>
      </c>
      <c r="N50" s="91"/>
      <c r="O50" s="23"/>
      <c r="P50" s="14" t="e">
        <f t="shared" si="9"/>
        <v>#DIV/0!</v>
      </c>
      <c r="Q50" s="159" t="str">
        <f t="shared" si="10"/>
        <v/>
      </c>
      <c r="R50" s="8"/>
      <c r="S50" s="12">
        <v>0</v>
      </c>
      <c r="T50" s="7">
        <f t="shared" si="11"/>
        <v>0</v>
      </c>
      <c r="U50" s="7"/>
      <c r="V50" s="7"/>
      <c r="W50" s="81">
        <f t="shared" si="2"/>
        <v>0</v>
      </c>
      <c r="X50" s="82">
        <f t="shared" si="3"/>
        <v>0</v>
      </c>
      <c r="Y50" s="91"/>
      <c r="Z50" s="365"/>
      <c r="AA50" s="156">
        <v>39114</v>
      </c>
      <c r="AB50" s="101">
        <f t="shared" si="4"/>
        <v>0</v>
      </c>
      <c r="AC50" s="14" t="e">
        <f t="shared" si="12"/>
        <v>#DIV/0!</v>
      </c>
      <c r="AD50" s="103">
        <f t="shared" si="5"/>
        <v>0</v>
      </c>
      <c r="AE50" s="12" t="e">
        <f t="shared" si="12"/>
        <v>#DIV/0!</v>
      </c>
      <c r="AF50" s="105"/>
      <c r="AG50" s="24">
        <v>35.769168000000001</v>
      </c>
      <c r="AH50" s="108"/>
      <c r="AJ50" s="23"/>
      <c r="AK50" s="131" t="e">
        <f t="shared" si="13"/>
        <v>#DIV/0!</v>
      </c>
    </row>
    <row r="51" spans="1:37">
      <c r="A51" s="358"/>
      <c r="B51" s="156">
        <v>39142</v>
      </c>
      <c r="C51" s="16"/>
      <c r="D51" s="23"/>
      <c r="E51" s="14" t="e">
        <f t="shared" si="6"/>
        <v>#DIV/0!</v>
      </c>
      <c r="F51" s="159" t="str">
        <f t="shared" si="7"/>
        <v/>
      </c>
      <c r="G51" s="8"/>
      <c r="H51" s="12">
        <v>0</v>
      </c>
      <c r="I51" s="7">
        <f t="shared" si="8"/>
        <v>0</v>
      </c>
      <c r="J51" s="7"/>
      <c r="K51" s="7"/>
      <c r="L51" s="81">
        <f t="shared" si="0"/>
        <v>0</v>
      </c>
      <c r="M51" s="82">
        <f t="shared" si="1"/>
        <v>0</v>
      </c>
      <c r="N51" s="91"/>
      <c r="O51" s="23"/>
      <c r="P51" s="14" t="e">
        <f t="shared" si="9"/>
        <v>#DIV/0!</v>
      </c>
      <c r="Q51" s="159" t="str">
        <f t="shared" si="10"/>
        <v/>
      </c>
      <c r="R51" s="8"/>
      <c r="S51" s="12">
        <v>0</v>
      </c>
      <c r="T51" s="7">
        <f t="shared" si="11"/>
        <v>0</v>
      </c>
      <c r="U51" s="7"/>
      <c r="V51" s="7"/>
      <c r="W51" s="81">
        <f t="shared" si="2"/>
        <v>0</v>
      </c>
      <c r="X51" s="82">
        <f t="shared" si="3"/>
        <v>0</v>
      </c>
      <c r="Y51" s="91"/>
      <c r="Z51" s="365"/>
      <c r="AA51" s="156">
        <v>39142</v>
      </c>
      <c r="AB51" s="101">
        <f t="shared" si="4"/>
        <v>0</v>
      </c>
      <c r="AC51" s="14" t="e">
        <f t="shared" si="12"/>
        <v>#DIV/0!</v>
      </c>
      <c r="AD51" s="103">
        <f t="shared" si="5"/>
        <v>0</v>
      </c>
      <c r="AE51" s="12" t="e">
        <f t="shared" si="12"/>
        <v>#DIV/0!</v>
      </c>
      <c r="AF51" s="105"/>
      <c r="AG51" s="24">
        <v>35.919398000000001</v>
      </c>
      <c r="AH51" s="108"/>
      <c r="AJ51" s="23"/>
      <c r="AK51" s="131" t="e">
        <f t="shared" si="13"/>
        <v>#DIV/0!</v>
      </c>
    </row>
    <row r="52" spans="1:37">
      <c r="A52" s="358"/>
      <c r="B52" s="156">
        <v>39173</v>
      </c>
      <c r="C52" s="16"/>
      <c r="D52" s="23"/>
      <c r="E52" s="14" t="e">
        <f t="shared" si="6"/>
        <v>#DIV/0!</v>
      </c>
      <c r="F52" s="159" t="str">
        <f t="shared" si="7"/>
        <v/>
      </c>
      <c r="G52" s="8"/>
      <c r="H52" s="12">
        <v>0</v>
      </c>
      <c r="I52" s="7">
        <f t="shared" si="8"/>
        <v>0</v>
      </c>
      <c r="J52" s="7"/>
      <c r="K52" s="7"/>
      <c r="L52" s="81">
        <f t="shared" si="0"/>
        <v>0</v>
      </c>
      <c r="M52" s="82">
        <f t="shared" si="1"/>
        <v>0</v>
      </c>
      <c r="N52" s="91"/>
      <c r="O52" s="23"/>
      <c r="P52" s="14" t="e">
        <f t="shared" si="9"/>
        <v>#DIV/0!</v>
      </c>
      <c r="Q52" s="159" t="str">
        <f t="shared" si="10"/>
        <v/>
      </c>
      <c r="R52" s="8"/>
      <c r="S52" s="12">
        <v>0</v>
      </c>
      <c r="T52" s="7">
        <f t="shared" si="11"/>
        <v>0</v>
      </c>
      <c r="U52" s="7"/>
      <c r="V52" s="7"/>
      <c r="W52" s="81">
        <f t="shared" si="2"/>
        <v>0</v>
      </c>
      <c r="X52" s="82">
        <f t="shared" si="3"/>
        <v>0</v>
      </c>
      <c r="Y52" s="91"/>
      <c r="Z52" s="365"/>
      <c r="AA52" s="156">
        <v>39173</v>
      </c>
      <c r="AB52" s="101">
        <f t="shared" si="4"/>
        <v>0</v>
      </c>
      <c r="AC52" s="14" t="e">
        <f t="shared" si="12"/>
        <v>#DIV/0!</v>
      </c>
      <c r="AD52" s="103">
        <f t="shared" si="5"/>
        <v>0</v>
      </c>
      <c r="AE52" s="12" t="e">
        <f t="shared" si="12"/>
        <v>#DIV/0!</v>
      </c>
      <c r="AF52" s="105"/>
      <c r="AG52" s="24">
        <v>36.077443000000002</v>
      </c>
      <c r="AH52" s="108"/>
      <c r="AJ52" s="23"/>
      <c r="AK52" s="131" t="e">
        <f t="shared" si="13"/>
        <v>#DIV/0!</v>
      </c>
    </row>
    <row r="53" spans="1:37">
      <c r="A53" s="358"/>
      <c r="B53" s="156">
        <v>39203</v>
      </c>
      <c r="C53" s="16"/>
      <c r="D53" s="23"/>
      <c r="E53" s="14" t="e">
        <f t="shared" si="6"/>
        <v>#DIV/0!</v>
      </c>
      <c r="F53" s="159" t="str">
        <f t="shared" si="7"/>
        <v/>
      </c>
      <c r="G53" s="8"/>
      <c r="H53" s="12">
        <v>0</v>
      </c>
      <c r="I53" s="7">
        <f t="shared" si="8"/>
        <v>0</v>
      </c>
      <c r="J53" s="7"/>
      <c r="K53" s="7"/>
      <c r="L53" s="81">
        <f t="shared" si="0"/>
        <v>0</v>
      </c>
      <c r="M53" s="82">
        <f t="shared" si="1"/>
        <v>0</v>
      </c>
      <c r="N53" s="91"/>
      <c r="O53" s="23"/>
      <c r="P53" s="14" t="e">
        <f t="shared" si="9"/>
        <v>#DIV/0!</v>
      </c>
      <c r="Q53" s="159" t="str">
        <f t="shared" si="10"/>
        <v/>
      </c>
      <c r="R53" s="8"/>
      <c r="S53" s="12">
        <v>0</v>
      </c>
      <c r="T53" s="7">
        <f t="shared" si="11"/>
        <v>0</v>
      </c>
      <c r="U53" s="7"/>
      <c r="V53" s="7"/>
      <c r="W53" s="81">
        <f t="shared" si="2"/>
        <v>0</v>
      </c>
      <c r="X53" s="82">
        <f t="shared" si="3"/>
        <v>0</v>
      </c>
      <c r="Y53" s="91"/>
      <c r="Z53" s="365"/>
      <c r="AA53" s="156">
        <v>39203</v>
      </c>
      <c r="AB53" s="101">
        <f t="shared" si="4"/>
        <v>0</v>
      </c>
      <c r="AC53" s="14" t="e">
        <f t="shared" si="12"/>
        <v>#DIV/0!</v>
      </c>
      <c r="AD53" s="103">
        <f t="shared" si="5"/>
        <v>0</v>
      </c>
      <c r="AE53" s="12" t="e">
        <f t="shared" si="12"/>
        <v>#DIV/0!</v>
      </c>
      <c r="AF53" s="105"/>
      <c r="AG53" s="24">
        <v>36.171244000000002</v>
      </c>
      <c r="AH53" s="108"/>
      <c r="AJ53" s="23"/>
      <c r="AK53" s="131" t="e">
        <f t="shared" si="13"/>
        <v>#DIV/0!</v>
      </c>
    </row>
    <row r="54" spans="1:37">
      <c r="A54" s="358"/>
      <c r="B54" s="156">
        <v>39234</v>
      </c>
      <c r="C54" s="16"/>
      <c r="D54" s="23"/>
      <c r="E54" s="14" t="e">
        <f t="shared" si="6"/>
        <v>#DIV/0!</v>
      </c>
      <c r="F54" s="159" t="str">
        <f t="shared" si="7"/>
        <v/>
      </c>
      <c r="G54" s="8"/>
      <c r="H54" s="12">
        <v>0</v>
      </c>
      <c r="I54" s="7">
        <f t="shared" si="8"/>
        <v>0</v>
      </c>
      <c r="J54" s="7"/>
      <c r="K54" s="7"/>
      <c r="L54" s="81">
        <f t="shared" si="0"/>
        <v>0</v>
      </c>
      <c r="M54" s="82">
        <f t="shared" si="1"/>
        <v>0</v>
      </c>
      <c r="N54" s="91"/>
      <c r="O54" s="23"/>
      <c r="P54" s="14" t="e">
        <f t="shared" si="9"/>
        <v>#DIV/0!</v>
      </c>
      <c r="Q54" s="159" t="str">
        <f t="shared" si="10"/>
        <v/>
      </c>
      <c r="R54" s="8"/>
      <c r="S54" s="12">
        <v>0</v>
      </c>
      <c r="T54" s="7">
        <f t="shared" si="11"/>
        <v>0</v>
      </c>
      <c r="U54" s="7"/>
      <c r="V54" s="7"/>
      <c r="W54" s="81">
        <f t="shared" si="2"/>
        <v>0</v>
      </c>
      <c r="X54" s="82">
        <f t="shared" si="3"/>
        <v>0</v>
      </c>
      <c r="Y54" s="91"/>
      <c r="Z54" s="365"/>
      <c r="AA54" s="156">
        <v>39234</v>
      </c>
      <c r="AB54" s="101">
        <f t="shared" si="4"/>
        <v>0</v>
      </c>
      <c r="AC54" s="14" t="e">
        <f t="shared" si="12"/>
        <v>#DIV/0!</v>
      </c>
      <c r="AD54" s="103">
        <f t="shared" si="5"/>
        <v>0</v>
      </c>
      <c r="AE54" s="12" t="e">
        <f t="shared" si="12"/>
        <v>#DIV/0!</v>
      </c>
      <c r="AF54" s="105"/>
      <c r="AG54" s="24">
        <v>36.265289000000003</v>
      </c>
      <c r="AH54" s="108"/>
      <c r="AJ54" s="23"/>
      <c r="AK54" s="131" t="e">
        <f t="shared" si="13"/>
        <v>#DIV/0!</v>
      </c>
    </row>
    <row r="55" spans="1:37">
      <c r="A55" s="358"/>
      <c r="B55" s="156">
        <v>39264</v>
      </c>
      <c r="C55" s="16"/>
      <c r="D55" s="23"/>
      <c r="E55" s="14" t="e">
        <f t="shared" si="6"/>
        <v>#DIV/0!</v>
      </c>
      <c r="F55" s="159" t="str">
        <f t="shared" si="7"/>
        <v/>
      </c>
      <c r="G55" s="8" t="s">
        <v>6</v>
      </c>
      <c r="H55" s="12">
        <v>5.7599999999999998E-2</v>
      </c>
      <c r="I55" s="7">
        <f t="shared" si="8"/>
        <v>0</v>
      </c>
      <c r="J55" s="7"/>
      <c r="K55" s="7"/>
      <c r="L55" s="81">
        <f t="shared" si="0"/>
        <v>0</v>
      </c>
      <c r="M55" s="82">
        <f t="shared" si="1"/>
        <v>0</v>
      </c>
      <c r="N55" s="91"/>
      <c r="O55" s="23"/>
      <c r="P55" s="14" t="e">
        <f t="shared" si="9"/>
        <v>#DIV/0!</v>
      </c>
      <c r="Q55" s="159" t="str">
        <f t="shared" si="10"/>
        <v/>
      </c>
      <c r="R55" s="8" t="s">
        <v>6</v>
      </c>
      <c r="S55" s="12">
        <v>5.7599999999999998E-2</v>
      </c>
      <c r="T55" s="7">
        <f t="shared" si="11"/>
        <v>0</v>
      </c>
      <c r="U55" s="7"/>
      <c r="V55" s="7"/>
      <c r="W55" s="81">
        <f t="shared" si="2"/>
        <v>0</v>
      </c>
      <c r="X55" s="82">
        <f t="shared" si="3"/>
        <v>0</v>
      </c>
      <c r="Y55" s="91"/>
      <c r="Z55" s="365"/>
      <c r="AA55" s="156">
        <v>39264</v>
      </c>
      <c r="AB55" s="101">
        <f t="shared" si="4"/>
        <v>0</v>
      </c>
      <c r="AC55" s="14" t="e">
        <f t="shared" si="12"/>
        <v>#DIV/0!</v>
      </c>
      <c r="AD55" s="103">
        <f t="shared" si="5"/>
        <v>0</v>
      </c>
      <c r="AE55" s="12" t="e">
        <f t="shared" si="12"/>
        <v>#DIV/0!</v>
      </c>
      <c r="AF55" s="105"/>
      <c r="AG55" s="24">
        <v>36.377710999999998</v>
      </c>
      <c r="AH55" s="108"/>
      <c r="AJ55" s="23"/>
      <c r="AK55" s="131" t="e">
        <f t="shared" si="13"/>
        <v>#DIV/0!</v>
      </c>
    </row>
    <row r="56" spans="1:37">
      <c r="A56" s="358"/>
      <c r="B56" s="156">
        <v>39295</v>
      </c>
      <c r="C56" s="16"/>
      <c r="D56" s="23"/>
      <c r="E56" s="14" t="e">
        <f t="shared" si="6"/>
        <v>#DIV/0!</v>
      </c>
      <c r="F56" s="159" t="str">
        <f t="shared" si="7"/>
        <v/>
      </c>
      <c r="G56" s="8"/>
      <c r="H56" s="12">
        <v>0</v>
      </c>
      <c r="I56" s="7">
        <f t="shared" si="8"/>
        <v>0</v>
      </c>
      <c r="J56" s="7"/>
      <c r="K56" s="7"/>
      <c r="L56" s="81">
        <f t="shared" si="0"/>
        <v>0</v>
      </c>
      <c r="M56" s="82">
        <f t="shared" si="1"/>
        <v>0</v>
      </c>
      <c r="N56" s="91"/>
      <c r="O56" s="23"/>
      <c r="P56" s="14" t="e">
        <f t="shared" si="9"/>
        <v>#DIV/0!</v>
      </c>
      <c r="Q56" s="159" t="str">
        <f t="shared" si="10"/>
        <v/>
      </c>
      <c r="R56" s="8"/>
      <c r="S56" s="12">
        <v>0</v>
      </c>
      <c r="T56" s="7">
        <f t="shared" si="11"/>
        <v>0</v>
      </c>
      <c r="U56" s="7"/>
      <c r="V56" s="7"/>
      <c r="W56" s="81">
        <f t="shared" si="2"/>
        <v>0</v>
      </c>
      <c r="X56" s="82">
        <f t="shared" si="3"/>
        <v>0</v>
      </c>
      <c r="Y56" s="91"/>
      <c r="Z56" s="365"/>
      <c r="AA56" s="156">
        <v>39295</v>
      </c>
      <c r="AB56" s="101">
        <f t="shared" si="4"/>
        <v>0</v>
      </c>
      <c r="AC56" s="14" t="e">
        <f t="shared" si="12"/>
        <v>#DIV/0!</v>
      </c>
      <c r="AD56" s="103">
        <f t="shared" si="5"/>
        <v>0</v>
      </c>
      <c r="AE56" s="12" t="e">
        <f t="shared" si="12"/>
        <v>#DIV/0!</v>
      </c>
      <c r="AF56" s="105"/>
      <c r="AG56" s="24">
        <v>36.494118999999998</v>
      </c>
      <c r="AH56" s="108"/>
      <c r="AJ56" s="23"/>
      <c r="AK56" s="131" t="e">
        <f t="shared" si="13"/>
        <v>#DIV/0!</v>
      </c>
    </row>
    <row r="57" spans="1:37">
      <c r="A57" s="358"/>
      <c r="B57" s="156">
        <v>39326</v>
      </c>
      <c r="C57" s="16"/>
      <c r="D57" s="23"/>
      <c r="E57" s="14" t="e">
        <f t="shared" si="6"/>
        <v>#DIV/0!</v>
      </c>
      <c r="F57" s="159" t="str">
        <f t="shared" si="7"/>
        <v/>
      </c>
      <c r="G57" s="8"/>
      <c r="H57" s="12">
        <v>0</v>
      </c>
      <c r="I57" s="7">
        <f t="shared" si="8"/>
        <v>0</v>
      </c>
      <c r="J57" s="7"/>
      <c r="K57" s="7"/>
      <c r="L57" s="81">
        <f t="shared" si="0"/>
        <v>0</v>
      </c>
      <c r="M57" s="82">
        <f t="shared" si="1"/>
        <v>0</v>
      </c>
      <c r="N57" s="91"/>
      <c r="O57" s="23"/>
      <c r="P57" s="14" t="e">
        <f t="shared" si="9"/>
        <v>#DIV/0!</v>
      </c>
      <c r="Q57" s="159" t="str">
        <f t="shared" si="10"/>
        <v/>
      </c>
      <c r="R57" s="8"/>
      <c r="S57" s="12">
        <v>0</v>
      </c>
      <c r="T57" s="7">
        <f t="shared" si="11"/>
        <v>0</v>
      </c>
      <c r="U57" s="7"/>
      <c r="V57" s="7"/>
      <c r="W57" s="81">
        <f t="shared" si="2"/>
        <v>0</v>
      </c>
      <c r="X57" s="82">
        <f t="shared" si="3"/>
        <v>0</v>
      </c>
      <c r="Y57" s="91"/>
      <c r="Z57" s="365"/>
      <c r="AA57" s="156">
        <v>39326</v>
      </c>
      <c r="AB57" s="101">
        <f t="shared" si="4"/>
        <v>0</v>
      </c>
      <c r="AC57" s="14" t="e">
        <f t="shared" si="12"/>
        <v>#DIV/0!</v>
      </c>
      <c r="AD57" s="103">
        <f t="shared" si="5"/>
        <v>0</v>
      </c>
      <c r="AE57" s="12" t="e">
        <f t="shared" si="12"/>
        <v>#DIV/0!</v>
      </c>
      <c r="AF57" s="105"/>
      <c r="AG57" s="24">
        <v>36.709434000000002</v>
      </c>
      <c r="AH57" s="108"/>
      <c r="AJ57" s="23"/>
      <c r="AK57" s="131" t="e">
        <f t="shared" si="13"/>
        <v>#DIV/0!</v>
      </c>
    </row>
    <row r="58" spans="1:37">
      <c r="A58" s="358"/>
      <c r="B58" s="156">
        <v>39356</v>
      </c>
      <c r="C58" s="16"/>
      <c r="D58" s="23"/>
      <c r="E58" s="14" t="e">
        <f t="shared" si="6"/>
        <v>#DIV/0!</v>
      </c>
      <c r="F58" s="159" t="str">
        <f t="shared" si="7"/>
        <v/>
      </c>
      <c r="G58" s="8"/>
      <c r="H58" s="12">
        <v>0</v>
      </c>
      <c r="I58" s="7">
        <f t="shared" si="8"/>
        <v>0</v>
      </c>
      <c r="J58" s="7"/>
      <c r="K58" s="7"/>
      <c r="L58" s="81">
        <f t="shared" si="0"/>
        <v>0</v>
      </c>
      <c r="M58" s="82">
        <f t="shared" si="1"/>
        <v>0</v>
      </c>
      <c r="N58" s="91"/>
      <c r="O58" s="23"/>
      <c r="P58" s="14" t="e">
        <f t="shared" si="9"/>
        <v>#DIV/0!</v>
      </c>
      <c r="Q58" s="159" t="str">
        <f t="shared" si="10"/>
        <v/>
      </c>
      <c r="R58" s="8"/>
      <c r="S58" s="12">
        <v>0</v>
      </c>
      <c r="T58" s="7">
        <f t="shared" si="11"/>
        <v>0</v>
      </c>
      <c r="U58" s="7"/>
      <c r="V58" s="7"/>
      <c r="W58" s="81">
        <f t="shared" si="2"/>
        <v>0</v>
      </c>
      <c r="X58" s="82">
        <f t="shared" si="3"/>
        <v>0</v>
      </c>
      <c r="Y58" s="91"/>
      <c r="Z58" s="365"/>
      <c r="AA58" s="156">
        <v>39356</v>
      </c>
      <c r="AB58" s="101">
        <f t="shared" si="4"/>
        <v>0</v>
      </c>
      <c r="AC58" s="14" t="e">
        <f t="shared" si="12"/>
        <v>#DIV/0!</v>
      </c>
      <c r="AD58" s="103">
        <f t="shared" si="5"/>
        <v>0</v>
      </c>
      <c r="AE58" s="12" t="e">
        <f t="shared" si="12"/>
        <v>#DIV/0!</v>
      </c>
      <c r="AF58" s="105"/>
      <c r="AG58" s="24">
        <v>36.801206999999998</v>
      </c>
      <c r="AH58" s="108"/>
      <c r="AJ58" s="23"/>
      <c r="AK58" s="131" t="e">
        <f t="shared" si="13"/>
        <v>#DIV/0!</v>
      </c>
    </row>
    <row r="59" spans="1:37">
      <c r="A59" s="358"/>
      <c r="B59" s="156">
        <v>39387</v>
      </c>
      <c r="C59" s="16"/>
      <c r="D59" s="23"/>
      <c r="E59" s="14" t="e">
        <f t="shared" si="6"/>
        <v>#DIV/0!</v>
      </c>
      <c r="F59" s="159" t="str">
        <f t="shared" si="7"/>
        <v/>
      </c>
      <c r="G59" s="8"/>
      <c r="H59" s="12">
        <v>0</v>
      </c>
      <c r="I59" s="7">
        <f t="shared" si="8"/>
        <v>0</v>
      </c>
      <c r="J59" s="7"/>
      <c r="K59" s="7"/>
      <c r="L59" s="81">
        <f t="shared" si="0"/>
        <v>0</v>
      </c>
      <c r="M59" s="82">
        <f t="shared" si="1"/>
        <v>0</v>
      </c>
      <c r="N59" s="91"/>
      <c r="O59" s="23"/>
      <c r="P59" s="14" t="e">
        <f t="shared" si="9"/>
        <v>#DIV/0!</v>
      </c>
      <c r="Q59" s="159" t="str">
        <f t="shared" si="10"/>
        <v/>
      </c>
      <c r="R59" s="8"/>
      <c r="S59" s="12">
        <v>0</v>
      </c>
      <c r="T59" s="7">
        <f t="shared" si="11"/>
        <v>0</v>
      </c>
      <c r="U59" s="7"/>
      <c r="V59" s="7"/>
      <c r="W59" s="81">
        <f t="shared" si="2"/>
        <v>0</v>
      </c>
      <c r="X59" s="82">
        <f t="shared" si="3"/>
        <v>0</v>
      </c>
      <c r="Y59" s="91"/>
      <c r="Z59" s="365"/>
      <c r="AA59" s="156">
        <v>39387</v>
      </c>
      <c r="AB59" s="101">
        <f t="shared" si="4"/>
        <v>0</v>
      </c>
      <c r="AC59" s="14" t="e">
        <f t="shared" si="12"/>
        <v>#DIV/0!</v>
      </c>
      <c r="AD59" s="103">
        <f t="shared" si="5"/>
        <v>0</v>
      </c>
      <c r="AE59" s="12" t="e">
        <f t="shared" si="12"/>
        <v>#DIV/0!</v>
      </c>
      <c r="AF59" s="105"/>
      <c r="AG59" s="24">
        <v>36.911610000000003</v>
      </c>
      <c r="AH59" s="108"/>
      <c r="AJ59" s="23"/>
      <c r="AK59" s="131" t="e">
        <f t="shared" si="13"/>
        <v>#DIV/0!</v>
      </c>
    </row>
    <row r="60" spans="1:37">
      <c r="A60" s="359"/>
      <c r="B60" s="157">
        <v>39417</v>
      </c>
      <c r="C60" s="16"/>
      <c r="D60" s="21"/>
      <c r="E60" s="15" t="e">
        <f t="shared" si="6"/>
        <v>#DIV/0!</v>
      </c>
      <c r="F60" s="158" t="str">
        <f t="shared" si="7"/>
        <v/>
      </c>
      <c r="G60" s="11"/>
      <c r="H60" s="13">
        <v>0</v>
      </c>
      <c r="I60" s="10">
        <f t="shared" si="8"/>
        <v>0</v>
      </c>
      <c r="J60" s="10"/>
      <c r="K60" s="10"/>
      <c r="L60" s="83">
        <f t="shared" si="0"/>
        <v>0</v>
      </c>
      <c r="M60" s="84">
        <f t="shared" si="1"/>
        <v>0</v>
      </c>
      <c r="N60" s="92"/>
      <c r="O60" s="21"/>
      <c r="P60" s="15" t="e">
        <f t="shared" si="9"/>
        <v>#DIV/0!</v>
      </c>
      <c r="Q60" s="158" t="str">
        <f t="shared" si="10"/>
        <v/>
      </c>
      <c r="R60" s="11"/>
      <c r="S60" s="13">
        <v>0</v>
      </c>
      <c r="T60" s="10">
        <f t="shared" si="11"/>
        <v>0</v>
      </c>
      <c r="U60" s="10"/>
      <c r="V60" s="10"/>
      <c r="W60" s="83">
        <f t="shared" si="2"/>
        <v>0</v>
      </c>
      <c r="X60" s="84">
        <f t="shared" si="3"/>
        <v>0</v>
      </c>
      <c r="Y60" s="92"/>
      <c r="Z60" s="366"/>
      <c r="AA60" s="157">
        <v>39417</v>
      </c>
      <c r="AB60" s="102">
        <f t="shared" si="4"/>
        <v>0</v>
      </c>
      <c r="AC60" s="15" t="e">
        <f t="shared" si="12"/>
        <v>#DIV/0!</v>
      </c>
      <c r="AD60" s="104">
        <f t="shared" si="5"/>
        <v>0</v>
      </c>
      <c r="AE60" s="13" t="e">
        <f t="shared" si="12"/>
        <v>#DIV/0!</v>
      </c>
      <c r="AF60" s="107"/>
      <c r="AG60" s="24">
        <v>37.070329000000001</v>
      </c>
      <c r="AH60" s="110"/>
      <c r="AJ60" s="23"/>
      <c r="AK60" s="131" t="e">
        <f t="shared" si="13"/>
        <v>#DIV/0!</v>
      </c>
    </row>
    <row r="61" spans="1:37" ht="11.25" customHeight="1">
      <c r="A61" s="358">
        <v>2008</v>
      </c>
      <c r="B61" s="156">
        <v>39448</v>
      </c>
      <c r="C61" s="16"/>
      <c r="D61" s="23"/>
      <c r="E61" s="14" t="e">
        <f t="shared" si="6"/>
        <v>#DIV/0!</v>
      </c>
      <c r="F61" s="159" t="str">
        <f t="shared" si="7"/>
        <v/>
      </c>
      <c r="G61" s="8"/>
      <c r="H61" s="12">
        <v>0</v>
      </c>
      <c r="I61" s="7">
        <f t="shared" si="8"/>
        <v>0</v>
      </c>
      <c r="J61" s="76"/>
      <c r="K61" s="76"/>
      <c r="L61" s="81">
        <f t="shared" si="0"/>
        <v>0</v>
      </c>
      <c r="M61" s="82">
        <f t="shared" si="1"/>
        <v>0</v>
      </c>
      <c r="N61" s="91"/>
      <c r="O61" s="23"/>
      <c r="P61" s="14" t="e">
        <f t="shared" si="9"/>
        <v>#DIV/0!</v>
      </c>
      <c r="Q61" s="159" t="str">
        <f t="shared" si="10"/>
        <v/>
      </c>
      <c r="R61" s="8"/>
      <c r="S61" s="12">
        <v>0</v>
      </c>
      <c r="T61" s="7">
        <f t="shared" si="11"/>
        <v>0</v>
      </c>
      <c r="U61" s="76"/>
      <c r="V61" s="76"/>
      <c r="W61" s="81">
        <f t="shared" si="2"/>
        <v>0</v>
      </c>
      <c r="X61" s="82">
        <f t="shared" si="3"/>
        <v>0</v>
      </c>
      <c r="Y61" s="91"/>
      <c r="Z61" s="365">
        <v>2008</v>
      </c>
      <c r="AA61" s="156">
        <v>39448</v>
      </c>
      <c r="AB61" s="101">
        <f t="shared" si="4"/>
        <v>0</v>
      </c>
      <c r="AC61" s="14" t="e">
        <f t="shared" si="12"/>
        <v>#DIV/0!</v>
      </c>
      <c r="AD61" s="103">
        <f t="shared" si="5"/>
        <v>0</v>
      </c>
      <c r="AE61" s="12" t="e">
        <f t="shared" si="12"/>
        <v>#DIV/0!</v>
      </c>
      <c r="AF61" s="105"/>
      <c r="AG61" s="75">
        <v>37.429910999999997</v>
      </c>
      <c r="AH61" s="108"/>
      <c r="AJ61" s="23"/>
      <c r="AK61" s="131" t="e">
        <f t="shared" si="13"/>
        <v>#DIV/0!</v>
      </c>
    </row>
    <row r="62" spans="1:37">
      <c r="A62" s="358"/>
      <c r="B62" s="156">
        <v>39479</v>
      </c>
      <c r="C62" s="16"/>
      <c r="D62" s="23"/>
      <c r="E62" s="14" t="e">
        <f t="shared" si="6"/>
        <v>#DIV/0!</v>
      </c>
      <c r="F62" s="159" t="str">
        <f t="shared" si="7"/>
        <v/>
      </c>
      <c r="G62" s="8"/>
      <c r="H62" s="12">
        <v>0</v>
      </c>
      <c r="I62" s="7">
        <f t="shared" si="8"/>
        <v>0</v>
      </c>
      <c r="J62" s="7"/>
      <c r="K62" s="7"/>
      <c r="L62" s="81">
        <f t="shared" si="0"/>
        <v>0</v>
      </c>
      <c r="M62" s="82">
        <f t="shared" si="1"/>
        <v>0</v>
      </c>
      <c r="N62" s="91"/>
      <c r="O62" s="23"/>
      <c r="P62" s="14" t="e">
        <f t="shared" si="9"/>
        <v>#DIV/0!</v>
      </c>
      <c r="Q62" s="159" t="str">
        <f t="shared" si="10"/>
        <v/>
      </c>
      <c r="R62" s="8"/>
      <c r="S62" s="12">
        <v>0</v>
      </c>
      <c r="T62" s="7">
        <f t="shared" si="11"/>
        <v>0</v>
      </c>
      <c r="U62" s="7"/>
      <c r="V62" s="7"/>
      <c r="W62" s="81">
        <f t="shared" si="2"/>
        <v>0</v>
      </c>
      <c r="X62" s="82">
        <f t="shared" si="3"/>
        <v>0</v>
      </c>
      <c r="Y62" s="91"/>
      <c r="Z62" s="365"/>
      <c r="AA62" s="156">
        <v>39479</v>
      </c>
      <c r="AB62" s="101">
        <f t="shared" si="4"/>
        <v>0</v>
      </c>
      <c r="AC62" s="14" t="e">
        <f t="shared" si="12"/>
        <v>#DIV/0!</v>
      </c>
      <c r="AD62" s="103">
        <f t="shared" si="5"/>
        <v>0</v>
      </c>
      <c r="AE62" s="12" t="e">
        <f t="shared" si="12"/>
        <v>#DIV/0!</v>
      </c>
      <c r="AF62" s="105"/>
      <c r="AG62" s="24">
        <v>37.688177000000003</v>
      </c>
      <c r="AH62" s="108"/>
      <c r="AJ62" s="23"/>
      <c r="AK62" s="131" t="e">
        <f t="shared" si="13"/>
        <v>#DIV/0!</v>
      </c>
    </row>
    <row r="63" spans="1:37">
      <c r="A63" s="358"/>
      <c r="B63" s="156">
        <v>39508</v>
      </c>
      <c r="C63" s="16"/>
      <c r="D63" s="23"/>
      <c r="E63" s="14" t="e">
        <f t="shared" si="6"/>
        <v>#DIV/0!</v>
      </c>
      <c r="F63" s="159" t="str">
        <f t="shared" si="7"/>
        <v/>
      </c>
      <c r="G63" s="8"/>
      <c r="H63" s="12">
        <v>0</v>
      </c>
      <c r="I63" s="7">
        <f t="shared" si="8"/>
        <v>0</v>
      </c>
      <c r="J63" s="7"/>
      <c r="K63" s="7"/>
      <c r="L63" s="81">
        <f t="shared" si="0"/>
        <v>0</v>
      </c>
      <c r="M63" s="82">
        <f t="shared" si="1"/>
        <v>0</v>
      </c>
      <c r="N63" s="91"/>
      <c r="O63" s="23"/>
      <c r="P63" s="14" t="e">
        <f t="shared" si="9"/>
        <v>#DIV/0!</v>
      </c>
      <c r="Q63" s="159" t="str">
        <f t="shared" si="10"/>
        <v/>
      </c>
      <c r="R63" s="8"/>
      <c r="S63" s="12">
        <v>0</v>
      </c>
      <c r="T63" s="7">
        <f t="shared" si="11"/>
        <v>0</v>
      </c>
      <c r="U63" s="7"/>
      <c r="V63" s="7"/>
      <c r="W63" s="81">
        <f t="shared" si="2"/>
        <v>0</v>
      </c>
      <c r="X63" s="82">
        <f t="shared" si="3"/>
        <v>0</v>
      </c>
      <c r="Y63" s="91"/>
      <c r="Z63" s="365"/>
      <c r="AA63" s="156">
        <v>39508</v>
      </c>
      <c r="AB63" s="101">
        <f t="shared" si="4"/>
        <v>0</v>
      </c>
      <c r="AC63" s="14" t="e">
        <f t="shared" si="12"/>
        <v>#DIV/0!</v>
      </c>
      <c r="AD63" s="103">
        <f t="shared" si="5"/>
        <v>0</v>
      </c>
      <c r="AE63" s="12" t="e">
        <f t="shared" si="12"/>
        <v>#DIV/0!</v>
      </c>
      <c r="AF63" s="105"/>
      <c r="AG63" s="24">
        <v>37.869079999999997</v>
      </c>
      <c r="AH63" s="108"/>
      <c r="AJ63" s="23"/>
      <c r="AK63" s="131" t="e">
        <f t="shared" si="13"/>
        <v>#DIV/0!</v>
      </c>
    </row>
    <row r="64" spans="1:37">
      <c r="A64" s="358"/>
      <c r="B64" s="156">
        <v>39539</v>
      </c>
      <c r="C64" s="16"/>
      <c r="D64" s="23"/>
      <c r="E64" s="14" t="e">
        <f t="shared" si="6"/>
        <v>#DIV/0!</v>
      </c>
      <c r="F64" s="159" t="str">
        <f t="shared" si="7"/>
        <v/>
      </c>
      <c r="G64" s="8"/>
      <c r="H64" s="12">
        <v>0</v>
      </c>
      <c r="I64" s="7">
        <f t="shared" si="8"/>
        <v>0</v>
      </c>
      <c r="J64" s="7"/>
      <c r="K64" s="7"/>
      <c r="L64" s="81">
        <f t="shared" si="0"/>
        <v>0</v>
      </c>
      <c r="M64" s="82">
        <f t="shared" si="1"/>
        <v>0</v>
      </c>
      <c r="N64" s="91"/>
      <c r="O64" s="23"/>
      <c r="P64" s="14" t="e">
        <f t="shared" si="9"/>
        <v>#DIV/0!</v>
      </c>
      <c r="Q64" s="159" t="str">
        <f t="shared" si="10"/>
        <v/>
      </c>
      <c r="R64" s="8"/>
      <c r="S64" s="12">
        <v>0</v>
      </c>
      <c r="T64" s="7">
        <f t="shared" si="11"/>
        <v>0</v>
      </c>
      <c r="U64" s="7"/>
      <c r="V64" s="7"/>
      <c r="W64" s="81">
        <f t="shared" si="2"/>
        <v>0</v>
      </c>
      <c r="X64" s="82">
        <f t="shared" si="3"/>
        <v>0</v>
      </c>
      <c r="Y64" s="91"/>
      <c r="Z64" s="365"/>
      <c r="AA64" s="156">
        <v>39539</v>
      </c>
      <c r="AB64" s="101">
        <f t="shared" si="4"/>
        <v>0</v>
      </c>
      <c r="AC64" s="14" t="e">
        <f t="shared" si="12"/>
        <v>#DIV/0!</v>
      </c>
      <c r="AD64" s="103">
        <f t="shared" si="5"/>
        <v>0</v>
      </c>
      <c r="AE64" s="12" t="e">
        <f t="shared" si="12"/>
        <v>#DIV/0!</v>
      </c>
      <c r="AF64" s="105"/>
      <c r="AG64" s="24">
        <v>38.062212000000002</v>
      </c>
      <c r="AH64" s="108"/>
      <c r="AJ64" s="23"/>
      <c r="AK64" s="131" t="e">
        <f t="shared" si="13"/>
        <v>#DIV/0!</v>
      </c>
    </row>
    <row r="65" spans="1:37">
      <c r="A65" s="358"/>
      <c r="B65" s="156">
        <v>39569</v>
      </c>
      <c r="C65" s="16"/>
      <c r="D65" s="23"/>
      <c r="E65" s="14" t="e">
        <f t="shared" si="6"/>
        <v>#DIV/0!</v>
      </c>
      <c r="F65" s="159" t="str">
        <f t="shared" si="7"/>
        <v/>
      </c>
      <c r="G65" s="8"/>
      <c r="H65" s="12">
        <v>0</v>
      </c>
      <c r="I65" s="7">
        <f t="shared" si="8"/>
        <v>0</v>
      </c>
      <c r="J65" s="7"/>
      <c r="K65" s="7"/>
      <c r="L65" s="81">
        <f t="shared" si="0"/>
        <v>0</v>
      </c>
      <c r="M65" s="82">
        <f t="shared" si="1"/>
        <v>0</v>
      </c>
      <c r="N65" s="91"/>
      <c r="O65" s="23"/>
      <c r="P65" s="14" t="e">
        <f t="shared" si="9"/>
        <v>#DIV/0!</v>
      </c>
      <c r="Q65" s="159" t="str">
        <f t="shared" si="10"/>
        <v/>
      </c>
      <c r="R65" s="8"/>
      <c r="S65" s="12">
        <v>0</v>
      </c>
      <c r="T65" s="7">
        <f t="shared" si="11"/>
        <v>0</v>
      </c>
      <c r="U65" s="7"/>
      <c r="V65" s="7"/>
      <c r="W65" s="81">
        <f t="shared" si="2"/>
        <v>0</v>
      </c>
      <c r="X65" s="82">
        <f t="shared" si="3"/>
        <v>0</v>
      </c>
      <c r="Y65" s="91"/>
      <c r="Z65" s="365"/>
      <c r="AA65" s="156">
        <v>39569</v>
      </c>
      <c r="AB65" s="101">
        <f t="shared" si="4"/>
        <v>0</v>
      </c>
      <c r="AC65" s="14" t="e">
        <f t="shared" si="12"/>
        <v>#DIV/0!</v>
      </c>
      <c r="AD65" s="103">
        <f t="shared" si="5"/>
        <v>0</v>
      </c>
      <c r="AE65" s="12" t="e">
        <f t="shared" si="12"/>
        <v>#DIV/0!</v>
      </c>
      <c r="AF65" s="105"/>
      <c r="AG65" s="24">
        <v>38.305810000000001</v>
      </c>
      <c r="AH65" s="108"/>
      <c r="AJ65" s="23"/>
      <c r="AK65" s="131" t="e">
        <f t="shared" si="13"/>
        <v>#DIV/0!</v>
      </c>
    </row>
    <row r="66" spans="1:37">
      <c r="A66" s="358"/>
      <c r="B66" s="156">
        <v>39600</v>
      </c>
      <c r="C66" s="16"/>
      <c r="D66" s="23"/>
      <c r="E66" s="14" t="e">
        <f t="shared" si="6"/>
        <v>#DIV/0!</v>
      </c>
      <c r="F66" s="159" t="str">
        <f t="shared" si="7"/>
        <v/>
      </c>
      <c r="G66" s="8"/>
      <c r="H66" s="12">
        <v>0</v>
      </c>
      <c r="I66" s="7">
        <f t="shared" si="8"/>
        <v>0</v>
      </c>
      <c r="J66" s="7"/>
      <c r="K66" s="7"/>
      <c r="L66" s="81">
        <f t="shared" si="0"/>
        <v>0</v>
      </c>
      <c r="M66" s="82">
        <f t="shared" si="1"/>
        <v>0</v>
      </c>
      <c r="N66" s="91"/>
      <c r="O66" s="23"/>
      <c r="P66" s="14" t="e">
        <f t="shared" si="9"/>
        <v>#DIV/0!</v>
      </c>
      <c r="Q66" s="159" t="str">
        <f t="shared" si="10"/>
        <v/>
      </c>
      <c r="R66" s="8"/>
      <c r="S66" s="12">
        <v>0</v>
      </c>
      <c r="T66" s="7">
        <f t="shared" si="11"/>
        <v>0</v>
      </c>
      <c r="U66" s="7"/>
      <c r="V66" s="7"/>
      <c r="W66" s="81">
        <f t="shared" si="2"/>
        <v>0</v>
      </c>
      <c r="X66" s="82">
        <f t="shared" si="3"/>
        <v>0</v>
      </c>
      <c r="Y66" s="91"/>
      <c r="Z66" s="365"/>
      <c r="AA66" s="156">
        <v>39600</v>
      </c>
      <c r="AB66" s="101">
        <f t="shared" si="4"/>
        <v>0</v>
      </c>
      <c r="AC66" s="14" t="e">
        <f t="shared" si="12"/>
        <v>#DIV/0!</v>
      </c>
      <c r="AD66" s="103">
        <f t="shared" si="5"/>
        <v>0</v>
      </c>
      <c r="AE66" s="12" t="e">
        <f t="shared" si="12"/>
        <v>#DIV/0!</v>
      </c>
      <c r="AF66" s="105"/>
      <c r="AG66" s="24">
        <v>38.673544999999997</v>
      </c>
      <c r="AH66" s="108"/>
      <c r="AJ66" s="23"/>
      <c r="AK66" s="131" t="e">
        <f t="shared" si="13"/>
        <v>#DIV/0!</v>
      </c>
    </row>
    <row r="67" spans="1:37">
      <c r="A67" s="358"/>
      <c r="B67" s="156">
        <v>39630</v>
      </c>
      <c r="C67" s="16"/>
      <c r="D67" s="23"/>
      <c r="E67" s="14" t="e">
        <f t="shared" si="6"/>
        <v>#DIV/0!</v>
      </c>
      <c r="F67" s="159" t="str">
        <f t="shared" si="7"/>
        <v/>
      </c>
      <c r="G67" s="8" t="s">
        <v>6</v>
      </c>
      <c r="H67" s="12">
        <v>5.4800000000000001E-2</v>
      </c>
      <c r="I67" s="7">
        <f t="shared" si="8"/>
        <v>0</v>
      </c>
      <c r="J67" s="7"/>
      <c r="K67" s="7"/>
      <c r="L67" s="81">
        <f t="shared" si="0"/>
        <v>0</v>
      </c>
      <c r="M67" s="82">
        <f t="shared" si="1"/>
        <v>0</v>
      </c>
      <c r="N67" s="91"/>
      <c r="O67" s="23"/>
      <c r="P67" s="14" t="e">
        <f t="shared" si="9"/>
        <v>#DIV/0!</v>
      </c>
      <c r="Q67" s="159" t="str">
        <f t="shared" si="10"/>
        <v/>
      </c>
      <c r="R67" s="8" t="s">
        <v>6</v>
      </c>
      <c r="S67" s="12">
        <v>5.4800000000000001E-2</v>
      </c>
      <c r="T67" s="7">
        <f t="shared" si="11"/>
        <v>0</v>
      </c>
      <c r="U67" s="7"/>
      <c r="V67" s="7"/>
      <c r="W67" s="81">
        <f t="shared" si="2"/>
        <v>0</v>
      </c>
      <c r="X67" s="82">
        <f t="shared" si="3"/>
        <v>0</v>
      </c>
      <c r="Y67" s="91"/>
      <c r="Z67" s="365"/>
      <c r="AA67" s="156">
        <v>39630</v>
      </c>
      <c r="AB67" s="101">
        <f t="shared" si="4"/>
        <v>0</v>
      </c>
      <c r="AC67" s="14" t="e">
        <f t="shared" si="12"/>
        <v>#DIV/0!</v>
      </c>
      <c r="AD67" s="103">
        <f t="shared" si="5"/>
        <v>0</v>
      </c>
      <c r="AE67" s="12" t="e">
        <f t="shared" si="12"/>
        <v>#DIV/0!</v>
      </c>
      <c r="AF67" s="105"/>
      <c r="AG67" s="24">
        <v>39.025474000000003</v>
      </c>
      <c r="AH67" s="108"/>
      <c r="AJ67" s="23"/>
      <c r="AK67" s="131" t="e">
        <f t="shared" si="13"/>
        <v>#DIV/0!</v>
      </c>
    </row>
    <row r="68" spans="1:37">
      <c r="A68" s="358"/>
      <c r="B68" s="156">
        <v>39661</v>
      </c>
      <c r="C68" s="16"/>
      <c r="D68" s="23"/>
      <c r="E68" s="14" t="e">
        <f t="shared" si="6"/>
        <v>#DIV/0!</v>
      </c>
      <c r="F68" s="159" t="str">
        <f t="shared" si="7"/>
        <v/>
      </c>
      <c r="G68" s="8"/>
      <c r="H68" s="12">
        <v>0</v>
      </c>
      <c r="I68" s="7">
        <f t="shared" si="8"/>
        <v>0</v>
      </c>
      <c r="J68" s="7"/>
      <c r="K68" s="7"/>
      <c r="L68" s="81">
        <f t="shared" si="0"/>
        <v>0</v>
      </c>
      <c r="M68" s="82">
        <f t="shared" si="1"/>
        <v>0</v>
      </c>
      <c r="N68" s="91"/>
      <c r="O68" s="23"/>
      <c r="P68" s="14" t="e">
        <f t="shared" si="9"/>
        <v>#DIV/0!</v>
      </c>
      <c r="Q68" s="159" t="str">
        <f t="shared" si="10"/>
        <v/>
      </c>
      <c r="R68" s="8"/>
      <c r="S68" s="12">
        <v>0</v>
      </c>
      <c r="T68" s="7">
        <f t="shared" si="11"/>
        <v>0</v>
      </c>
      <c r="U68" s="7"/>
      <c r="V68" s="7"/>
      <c r="W68" s="81">
        <f t="shared" si="2"/>
        <v>0</v>
      </c>
      <c r="X68" s="82">
        <f t="shared" si="3"/>
        <v>0</v>
      </c>
      <c r="Y68" s="91"/>
      <c r="Z68" s="365"/>
      <c r="AA68" s="156">
        <v>39661</v>
      </c>
      <c r="AB68" s="101">
        <f t="shared" si="4"/>
        <v>0</v>
      </c>
      <c r="AC68" s="14" t="e">
        <f t="shared" si="12"/>
        <v>#DIV/0!</v>
      </c>
      <c r="AD68" s="103">
        <f t="shared" si="5"/>
        <v>0</v>
      </c>
      <c r="AE68" s="12" t="e">
        <f t="shared" si="12"/>
        <v>#DIV/0!</v>
      </c>
      <c r="AF68" s="105"/>
      <c r="AG68" s="24">
        <v>39.251821</v>
      </c>
      <c r="AH68" s="108"/>
      <c r="AJ68" s="23"/>
      <c r="AK68" s="131" t="e">
        <f t="shared" si="13"/>
        <v>#DIV/0!</v>
      </c>
    </row>
    <row r="69" spans="1:37">
      <c r="A69" s="358"/>
      <c r="B69" s="156">
        <v>39692</v>
      </c>
      <c r="C69" s="16"/>
      <c r="D69" s="23"/>
      <c r="E69" s="14" t="e">
        <f t="shared" si="6"/>
        <v>#DIV/0!</v>
      </c>
      <c r="F69" s="159" t="str">
        <f t="shared" si="7"/>
        <v/>
      </c>
      <c r="G69" s="8"/>
      <c r="H69" s="12">
        <v>0</v>
      </c>
      <c r="I69" s="7">
        <f t="shared" si="8"/>
        <v>0</v>
      </c>
      <c r="J69" s="7"/>
      <c r="K69" s="7"/>
      <c r="L69" s="81">
        <f t="shared" si="0"/>
        <v>0</v>
      </c>
      <c r="M69" s="82">
        <f t="shared" si="1"/>
        <v>0</v>
      </c>
      <c r="N69" s="91"/>
      <c r="O69" s="23"/>
      <c r="P69" s="14" t="e">
        <f t="shared" si="9"/>
        <v>#DIV/0!</v>
      </c>
      <c r="Q69" s="159" t="str">
        <f t="shared" si="10"/>
        <v/>
      </c>
      <c r="R69" s="8"/>
      <c r="S69" s="12">
        <v>0</v>
      </c>
      <c r="T69" s="7">
        <f t="shared" si="11"/>
        <v>0</v>
      </c>
      <c r="U69" s="7"/>
      <c r="V69" s="7"/>
      <c r="W69" s="81">
        <f t="shared" si="2"/>
        <v>0</v>
      </c>
      <c r="X69" s="82">
        <f t="shared" si="3"/>
        <v>0</v>
      </c>
      <c r="Y69" s="91"/>
      <c r="Z69" s="365"/>
      <c r="AA69" s="156">
        <v>39692</v>
      </c>
      <c r="AB69" s="101">
        <f t="shared" si="4"/>
        <v>0</v>
      </c>
      <c r="AC69" s="14" t="e">
        <f t="shared" si="12"/>
        <v>#DIV/0!</v>
      </c>
      <c r="AD69" s="103">
        <f t="shared" si="5"/>
        <v>0</v>
      </c>
      <c r="AE69" s="12" t="e">
        <f t="shared" si="12"/>
        <v>#DIV/0!</v>
      </c>
      <c r="AF69" s="105"/>
      <c r="AG69" s="24">
        <v>39.334249</v>
      </c>
      <c r="AH69" s="108"/>
      <c r="AJ69" s="23"/>
      <c r="AK69" s="131" t="e">
        <f t="shared" si="13"/>
        <v>#DIV/0!</v>
      </c>
    </row>
    <row r="70" spans="1:37">
      <c r="A70" s="358"/>
      <c r="B70" s="156">
        <v>39722</v>
      </c>
      <c r="C70" s="16"/>
      <c r="D70" s="23"/>
      <c r="E70" s="14" t="e">
        <f t="shared" si="6"/>
        <v>#DIV/0!</v>
      </c>
      <c r="F70" s="159" t="str">
        <f t="shared" si="7"/>
        <v/>
      </c>
      <c r="G70" s="8"/>
      <c r="H70" s="12">
        <v>0</v>
      </c>
      <c r="I70" s="7">
        <f t="shared" si="8"/>
        <v>0</v>
      </c>
      <c r="J70" s="7"/>
      <c r="K70" s="7"/>
      <c r="L70" s="81">
        <f t="shared" si="0"/>
        <v>0</v>
      </c>
      <c r="M70" s="82">
        <f t="shared" si="1"/>
        <v>0</v>
      </c>
      <c r="N70" s="91"/>
      <c r="O70" s="23"/>
      <c r="P70" s="14" t="e">
        <f t="shared" si="9"/>
        <v>#DIV/0!</v>
      </c>
      <c r="Q70" s="159" t="str">
        <f t="shared" si="10"/>
        <v/>
      </c>
      <c r="R70" s="8"/>
      <c r="S70" s="12">
        <v>0</v>
      </c>
      <c r="T70" s="7">
        <f t="shared" si="11"/>
        <v>0</v>
      </c>
      <c r="U70" s="7"/>
      <c r="V70" s="7"/>
      <c r="W70" s="81">
        <f t="shared" si="2"/>
        <v>0</v>
      </c>
      <c r="X70" s="82">
        <f t="shared" si="3"/>
        <v>0</v>
      </c>
      <c r="Y70" s="91"/>
      <c r="Z70" s="365"/>
      <c r="AA70" s="156">
        <v>39722</v>
      </c>
      <c r="AB70" s="101">
        <f t="shared" si="4"/>
        <v>0</v>
      </c>
      <c r="AC70" s="14" t="e">
        <f t="shared" si="12"/>
        <v>#DIV/0!</v>
      </c>
      <c r="AD70" s="103">
        <f t="shared" si="5"/>
        <v>0</v>
      </c>
      <c r="AE70" s="12" t="e">
        <f t="shared" si="12"/>
        <v>#DIV/0!</v>
      </c>
      <c r="AF70" s="105"/>
      <c r="AG70" s="24">
        <v>39.393250000000002</v>
      </c>
      <c r="AH70" s="108"/>
      <c r="AJ70" s="23"/>
      <c r="AK70" s="131" t="e">
        <f t="shared" si="13"/>
        <v>#DIV/0!</v>
      </c>
    </row>
    <row r="71" spans="1:37">
      <c r="A71" s="358"/>
      <c r="B71" s="156">
        <v>39753</v>
      </c>
      <c r="C71" s="16"/>
      <c r="D71" s="23"/>
      <c r="E71" s="14" t="e">
        <f t="shared" si="6"/>
        <v>#DIV/0!</v>
      </c>
      <c r="F71" s="159" t="str">
        <f t="shared" si="7"/>
        <v/>
      </c>
      <c r="G71" s="8"/>
      <c r="H71" s="12">
        <v>0</v>
      </c>
      <c r="I71" s="7">
        <f t="shared" si="8"/>
        <v>0</v>
      </c>
      <c r="J71" s="7"/>
      <c r="K71" s="7"/>
      <c r="L71" s="81">
        <f t="shared" si="0"/>
        <v>0</v>
      </c>
      <c r="M71" s="82">
        <f t="shared" si="1"/>
        <v>0</v>
      </c>
      <c r="N71" s="91"/>
      <c r="O71" s="23"/>
      <c r="P71" s="14" t="e">
        <f t="shared" si="9"/>
        <v>#DIV/0!</v>
      </c>
      <c r="Q71" s="159" t="str">
        <f t="shared" si="10"/>
        <v/>
      </c>
      <c r="R71" s="8"/>
      <c r="S71" s="12">
        <v>0</v>
      </c>
      <c r="T71" s="7">
        <f t="shared" si="11"/>
        <v>0</v>
      </c>
      <c r="U71" s="7"/>
      <c r="V71" s="7"/>
      <c r="W71" s="81">
        <f t="shared" si="2"/>
        <v>0</v>
      </c>
      <c r="X71" s="82">
        <f t="shared" si="3"/>
        <v>0</v>
      </c>
      <c r="Y71" s="91"/>
      <c r="Z71" s="365"/>
      <c r="AA71" s="156">
        <v>39753</v>
      </c>
      <c r="AB71" s="101">
        <f t="shared" si="4"/>
        <v>0</v>
      </c>
      <c r="AC71" s="14" t="e">
        <f t="shared" si="12"/>
        <v>#DIV/0!</v>
      </c>
      <c r="AD71" s="103">
        <f t="shared" si="5"/>
        <v>0</v>
      </c>
      <c r="AE71" s="12" t="e">
        <f t="shared" si="12"/>
        <v>#DIV/0!</v>
      </c>
      <c r="AF71" s="105"/>
      <c r="AG71" s="24">
        <v>39.590215999999998</v>
      </c>
      <c r="AH71" s="108"/>
      <c r="AJ71" s="23"/>
      <c r="AK71" s="131" t="e">
        <f t="shared" si="13"/>
        <v>#DIV/0!</v>
      </c>
    </row>
    <row r="72" spans="1:37">
      <c r="A72" s="359"/>
      <c r="B72" s="157">
        <v>39783</v>
      </c>
      <c r="C72" s="16"/>
      <c r="D72" s="21"/>
      <c r="E72" s="15" t="e">
        <f t="shared" si="6"/>
        <v>#DIV/0!</v>
      </c>
      <c r="F72" s="158" t="str">
        <f t="shared" si="7"/>
        <v/>
      </c>
      <c r="G72" s="11"/>
      <c r="H72" s="13">
        <v>0</v>
      </c>
      <c r="I72" s="10">
        <f t="shared" si="8"/>
        <v>0</v>
      </c>
      <c r="J72" s="10"/>
      <c r="K72" s="10"/>
      <c r="L72" s="83">
        <f t="shared" si="0"/>
        <v>0</v>
      </c>
      <c r="M72" s="84">
        <f t="shared" si="1"/>
        <v>0</v>
      </c>
      <c r="N72" s="92"/>
      <c r="O72" s="21"/>
      <c r="P72" s="15" t="e">
        <f t="shared" si="9"/>
        <v>#DIV/0!</v>
      </c>
      <c r="Q72" s="158" t="str">
        <f t="shared" si="10"/>
        <v/>
      </c>
      <c r="R72" s="11"/>
      <c r="S72" s="13">
        <v>0</v>
      </c>
      <c r="T72" s="10">
        <f t="shared" si="11"/>
        <v>0</v>
      </c>
      <c r="U72" s="10"/>
      <c r="V72" s="10"/>
      <c r="W72" s="83">
        <f t="shared" si="2"/>
        <v>0</v>
      </c>
      <c r="X72" s="84">
        <f t="shared" si="3"/>
        <v>0</v>
      </c>
      <c r="Y72" s="92"/>
      <c r="Z72" s="366"/>
      <c r="AA72" s="157">
        <v>39783</v>
      </c>
      <c r="AB72" s="102">
        <f t="shared" si="4"/>
        <v>0</v>
      </c>
      <c r="AC72" s="15" t="e">
        <f t="shared" si="12"/>
        <v>#DIV/0!</v>
      </c>
      <c r="AD72" s="104">
        <f t="shared" si="5"/>
        <v>0</v>
      </c>
      <c r="AE72" s="12" t="e">
        <f t="shared" si="12"/>
        <v>#DIV/0!</v>
      </c>
      <c r="AF72" s="105"/>
      <c r="AG72" s="25">
        <v>39.740658000000003</v>
      </c>
      <c r="AH72" s="108"/>
      <c r="AJ72" s="23"/>
      <c r="AK72" s="131" t="e">
        <f t="shared" si="13"/>
        <v>#DIV/0!</v>
      </c>
    </row>
    <row r="73" spans="1:37" ht="11.25" customHeight="1">
      <c r="A73" s="358">
        <v>2009</v>
      </c>
      <c r="B73" s="156">
        <v>39814</v>
      </c>
      <c r="C73" s="16"/>
      <c r="D73" s="23"/>
      <c r="E73" s="14" t="e">
        <f t="shared" si="6"/>
        <v>#DIV/0!</v>
      </c>
      <c r="F73" s="159" t="str">
        <f t="shared" si="7"/>
        <v/>
      </c>
      <c r="G73" s="8"/>
      <c r="H73" s="12">
        <v>0</v>
      </c>
      <c r="I73" s="7">
        <f t="shared" si="8"/>
        <v>0</v>
      </c>
      <c r="J73" s="76"/>
      <c r="K73" s="76"/>
      <c r="L73" s="81">
        <f t="shared" si="0"/>
        <v>0</v>
      </c>
      <c r="M73" s="82">
        <f t="shared" si="1"/>
        <v>0</v>
      </c>
      <c r="N73" s="91"/>
      <c r="O73" s="23"/>
      <c r="P73" s="14" t="e">
        <f t="shared" si="9"/>
        <v>#DIV/0!</v>
      </c>
      <c r="Q73" s="159" t="str">
        <f t="shared" si="10"/>
        <v/>
      </c>
      <c r="R73" s="8"/>
      <c r="S73" s="12">
        <v>0</v>
      </c>
      <c r="T73" s="7">
        <f t="shared" si="11"/>
        <v>0</v>
      </c>
      <c r="U73" s="76"/>
      <c r="V73" s="76"/>
      <c r="W73" s="81">
        <f t="shared" si="2"/>
        <v>0</v>
      </c>
      <c r="X73" s="82">
        <f t="shared" si="3"/>
        <v>0</v>
      </c>
      <c r="Y73" s="91"/>
      <c r="Z73" s="365">
        <v>2009</v>
      </c>
      <c r="AA73" s="156">
        <v>39814</v>
      </c>
      <c r="AB73" s="101">
        <f t="shared" si="4"/>
        <v>0</v>
      </c>
      <c r="AC73" s="73" t="e">
        <f t="shared" si="12"/>
        <v>#DIV/0!</v>
      </c>
      <c r="AD73" s="103">
        <f t="shared" si="5"/>
        <v>0</v>
      </c>
      <c r="AE73" s="74" t="e">
        <f t="shared" si="12"/>
        <v>#DIV/0!</v>
      </c>
      <c r="AF73" s="106"/>
      <c r="AG73" s="24">
        <v>39.855905</v>
      </c>
      <c r="AH73" s="109"/>
      <c r="AJ73" s="23"/>
      <c r="AK73" s="131" t="e">
        <f t="shared" si="13"/>
        <v>#DIV/0!</v>
      </c>
    </row>
    <row r="74" spans="1:37">
      <c r="A74" s="358"/>
      <c r="B74" s="156">
        <v>39845</v>
      </c>
      <c r="C74" s="16"/>
      <c r="D74" s="23"/>
      <c r="E74" s="14" t="e">
        <f t="shared" si="6"/>
        <v>#DIV/0!</v>
      </c>
      <c r="F74" s="159" t="str">
        <f t="shared" si="7"/>
        <v/>
      </c>
      <c r="G74" s="8"/>
      <c r="H74" s="12">
        <v>0</v>
      </c>
      <c r="I74" s="7">
        <f t="shared" si="8"/>
        <v>0</v>
      </c>
      <c r="J74" s="7"/>
      <c r="K74" s="7"/>
      <c r="L74" s="81">
        <f t="shared" si="0"/>
        <v>0</v>
      </c>
      <c r="M74" s="82">
        <f t="shared" si="1"/>
        <v>0</v>
      </c>
      <c r="N74" s="91"/>
      <c r="O74" s="23"/>
      <c r="P74" s="14" t="e">
        <f t="shared" si="9"/>
        <v>#DIV/0!</v>
      </c>
      <c r="Q74" s="159" t="str">
        <f t="shared" si="10"/>
        <v/>
      </c>
      <c r="R74" s="8"/>
      <c r="S74" s="12">
        <v>0</v>
      </c>
      <c r="T74" s="7">
        <f t="shared" si="11"/>
        <v>0</v>
      </c>
      <c r="U74" s="7"/>
      <c r="V74" s="7"/>
      <c r="W74" s="81">
        <f t="shared" si="2"/>
        <v>0</v>
      </c>
      <c r="X74" s="82">
        <f t="shared" si="3"/>
        <v>0</v>
      </c>
      <c r="Y74" s="91"/>
      <c r="Z74" s="365"/>
      <c r="AA74" s="156">
        <v>39845</v>
      </c>
      <c r="AB74" s="101">
        <f t="shared" si="4"/>
        <v>0</v>
      </c>
      <c r="AC74" s="14" t="e">
        <f t="shared" si="12"/>
        <v>#DIV/0!</v>
      </c>
      <c r="AD74" s="103">
        <f t="shared" si="5"/>
        <v>0</v>
      </c>
      <c r="AE74" s="12" t="e">
        <f t="shared" si="12"/>
        <v>#DIV/0!</v>
      </c>
      <c r="AF74" s="105"/>
      <c r="AG74" s="24">
        <v>40.110982</v>
      </c>
      <c r="AH74" s="108"/>
      <c r="AJ74" s="23"/>
      <c r="AK74" s="131" t="e">
        <f t="shared" si="13"/>
        <v>#DIV/0!</v>
      </c>
    </row>
    <row r="75" spans="1:37">
      <c r="A75" s="358"/>
      <c r="B75" s="156">
        <v>39873</v>
      </c>
      <c r="C75" s="16"/>
      <c r="D75" s="23"/>
      <c r="E75" s="14" t="e">
        <f t="shared" si="6"/>
        <v>#DIV/0!</v>
      </c>
      <c r="F75" s="159" t="str">
        <f t="shared" si="7"/>
        <v/>
      </c>
      <c r="G75" s="8"/>
      <c r="H75" s="12">
        <v>0</v>
      </c>
      <c r="I75" s="7">
        <f t="shared" si="8"/>
        <v>0</v>
      </c>
      <c r="J75" s="7"/>
      <c r="K75" s="7"/>
      <c r="L75" s="81">
        <f t="shared" si="0"/>
        <v>0</v>
      </c>
      <c r="M75" s="82">
        <f t="shared" si="1"/>
        <v>0</v>
      </c>
      <c r="N75" s="91"/>
      <c r="O75" s="23"/>
      <c r="P75" s="14" t="e">
        <f t="shared" si="9"/>
        <v>#DIV/0!</v>
      </c>
      <c r="Q75" s="159" t="str">
        <f t="shared" si="10"/>
        <v/>
      </c>
      <c r="R75" s="8"/>
      <c r="S75" s="12">
        <v>0</v>
      </c>
      <c r="T75" s="7">
        <f t="shared" si="11"/>
        <v>0</v>
      </c>
      <c r="U75" s="7"/>
      <c r="V75" s="7"/>
      <c r="W75" s="81">
        <f t="shared" si="2"/>
        <v>0</v>
      </c>
      <c r="X75" s="82">
        <f t="shared" si="3"/>
        <v>0</v>
      </c>
      <c r="Y75" s="91"/>
      <c r="Z75" s="365"/>
      <c r="AA75" s="156">
        <v>39873</v>
      </c>
      <c r="AB75" s="101">
        <f t="shared" si="4"/>
        <v>0</v>
      </c>
      <c r="AC75" s="14" t="e">
        <f t="shared" si="12"/>
        <v>#DIV/0!</v>
      </c>
      <c r="AD75" s="103">
        <f t="shared" si="5"/>
        <v>0</v>
      </c>
      <c r="AE75" s="12" t="e">
        <f t="shared" si="12"/>
        <v>#DIV/0!</v>
      </c>
      <c r="AF75" s="105"/>
      <c r="AG75" s="24">
        <v>40.235326000000001</v>
      </c>
      <c r="AH75" s="108"/>
      <c r="AJ75" s="23"/>
      <c r="AK75" s="131" t="e">
        <f t="shared" si="13"/>
        <v>#DIV/0!</v>
      </c>
    </row>
    <row r="76" spans="1:37">
      <c r="A76" s="358"/>
      <c r="B76" s="156">
        <v>39904</v>
      </c>
      <c r="C76" s="16"/>
      <c r="D76" s="23"/>
      <c r="E76" s="14" t="e">
        <f t="shared" si="6"/>
        <v>#DIV/0!</v>
      </c>
      <c r="F76" s="159" t="str">
        <f t="shared" si="7"/>
        <v/>
      </c>
      <c r="G76" s="8"/>
      <c r="H76" s="12">
        <v>0</v>
      </c>
      <c r="I76" s="7">
        <f t="shared" si="8"/>
        <v>0</v>
      </c>
      <c r="J76" s="7"/>
      <c r="K76" s="7"/>
      <c r="L76" s="81">
        <f t="shared" si="0"/>
        <v>0</v>
      </c>
      <c r="M76" s="82">
        <f t="shared" si="1"/>
        <v>0</v>
      </c>
      <c r="N76" s="91"/>
      <c r="O76" s="23"/>
      <c r="P76" s="14" t="e">
        <f t="shared" si="9"/>
        <v>#DIV/0!</v>
      </c>
      <c r="Q76" s="159" t="str">
        <f t="shared" si="10"/>
        <v/>
      </c>
      <c r="R76" s="8"/>
      <c r="S76" s="12">
        <v>0</v>
      </c>
      <c r="T76" s="7">
        <f t="shared" si="11"/>
        <v>0</v>
      </c>
      <c r="U76" s="7"/>
      <c r="V76" s="7"/>
      <c r="W76" s="81">
        <f t="shared" si="2"/>
        <v>0</v>
      </c>
      <c r="X76" s="82">
        <f t="shared" si="3"/>
        <v>0</v>
      </c>
      <c r="Y76" s="91"/>
      <c r="Z76" s="365"/>
      <c r="AA76" s="156">
        <v>39904</v>
      </c>
      <c r="AB76" s="101">
        <f t="shared" si="4"/>
        <v>0</v>
      </c>
      <c r="AC76" s="14" t="e">
        <f t="shared" si="12"/>
        <v>#DIV/0!</v>
      </c>
      <c r="AD76" s="103">
        <f t="shared" si="5"/>
        <v>0</v>
      </c>
      <c r="AE76" s="12" t="e">
        <f t="shared" si="12"/>
        <v>#DIV/0!</v>
      </c>
      <c r="AF76" s="105"/>
      <c r="AG76" s="24">
        <v>40.315795999999999</v>
      </c>
      <c r="AH76" s="108"/>
      <c r="AJ76" s="23"/>
      <c r="AK76" s="131" t="e">
        <f t="shared" si="13"/>
        <v>#DIV/0!</v>
      </c>
    </row>
    <row r="77" spans="1:37">
      <c r="A77" s="358"/>
      <c r="B77" s="156">
        <v>39934</v>
      </c>
      <c r="C77" s="16"/>
      <c r="D77" s="23"/>
      <c r="E77" s="14" t="e">
        <f t="shared" si="6"/>
        <v>#DIV/0!</v>
      </c>
      <c r="F77" s="159" t="str">
        <f t="shared" si="7"/>
        <v/>
      </c>
      <c r="G77" s="8"/>
      <c r="H77" s="12">
        <v>0</v>
      </c>
      <c r="I77" s="7">
        <f t="shared" si="8"/>
        <v>0</v>
      </c>
      <c r="J77" s="7"/>
      <c r="K77" s="7"/>
      <c r="L77" s="81">
        <f t="shared" ref="L77:L140" si="14">D77+J77</f>
        <v>0</v>
      </c>
      <c r="M77" s="82">
        <f t="shared" ref="M77:M140" si="15">I77+K77</f>
        <v>0</v>
      </c>
      <c r="N77" s="91"/>
      <c r="O77" s="23"/>
      <c r="P77" s="14" t="e">
        <f t="shared" si="9"/>
        <v>#DIV/0!</v>
      </c>
      <c r="Q77" s="159" t="str">
        <f t="shared" si="10"/>
        <v/>
      </c>
      <c r="R77" s="8"/>
      <c r="S77" s="12">
        <v>0</v>
      </c>
      <c r="T77" s="7">
        <f t="shared" si="11"/>
        <v>0</v>
      </c>
      <c r="U77" s="7"/>
      <c r="V77" s="7"/>
      <c r="W77" s="81">
        <f t="shared" ref="W77:W140" si="16">O77+U77</f>
        <v>0</v>
      </c>
      <c r="X77" s="82">
        <f t="shared" ref="X77:X140" si="17">T77+V77</f>
        <v>0</v>
      </c>
      <c r="Y77" s="91"/>
      <c r="Z77" s="365"/>
      <c r="AA77" s="156">
        <v>39934</v>
      </c>
      <c r="AB77" s="101">
        <f t="shared" ref="AB77:AB140" si="18">L77+W77</f>
        <v>0</v>
      </c>
      <c r="AC77" s="14" t="e">
        <f t="shared" si="12"/>
        <v>#DIV/0!</v>
      </c>
      <c r="AD77" s="103">
        <f t="shared" ref="AD77:AD140" si="19">M77+X77</f>
        <v>0</v>
      </c>
      <c r="AE77" s="12" t="e">
        <f t="shared" si="12"/>
        <v>#DIV/0!</v>
      </c>
      <c r="AF77" s="105"/>
      <c r="AG77" s="24">
        <v>40.537531999999999</v>
      </c>
      <c r="AH77" s="108"/>
      <c r="AJ77" s="23"/>
      <c r="AK77" s="131" t="e">
        <f t="shared" si="13"/>
        <v>#DIV/0!</v>
      </c>
    </row>
    <row r="78" spans="1:37">
      <c r="A78" s="358"/>
      <c r="B78" s="156">
        <v>39965</v>
      </c>
      <c r="C78" s="16"/>
      <c r="D78" s="23"/>
      <c r="E78" s="14" t="e">
        <f t="shared" ref="E78:E141" si="20">((D78/D77)-1)</f>
        <v>#DIV/0!</v>
      </c>
      <c r="F78" s="159" t="str">
        <f t="shared" ref="F78:F141" si="21">IF(DAY(J$11)=0,"",IF(MONTH(J$11)&lt;&gt;MONTH($B78),"",YEAR($B78)-YEAR(J$11)))</f>
        <v/>
      </c>
      <c r="G78" s="8"/>
      <c r="H78" s="12">
        <v>0</v>
      </c>
      <c r="I78" s="7">
        <f t="shared" ref="I78:I141" si="22">I77*(1+H78)</f>
        <v>0</v>
      </c>
      <c r="J78" s="7"/>
      <c r="K78" s="7"/>
      <c r="L78" s="81">
        <f t="shared" si="14"/>
        <v>0</v>
      </c>
      <c r="M78" s="82">
        <f t="shared" si="15"/>
        <v>0</v>
      </c>
      <c r="N78" s="91"/>
      <c r="O78" s="23"/>
      <c r="P78" s="14" t="e">
        <f t="shared" ref="P78:P141" si="23">((O78/O77)-1)</f>
        <v>#DIV/0!</v>
      </c>
      <c r="Q78" s="159" t="str">
        <f t="shared" ref="Q78:Q141" si="24">IF(DAY(U$11)=0,"",IF(MONTH(U$11)&lt;&gt;MONTH($B78),"",YEAR($B78)-YEAR(U$11)))</f>
        <v/>
      </c>
      <c r="R78" s="8"/>
      <c r="S78" s="12">
        <v>0</v>
      </c>
      <c r="T78" s="7">
        <f t="shared" ref="T78:T141" si="25">T77*(1+S78)</f>
        <v>0</v>
      </c>
      <c r="U78" s="7"/>
      <c r="V78" s="7"/>
      <c r="W78" s="81">
        <f t="shared" si="16"/>
        <v>0</v>
      </c>
      <c r="X78" s="82">
        <f t="shared" si="17"/>
        <v>0</v>
      </c>
      <c r="Y78" s="91"/>
      <c r="Z78" s="365"/>
      <c r="AA78" s="156">
        <v>39965</v>
      </c>
      <c r="AB78" s="101">
        <f t="shared" si="18"/>
        <v>0</v>
      </c>
      <c r="AC78" s="14" t="e">
        <f t="shared" ref="AC78:AE141" si="26">((AB78/AB77)-1)</f>
        <v>#DIV/0!</v>
      </c>
      <c r="AD78" s="103">
        <f t="shared" si="19"/>
        <v>0</v>
      </c>
      <c r="AE78" s="12" t="e">
        <f t="shared" si="26"/>
        <v>#DIV/0!</v>
      </c>
      <c r="AF78" s="105"/>
      <c r="AG78" s="24">
        <v>40.780757000000001</v>
      </c>
      <c r="AH78" s="108"/>
      <c r="AJ78" s="23"/>
      <c r="AK78" s="131" t="e">
        <f t="shared" ref="AK78:AK141" si="27">((AJ78/AJ77)-1)</f>
        <v>#DIV/0!</v>
      </c>
    </row>
    <row r="79" spans="1:37">
      <c r="A79" s="358"/>
      <c r="B79" s="156">
        <v>39995</v>
      </c>
      <c r="C79" s="16"/>
      <c r="D79" s="23"/>
      <c r="E79" s="14" t="e">
        <f t="shared" si="20"/>
        <v>#DIV/0!</v>
      </c>
      <c r="F79" s="159" t="str">
        <f t="shared" si="21"/>
        <v/>
      </c>
      <c r="G79" s="8" t="s">
        <v>6</v>
      </c>
      <c r="H79" s="12">
        <v>6.7599999999999993E-2</v>
      </c>
      <c r="I79" s="7">
        <f t="shared" si="22"/>
        <v>0</v>
      </c>
      <c r="J79" s="7"/>
      <c r="K79" s="7"/>
      <c r="L79" s="81">
        <f t="shared" si="14"/>
        <v>0</v>
      </c>
      <c r="M79" s="82">
        <f t="shared" si="15"/>
        <v>0</v>
      </c>
      <c r="N79" s="91"/>
      <c r="O79" s="23"/>
      <c r="P79" s="14" t="e">
        <f t="shared" si="23"/>
        <v>#DIV/0!</v>
      </c>
      <c r="Q79" s="159" t="str">
        <f t="shared" si="24"/>
        <v/>
      </c>
      <c r="R79" s="8" t="s">
        <v>6</v>
      </c>
      <c r="S79" s="12">
        <v>6.7599999999999993E-2</v>
      </c>
      <c r="T79" s="7">
        <f t="shared" si="25"/>
        <v>0</v>
      </c>
      <c r="U79" s="7"/>
      <c r="V79" s="7"/>
      <c r="W79" s="81">
        <f t="shared" si="16"/>
        <v>0</v>
      </c>
      <c r="X79" s="82">
        <f t="shared" si="17"/>
        <v>0</v>
      </c>
      <c r="Y79" s="91"/>
      <c r="Z79" s="365"/>
      <c r="AA79" s="156">
        <v>39995</v>
      </c>
      <c r="AB79" s="101">
        <f t="shared" si="18"/>
        <v>0</v>
      </c>
      <c r="AC79" s="14" t="e">
        <f t="shared" si="26"/>
        <v>#DIV/0!</v>
      </c>
      <c r="AD79" s="103">
        <f t="shared" si="19"/>
        <v>0</v>
      </c>
      <c r="AE79" s="12" t="e">
        <f t="shared" si="26"/>
        <v>#DIV/0!</v>
      </c>
      <c r="AF79" s="105"/>
      <c r="AG79" s="24">
        <v>40.952036</v>
      </c>
      <c r="AH79" s="108"/>
      <c r="AJ79" s="23"/>
      <c r="AK79" s="131" t="e">
        <f t="shared" si="27"/>
        <v>#DIV/0!</v>
      </c>
    </row>
    <row r="80" spans="1:37">
      <c r="A80" s="358"/>
      <c r="B80" s="156">
        <v>40026</v>
      </c>
      <c r="C80" s="16"/>
      <c r="D80" s="23"/>
      <c r="E80" s="14" t="e">
        <f t="shared" si="20"/>
        <v>#DIV/0!</v>
      </c>
      <c r="F80" s="159" t="str">
        <f t="shared" si="21"/>
        <v/>
      </c>
      <c r="G80" s="8"/>
      <c r="H80" s="12">
        <v>0</v>
      </c>
      <c r="I80" s="7">
        <f t="shared" si="22"/>
        <v>0</v>
      </c>
      <c r="J80" s="7"/>
      <c r="K80" s="7"/>
      <c r="L80" s="81">
        <f t="shared" si="14"/>
        <v>0</v>
      </c>
      <c r="M80" s="82">
        <f t="shared" si="15"/>
        <v>0</v>
      </c>
      <c r="N80" s="91"/>
      <c r="O80" s="23"/>
      <c r="P80" s="14" t="e">
        <f t="shared" si="23"/>
        <v>#DIV/0!</v>
      </c>
      <c r="Q80" s="159" t="str">
        <f t="shared" si="24"/>
        <v/>
      </c>
      <c r="R80" s="8"/>
      <c r="S80" s="12">
        <v>0</v>
      </c>
      <c r="T80" s="7">
        <f t="shared" si="25"/>
        <v>0</v>
      </c>
      <c r="U80" s="7"/>
      <c r="V80" s="7"/>
      <c r="W80" s="81">
        <f t="shared" si="16"/>
        <v>0</v>
      </c>
      <c r="X80" s="82">
        <f t="shared" si="17"/>
        <v>0</v>
      </c>
      <c r="Y80" s="91"/>
      <c r="Z80" s="365"/>
      <c r="AA80" s="156">
        <v>40026</v>
      </c>
      <c r="AB80" s="101">
        <f t="shared" si="18"/>
        <v>0</v>
      </c>
      <c r="AC80" s="14" t="e">
        <f t="shared" si="26"/>
        <v>#DIV/0!</v>
      </c>
      <c r="AD80" s="103">
        <f t="shared" si="19"/>
        <v>0</v>
      </c>
      <c r="AE80" s="12" t="e">
        <f t="shared" si="26"/>
        <v>#DIV/0!</v>
      </c>
      <c r="AF80" s="105"/>
      <c r="AG80" s="24">
        <v>41.046225</v>
      </c>
      <c r="AH80" s="108"/>
      <c r="AJ80" s="23"/>
      <c r="AK80" s="131" t="e">
        <f t="shared" si="27"/>
        <v>#DIV/0!</v>
      </c>
    </row>
    <row r="81" spans="1:37">
      <c r="A81" s="358"/>
      <c r="B81" s="156">
        <v>40057</v>
      </c>
      <c r="C81" s="16"/>
      <c r="D81" s="23"/>
      <c r="E81" s="14" t="e">
        <f t="shared" si="20"/>
        <v>#DIV/0!</v>
      </c>
      <c r="F81" s="159" t="str">
        <f t="shared" si="21"/>
        <v/>
      </c>
      <c r="G81" s="8"/>
      <c r="H81" s="12">
        <v>0</v>
      </c>
      <c r="I81" s="7">
        <f t="shared" si="22"/>
        <v>0</v>
      </c>
      <c r="J81" s="7"/>
      <c r="K81" s="7"/>
      <c r="L81" s="81">
        <f t="shared" si="14"/>
        <v>0</v>
      </c>
      <c r="M81" s="82">
        <f t="shared" si="15"/>
        <v>0</v>
      </c>
      <c r="N81" s="91"/>
      <c r="O81" s="23"/>
      <c r="P81" s="14" t="e">
        <f t="shared" si="23"/>
        <v>#DIV/0!</v>
      </c>
      <c r="Q81" s="159" t="str">
        <f t="shared" si="24"/>
        <v/>
      </c>
      <c r="R81" s="8"/>
      <c r="S81" s="12">
        <v>0</v>
      </c>
      <c r="T81" s="7">
        <f t="shared" si="25"/>
        <v>0</v>
      </c>
      <c r="U81" s="7"/>
      <c r="V81" s="7"/>
      <c r="W81" s="81">
        <f t="shared" si="16"/>
        <v>0</v>
      </c>
      <c r="X81" s="82">
        <f t="shared" si="17"/>
        <v>0</v>
      </c>
      <c r="Y81" s="91"/>
      <c r="Z81" s="365"/>
      <c r="AA81" s="156">
        <v>40057</v>
      </c>
      <c r="AB81" s="101">
        <f t="shared" si="18"/>
        <v>0</v>
      </c>
      <c r="AC81" s="14" t="e">
        <f t="shared" si="26"/>
        <v>#DIV/0!</v>
      </c>
      <c r="AD81" s="103">
        <f t="shared" si="19"/>
        <v>0</v>
      </c>
      <c r="AE81" s="12" t="e">
        <f t="shared" si="26"/>
        <v>#DIV/0!</v>
      </c>
      <c r="AF81" s="105"/>
      <c r="AG81" s="24">
        <v>41.079061000000003</v>
      </c>
      <c r="AH81" s="108"/>
      <c r="AJ81" s="23"/>
      <c r="AK81" s="131" t="e">
        <f t="shared" si="27"/>
        <v>#DIV/0!</v>
      </c>
    </row>
    <row r="82" spans="1:37">
      <c r="A82" s="358"/>
      <c r="B82" s="156">
        <v>40087</v>
      </c>
      <c r="C82" s="16"/>
      <c r="D82" s="23"/>
      <c r="E82" s="14" t="e">
        <f t="shared" si="20"/>
        <v>#DIV/0!</v>
      </c>
      <c r="F82" s="159" t="str">
        <f t="shared" si="21"/>
        <v/>
      </c>
      <c r="G82" s="8"/>
      <c r="H82" s="12">
        <v>0</v>
      </c>
      <c r="I82" s="7">
        <f t="shared" si="22"/>
        <v>0</v>
      </c>
      <c r="J82" s="7"/>
      <c r="K82" s="7"/>
      <c r="L82" s="81">
        <f t="shared" si="14"/>
        <v>0</v>
      </c>
      <c r="M82" s="82">
        <f t="shared" si="15"/>
        <v>0</v>
      </c>
      <c r="N82" s="91"/>
      <c r="O82" s="23"/>
      <c r="P82" s="14" t="e">
        <f t="shared" si="23"/>
        <v>#DIV/0!</v>
      </c>
      <c r="Q82" s="159" t="str">
        <f t="shared" si="24"/>
        <v/>
      </c>
      <c r="R82" s="8"/>
      <c r="S82" s="12">
        <v>0</v>
      </c>
      <c r="T82" s="7">
        <f t="shared" si="25"/>
        <v>0</v>
      </c>
      <c r="U82" s="7"/>
      <c r="V82" s="7"/>
      <c r="W82" s="81">
        <f t="shared" si="16"/>
        <v>0</v>
      </c>
      <c r="X82" s="82">
        <f t="shared" si="17"/>
        <v>0</v>
      </c>
      <c r="Y82" s="91"/>
      <c r="Z82" s="365"/>
      <c r="AA82" s="156">
        <v>40087</v>
      </c>
      <c r="AB82" s="101">
        <f t="shared" si="18"/>
        <v>0</v>
      </c>
      <c r="AC82" s="14" t="e">
        <f t="shared" si="26"/>
        <v>#DIV/0!</v>
      </c>
      <c r="AD82" s="103">
        <f t="shared" si="19"/>
        <v>0</v>
      </c>
      <c r="AE82" s="12" t="e">
        <f t="shared" si="26"/>
        <v>#DIV/0!</v>
      </c>
      <c r="AF82" s="105"/>
      <c r="AG82" s="24">
        <v>41.144787000000001</v>
      </c>
      <c r="AH82" s="108"/>
      <c r="AJ82" s="23"/>
      <c r="AK82" s="131" t="e">
        <f t="shared" si="27"/>
        <v>#DIV/0!</v>
      </c>
    </row>
    <row r="83" spans="1:37">
      <c r="A83" s="358"/>
      <c r="B83" s="156">
        <v>40118</v>
      </c>
      <c r="C83" s="16"/>
      <c r="D83" s="23"/>
      <c r="E83" s="14" t="e">
        <f t="shared" si="20"/>
        <v>#DIV/0!</v>
      </c>
      <c r="F83" s="159" t="str">
        <f t="shared" si="21"/>
        <v/>
      </c>
      <c r="G83" s="8"/>
      <c r="H83" s="12">
        <v>0</v>
      </c>
      <c r="I83" s="7">
        <f t="shared" si="22"/>
        <v>0</v>
      </c>
      <c r="J83" s="7"/>
      <c r="K83" s="7"/>
      <c r="L83" s="81">
        <f t="shared" si="14"/>
        <v>0</v>
      </c>
      <c r="M83" s="82">
        <f t="shared" si="15"/>
        <v>0</v>
      </c>
      <c r="N83" s="91"/>
      <c r="O83" s="23"/>
      <c r="P83" s="14" t="e">
        <f t="shared" si="23"/>
        <v>#DIV/0!</v>
      </c>
      <c r="Q83" s="159" t="str">
        <f t="shared" si="24"/>
        <v/>
      </c>
      <c r="R83" s="8"/>
      <c r="S83" s="12">
        <v>0</v>
      </c>
      <c r="T83" s="7">
        <f t="shared" si="25"/>
        <v>0</v>
      </c>
      <c r="U83" s="7"/>
      <c r="V83" s="7"/>
      <c r="W83" s="81">
        <f t="shared" si="16"/>
        <v>0</v>
      </c>
      <c r="X83" s="82">
        <f t="shared" si="17"/>
        <v>0</v>
      </c>
      <c r="Y83" s="91"/>
      <c r="Z83" s="365"/>
      <c r="AA83" s="156">
        <v>40118</v>
      </c>
      <c r="AB83" s="101">
        <f t="shared" si="18"/>
        <v>0</v>
      </c>
      <c r="AC83" s="14" t="e">
        <f t="shared" si="26"/>
        <v>#DIV/0!</v>
      </c>
      <c r="AD83" s="103">
        <f t="shared" si="19"/>
        <v>0</v>
      </c>
      <c r="AE83" s="12" t="e">
        <f t="shared" si="26"/>
        <v>#DIV/0!</v>
      </c>
      <c r="AF83" s="105"/>
      <c r="AG83" s="24">
        <v>41.243533999999997</v>
      </c>
      <c r="AH83" s="108"/>
      <c r="AJ83" s="23"/>
      <c r="AK83" s="131" t="e">
        <f t="shared" si="27"/>
        <v>#DIV/0!</v>
      </c>
    </row>
    <row r="84" spans="1:37">
      <c r="A84" s="359"/>
      <c r="B84" s="157">
        <v>40148</v>
      </c>
      <c r="C84" s="16"/>
      <c r="D84" s="21"/>
      <c r="E84" s="15" t="e">
        <f t="shared" si="20"/>
        <v>#DIV/0!</v>
      </c>
      <c r="F84" s="158" t="str">
        <f t="shared" si="21"/>
        <v/>
      </c>
      <c r="G84" s="11"/>
      <c r="H84" s="13">
        <v>0</v>
      </c>
      <c r="I84" s="10">
        <f t="shared" si="22"/>
        <v>0</v>
      </c>
      <c r="J84" s="10"/>
      <c r="K84" s="10"/>
      <c r="L84" s="83">
        <f t="shared" si="14"/>
        <v>0</v>
      </c>
      <c r="M84" s="84">
        <f t="shared" si="15"/>
        <v>0</v>
      </c>
      <c r="N84" s="92"/>
      <c r="O84" s="21"/>
      <c r="P84" s="15" t="e">
        <f t="shared" si="23"/>
        <v>#DIV/0!</v>
      </c>
      <c r="Q84" s="158" t="str">
        <f t="shared" si="24"/>
        <v/>
      </c>
      <c r="R84" s="11"/>
      <c r="S84" s="13">
        <v>0</v>
      </c>
      <c r="T84" s="10">
        <f t="shared" si="25"/>
        <v>0</v>
      </c>
      <c r="U84" s="10"/>
      <c r="V84" s="10"/>
      <c r="W84" s="83">
        <f t="shared" si="16"/>
        <v>0</v>
      </c>
      <c r="X84" s="84">
        <f t="shared" si="17"/>
        <v>0</v>
      </c>
      <c r="Y84" s="92"/>
      <c r="Z84" s="366"/>
      <c r="AA84" s="157">
        <v>40148</v>
      </c>
      <c r="AB84" s="102">
        <f t="shared" si="18"/>
        <v>0</v>
      </c>
      <c r="AC84" s="15" t="e">
        <f t="shared" si="26"/>
        <v>#DIV/0!</v>
      </c>
      <c r="AD84" s="104">
        <f t="shared" si="19"/>
        <v>0</v>
      </c>
      <c r="AE84" s="13" t="e">
        <f t="shared" si="26"/>
        <v>#DIV/0!</v>
      </c>
      <c r="AF84" s="107"/>
      <c r="AG84" s="24">
        <v>41.396135000000001</v>
      </c>
      <c r="AH84" s="110"/>
      <c r="AJ84" s="23"/>
      <c r="AK84" s="131" t="e">
        <f t="shared" si="27"/>
        <v>#DIV/0!</v>
      </c>
    </row>
    <row r="85" spans="1:37" ht="11.25" customHeight="1">
      <c r="A85" s="358">
        <v>2010</v>
      </c>
      <c r="B85" s="156">
        <v>40179</v>
      </c>
      <c r="C85" s="16"/>
      <c r="D85" s="23"/>
      <c r="E85" s="14" t="e">
        <f t="shared" si="20"/>
        <v>#DIV/0!</v>
      </c>
      <c r="F85" s="159" t="str">
        <f t="shared" si="21"/>
        <v/>
      </c>
      <c r="G85" s="8"/>
      <c r="H85" s="12">
        <v>0</v>
      </c>
      <c r="I85" s="7">
        <f t="shared" si="22"/>
        <v>0</v>
      </c>
      <c r="J85" s="76"/>
      <c r="K85" s="76"/>
      <c r="L85" s="81">
        <f t="shared" si="14"/>
        <v>0</v>
      </c>
      <c r="M85" s="82">
        <f t="shared" si="15"/>
        <v>0</v>
      </c>
      <c r="N85" s="91"/>
      <c r="O85" s="23"/>
      <c r="P85" s="14" t="e">
        <f t="shared" si="23"/>
        <v>#DIV/0!</v>
      </c>
      <c r="Q85" s="159" t="str">
        <f t="shared" si="24"/>
        <v/>
      </c>
      <c r="R85" s="8"/>
      <c r="S85" s="12">
        <v>0</v>
      </c>
      <c r="T85" s="7">
        <f t="shared" si="25"/>
        <v>0</v>
      </c>
      <c r="U85" s="76"/>
      <c r="V85" s="76"/>
      <c r="W85" s="81">
        <f t="shared" si="16"/>
        <v>0</v>
      </c>
      <c r="X85" s="82">
        <f t="shared" si="17"/>
        <v>0</v>
      </c>
      <c r="Y85" s="91"/>
      <c r="Z85" s="365">
        <v>2010</v>
      </c>
      <c r="AA85" s="156">
        <v>40179</v>
      </c>
      <c r="AB85" s="101">
        <f t="shared" si="18"/>
        <v>0</v>
      </c>
      <c r="AC85" s="14" t="e">
        <f t="shared" si="26"/>
        <v>#DIV/0!</v>
      </c>
      <c r="AD85" s="103">
        <f t="shared" si="19"/>
        <v>0</v>
      </c>
      <c r="AE85" s="12" t="e">
        <f t="shared" si="26"/>
        <v>#DIV/0!</v>
      </c>
      <c r="AF85" s="105"/>
      <c r="AG85" s="75">
        <v>41.495485000000002</v>
      </c>
      <c r="AH85" s="108"/>
      <c r="AJ85" s="23"/>
      <c r="AK85" s="131" t="e">
        <f t="shared" si="27"/>
        <v>#DIV/0!</v>
      </c>
    </row>
    <row r="86" spans="1:37">
      <c r="A86" s="358"/>
      <c r="B86" s="156">
        <v>40210</v>
      </c>
      <c r="C86" s="16"/>
      <c r="D86" s="23"/>
      <c r="E86" s="14" t="e">
        <f t="shared" si="20"/>
        <v>#DIV/0!</v>
      </c>
      <c r="F86" s="159" t="str">
        <f t="shared" si="21"/>
        <v/>
      </c>
      <c r="G86" s="8"/>
      <c r="H86" s="12">
        <v>0</v>
      </c>
      <c r="I86" s="7">
        <f t="shared" si="22"/>
        <v>0</v>
      </c>
      <c r="J86" s="7"/>
      <c r="K86" s="7"/>
      <c r="L86" s="81">
        <f t="shared" si="14"/>
        <v>0</v>
      </c>
      <c r="M86" s="82">
        <f t="shared" si="15"/>
        <v>0</v>
      </c>
      <c r="N86" s="91"/>
      <c r="O86" s="23"/>
      <c r="P86" s="14" t="e">
        <f t="shared" si="23"/>
        <v>#DIV/0!</v>
      </c>
      <c r="Q86" s="159" t="str">
        <f t="shared" si="24"/>
        <v/>
      </c>
      <c r="R86" s="8"/>
      <c r="S86" s="12">
        <v>0</v>
      </c>
      <c r="T86" s="7">
        <f t="shared" si="25"/>
        <v>0</v>
      </c>
      <c r="U86" s="7"/>
      <c r="V86" s="7"/>
      <c r="W86" s="81">
        <f t="shared" si="16"/>
        <v>0</v>
      </c>
      <c r="X86" s="82">
        <f t="shared" si="17"/>
        <v>0</v>
      </c>
      <c r="Y86" s="91"/>
      <c r="Z86" s="365"/>
      <c r="AA86" s="156">
        <v>40210</v>
      </c>
      <c r="AB86" s="101">
        <f t="shared" si="18"/>
        <v>0</v>
      </c>
      <c r="AC86" s="14" t="e">
        <f t="shared" si="26"/>
        <v>#DIV/0!</v>
      </c>
      <c r="AD86" s="103">
        <f t="shared" si="19"/>
        <v>0</v>
      </c>
      <c r="AE86" s="12" t="e">
        <f t="shared" si="26"/>
        <v>#DIV/0!</v>
      </c>
      <c r="AF86" s="105"/>
      <c r="AG86" s="24">
        <v>41.860644999999998</v>
      </c>
      <c r="AH86" s="108"/>
      <c r="AJ86" s="23"/>
      <c r="AK86" s="131" t="e">
        <f t="shared" si="27"/>
        <v>#DIV/0!</v>
      </c>
    </row>
    <row r="87" spans="1:37">
      <c r="A87" s="358"/>
      <c r="B87" s="156">
        <v>40238</v>
      </c>
      <c r="C87" s="16"/>
      <c r="D87" s="23"/>
      <c r="E87" s="14" t="e">
        <f t="shared" si="20"/>
        <v>#DIV/0!</v>
      </c>
      <c r="F87" s="159" t="str">
        <f t="shared" si="21"/>
        <v/>
      </c>
      <c r="G87" s="8"/>
      <c r="H87" s="12">
        <v>0</v>
      </c>
      <c r="I87" s="7">
        <f t="shared" si="22"/>
        <v>0</v>
      </c>
      <c r="J87" s="7"/>
      <c r="K87" s="7"/>
      <c r="L87" s="81">
        <f t="shared" si="14"/>
        <v>0</v>
      </c>
      <c r="M87" s="82">
        <f t="shared" si="15"/>
        <v>0</v>
      </c>
      <c r="N87" s="91"/>
      <c r="O87" s="23"/>
      <c r="P87" s="14" t="e">
        <f t="shared" si="23"/>
        <v>#DIV/0!</v>
      </c>
      <c r="Q87" s="159" t="str">
        <f t="shared" si="24"/>
        <v/>
      </c>
      <c r="R87" s="8"/>
      <c r="S87" s="12">
        <v>0</v>
      </c>
      <c r="T87" s="7">
        <f t="shared" si="25"/>
        <v>0</v>
      </c>
      <c r="U87" s="7"/>
      <c r="V87" s="7"/>
      <c r="W87" s="81">
        <f t="shared" si="16"/>
        <v>0</v>
      </c>
      <c r="X87" s="82">
        <f t="shared" si="17"/>
        <v>0</v>
      </c>
      <c r="Y87" s="91"/>
      <c r="Z87" s="365"/>
      <c r="AA87" s="156">
        <v>40238</v>
      </c>
      <c r="AB87" s="101">
        <f t="shared" si="18"/>
        <v>0</v>
      </c>
      <c r="AC87" s="14" t="e">
        <f t="shared" si="26"/>
        <v>#DIV/0!</v>
      </c>
      <c r="AD87" s="103">
        <f t="shared" si="19"/>
        <v>0</v>
      </c>
      <c r="AE87" s="12" t="e">
        <f t="shared" si="26"/>
        <v>#DIV/0!</v>
      </c>
      <c r="AF87" s="105"/>
      <c r="AG87" s="24">
        <v>42.153669000000001</v>
      </c>
      <c r="AH87" s="108"/>
      <c r="AJ87" s="23"/>
      <c r="AK87" s="131" t="e">
        <f t="shared" si="27"/>
        <v>#DIV/0!</v>
      </c>
    </row>
    <row r="88" spans="1:37">
      <c r="A88" s="358"/>
      <c r="B88" s="156">
        <v>40269</v>
      </c>
      <c r="C88" s="16"/>
      <c r="D88" s="23"/>
      <c r="E88" s="14" t="e">
        <f t="shared" si="20"/>
        <v>#DIV/0!</v>
      </c>
      <c r="F88" s="159" t="str">
        <f t="shared" si="21"/>
        <v/>
      </c>
      <c r="G88" s="8"/>
      <c r="H88" s="12">
        <v>0</v>
      </c>
      <c r="I88" s="7">
        <f t="shared" si="22"/>
        <v>0</v>
      </c>
      <c r="J88" s="7"/>
      <c r="K88" s="7"/>
      <c r="L88" s="81">
        <f t="shared" si="14"/>
        <v>0</v>
      </c>
      <c r="M88" s="82">
        <f t="shared" si="15"/>
        <v>0</v>
      </c>
      <c r="N88" s="91"/>
      <c r="O88" s="23"/>
      <c r="P88" s="14" t="e">
        <f t="shared" si="23"/>
        <v>#DIV/0!</v>
      </c>
      <c r="Q88" s="159" t="str">
        <f t="shared" si="24"/>
        <v/>
      </c>
      <c r="R88" s="8"/>
      <c r="S88" s="12">
        <v>0</v>
      </c>
      <c r="T88" s="7">
        <f t="shared" si="25"/>
        <v>0</v>
      </c>
      <c r="U88" s="7"/>
      <c r="V88" s="7"/>
      <c r="W88" s="81">
        <f t="shared" si="16"/>
        <v>0</v>
      </c>
      <c r="X88" s="82">
        <f t="shared" si="17"/>
        <v>0</v>
      </c>
      <c r="Y88" s="91"/>
      <c r="Z88" s="365"/>
      <c r="AA88" s="156">
        <v>40269</v>
      </c>
      <c r="AB88" s="101">
        <f t="shared" si="18"/>
        <v>0</v>
      </c>
      <c r="AC88" s="14" t="e">
        <f t="shared" si="26"/>
        <v>#DIV/0!</v>
      </c>
      <c r="AD88" s="103">
        <f t="shared" si="19"/>
        <v>0</v>
      </c>
      <c r="AE88" s="12" t="e">
        <f t="shared" si="26"/>
        <v>#DIV/0!</v>
      </c>
      <c r="AF88" s="105"/>
      <c r="AG88" s="24">
        <v>42.452959999999997</v>
      </c>
      <c r="AH88" s="108"/>
      <c r="AJ88" s="23"/>
      <c r="AK88" s="131" t="e">
        <f t="shared" si="27"/>
        <v>#DIV/0!</v>
      </c>
    </row>
    <row r="89" spans="1:37">
      <c r="A89" s="358"/>
      <c r="B89" s="156">
        <v>40299</v>
      </c>
      <c r="C89" s="16"/>
      <c r="D89" s="23"/>
      <c r="E89" s="14" t="e">
        <f t="shared" si="20"/>
        <v>#DIV/0!</v>
      </c>
      <c r="F89" s="159" t="str">
        <f t="shared" si="21"/>
        <v/>
      </c>
      <c r="G89" s="8"/>
      <c r="H89" s="12">
        <v>0</v>
      </c>
      <c r="I89" s="7">
        <f t="shared" si="22"/>
        <v>0</v>
      </c>
      <c r="J89" s="7"/>
      <c r="K89" s="7"/>
      <c r="L89" s="81">
        <f t="shared" si="14"/>
        <v>0</v>
      </c>
      <c r="M89" s="82">
        <f t="shared" si="15"/>
        <v>0</v>
      </c>
      <c r="N89" s="91"/>
      <c r="O89" s="23"/>
      <c r="P89" s="14" t="e">
        <f t="shared" si="23"/>
        <v>#DIV/0!</v>
      </c>
      <c r="Q89" s="159" t="str">
        <f t="shared" si="24"/>
        <v/>
      </c>
      <c r="R89" s="8"/>
      <c r="S89" s="12">
        <v>0</v>
      </c>
      <c r="T89" s="7">
        <f t="shared" si="25"/>
        <v>0</v>
      </c>
      <c r="U89" s="7"/>
      <c r="V89" s="7"/>
      <c r="W89" s="81">
        <f t="shared" si="16"/>
        <v>0</v>
      </c>
      <c r="X89" s="82">
        <f t="shared" si="17"/>
        <v>0</v>
      </c>
      <c r="Y89" s="91"/>
      <c r="Z89" s="365"/>
      <c r="AA89" s="156">
        <v>40299</v>
      </c>
      <c r="AB89" s="101">
        <f t="shared" si="18"/>
        <v>0</v>
      </c>
      <c r="AC89" s="14" t="e">
        <f t="shared" si="26"/>
        <v>#DIV/0!</v>
      </c>
      <c r="AD89" s="103">
        <f t="shared" si="19"/>
        <v>0</v>
      </c>
      <c r="AE89" s="12" t="e">
        <f t="shared" si="26"/>
        <v>#DIV/0!</v>
      </c>
      <c r="AF89" s="105"/>
      <c r="AG89" s="24">
        <v>42.762866000000002</v>
      </c>
      <c r="AH89" s="108"/>
      <c r="AJ89" s="23"/>
      <c r="AK89" s="131" t="e">
        <f t="shared" si="27"/>
        <v>#DIV/0!</v>
      </c>
    </row>
    <row r="90" spans="1:37">
      <c r="A90" s="358"/>
      <c r="B90" s="156">
        <v>40330</v>
      </c>
      <c r="C90" s="16"/>
      <c r="D90" s="23"/>
      <c r="E90" s="14" t="e">
        <f t="shared" si="20"/>
        <v>#DIV/0!</v>
      </c>
      <c r="F90" s="159" t="str">
        <f t="shared" si="21"/>
        <v/>
      </c>
      <c r="G90" s="8"/>
      <c r="H90" s="12">
        <v>0</v>
      </c>
      <c r="I90" s="7">
        <f t="shared" si="22"/>
        <v>0</v>
      </c>
      <c r="J90" s="7"/>
      <c r="K90" s="7"/>
      <c r="L90" s="81">
        <f t="shared" si="14"/>
        <v>0</v>
      </c>
      <c r="M90" s="82">
        <f t="shared" si="15"/>
        <v>0</v>
      </c>
      <c r="N90" s="91"/>
      <c r="O90" s="23"/>
      <c r="P90" s="14" t="e">
        <f t="shared" si="23"/>
        <v>#DIV/0!</v>
      </c>
      <c r="Q90" s="159" t="str">
        <f t="shared" si="24"/>
        <v/>
      </c>
      <c r="R90" s="8"/>
      <c r="S90" s="12">
        <v>0</v>
      </c>
      <c r="T90" s="7">
        <f t="shared" si="25"/>
        <v>0</v>
      </c>
      <c r="U90" s="7"/>
      <c r="V90" s="7"/>
      <c r="W90" s="81">
        <f t="shared" si="16"/>
        <v>0</v>
      </c>
      <c r="X90" s="82">
        <f t="shared" si="17"/>
        <v>0</v>
      </c>
      <c r="Y90" s="91"/>
      <c r="Z90" s="365"/>
      <c r="AA90" s="156">
        <v>40330</v>
      </c>
      <c r="AB90" s="101">
        <f t="shared" si="18"/>
        <v>0</v>
      </c>
      <c r="AC90" s="14" t="e">
        <f t="shared" si="26"/>
        <v>#DIV/0!</v>
      </c>
      <c r="AD90" s="103">
        <f t="shared" si="19"/>
        <v>0</v>
      </c>
      <c r="AE90" s="12" t="e">
        <f t="shared" si="26"/>
        <v>#DIV/0!</v>
      </c>
      <c r="AF90" s="105"/>
      <c r="AG90" s="24">
        <v>42.946745999999997</v>
      </c>
      <c r="AH90" s="108"/>
      <c r="AJ90" s="23"/>
      <c r="AK90" s="131" t="e">
        <f t="shared" si="27"/>
        <v>#DIV/0!</v>
      </c>
    </row>
    <row r="91" spans="1:37">
      <c r="A91" s="358"/>
      <c r="B91" s="156">
        <v>40360</v>
      </c>
      <c r="C91" s="16"/>
      <c r="D91" s="23"/>
      <c r="E91" s="14" t="e">
        <f t="shared" si="20"/>
        <v>#DIV/0!</v>
      </c>
      <c r="F91" s="159" t="str">
        <f t="shared" si="21"/>
        <v/>
      </c>
      <c r="G91" s="8" t="s">
        <v>6</v>
      </c>
      <c r="H91" s="12">
        <v>6.7299999999999999E-2</v>
      </c>
      <c r="I91" s="7">
        <f t="shared" si="22"/>
        <v>0</v>
      </c>
      <c r="J91" s="7"/>
      <c r="K91" s="7"/>
      <c r="L91" s="81">
        <f t="shared" si="14"/>
        <v>0</v>
      </c>
      <c r="M91" s="82">
        <f t="shared" si="15"/>
        <v>0</v>
      </c>
      <c r="N91" s="91"/>
      <c r="O91" s="23"/>
      <c r="P91" s="14" t="e">
        <f t="shared" si="23"/>
        <v>#DIV/0!</v>
      </c>
      <c r="Q91" s="159" t="str">
        <f t="shared" si="24"/>
        <v/>
      </c>
      <c r="R91" s="8" t="s">
        <v>6</v>
      </c>
      <c r="S91" s="12">
        <v>6.7299999999999999E-2</v>
      </c>
      <c r="T91" s="7">
        <f t="shared" si="25"/>
        <v>0</v>
      </c>
      <c r="U91" s="7"/>
      <c r="V91" s="7"/>
      <c r="W91" s="81">
        <f t="shared" si="16"/>
        <v>0</v>
      </c>
      <c r="X91" s="82">
        <f t="shared" si="17"/>
        <v>0</v>
      </c>
      <c r="Y91" s="91"/>
      <c r="Z91" s="365"/>
      <c r="AA91" s="156">
        <v>40360</v>
      </c>
      <c r="AB91" s="101">
        <f t="shared" si="18"/>
        <v>0</v>
      </c>
      <c r="AC91" s="14" t="e">
        <f t="shared" si="26"/>
        <v>#DIV/0!</v>
      </c>
      <c r="AD91" s="103">
        <f t="shared" si="19"/>
        <v>0</v>
      </c>
      <c r="AE91" s="12" t="e">
        <f t="shared" si="26"/>
        <v>#DIV/0!</v>
      </c>
      <c r="AF91" s="105"/>
      <c r="AG91" s="24">
        <v>42.899504</v>
      </c>
      <c r="AH91" s="108"/>
      <c r="AJ91" s="23"/>
      <c r="AK91" s="131" t="e">
        <f t="shared" si="27"/>
        <v>#DIV/0!</v>
      </c>
    </row>
    <row r="92" spans="1:37">
      <c r="A92" s="358"/>
      <c r="B92" s="156">
        <v>40391</v>
      </c>
      <c r="C92" s="16"/>
      <c r="D92" s="23"/>
      <c r="E92" s="14" t="e">
        <f t="shared" si="20"/>
        <v>#DIV/0!</v>
      </c>
      <c r="F92" s="159" t="str">
        <f t="shared" si="21"/>
        <v/>
      </c>
      <c r="G92" s="8"/>
      <c r="H92" s="12">
        <v>0</v>
      </c>
      <c r="I92" s="7">
        <f t="shared" si="22"/>
        <v>0</v>
      </c>
      <c r="J92" s="7"/>
      <c r="K92" s="7"/>
      <c r="L92" s="81">
        <f t="shared" si="14"/>
        <v>0</v>
      </c>
      <c r="M92" s="82">
        <f t="shared" si="15"/>
        <v>0</v>
      </c>
      <c r="N92" s="91"/>
      <c r="O92" s="23"/>
      <c r="P92" s="14" t="e">
        <f t="shared" si="23"/>
        <v>#DIV/0!</v>
      </c>
      <c r="Q92" s="159" t="str">
        <f t="shared" si="24"/>
        <v/>
      </c>
      <c r="R92" s="8"/>
      <c r="S92" s="12">
        <v>0</v>
      </c>
      <c r="T92" s="7">
        <f t="shared" si="25"/>
        <v>0</v>
      </c>
      <c r="U92" s="7"/>
      <c r="V92" s="7"/>
      <c r="W92" s="81">
        <f t="shared" si="16"/>
        <v>0</v>
      </c>
      <c r="X92" s="82">
        <f t="shared" si="17"/>
        <v>0</v>
      </c>
      <c r="Y92" s="91"/>
      <c r="Z92" s="365"/>
      <c r="AA92" s="156">
        <v>40391</v>
      </c>
      <c r="AB92" s="101">
        <f t="shared" si="18"/>
        <v>0</v>
      </c>
      <c r="AC92" s="14" t="e">
        <f t="shared" si="26"/>
        <v>#DIV/0!</v>
      </c>
      <c r="AD92" s="103">
        <f t="shared" si="19"/>
        <v>0</v>
      </c>
      <c r="AE92" s="12" t="e">
        <f t="shared" si="26"/>
        <v>#DIV/0!</v>
      </c>
      <c r="AF92" s="105"/>
      <c r="AG92" s="24">
        <v>42.869473999999997</v>
      </c>
      <c r="AH92" s="108"/>
      <c r="AJ92" s="23"/>
      <c r="AK92" s="131" t="e">
        <f t="shared" si="27"/>
        <v>#DIV/0!</v>
      </c>
    </row>
    <row r="93" spans="1:37">
      <c r="A93" s="358"/>
      <c r="B93" s="156">
        <v>40422</v>
      </c>
      <c r="C93" s="16"/>
      <c r="D93" s="23"/>
      <c r="E93" s="14" t="e">
        <f t="shared" si="20"/>
        <v>#DIV/0!</v>
      </c>
      <c r="F93" s="159" t="str">
        <f t="shared" si="21"/>
        <v/>
      </c>
      <c r="G93" s="8"/>
      <c r="H93" s="12">
        <v>0</v>
      </c>
      <c r="I93" s="7">
        <f t="shared" si="22"/>
        <v>0</v>
      </c>
      <c r="J93" s="7"/>
      <c r="K93" s="7"/>
      <c r="L93" s="81">
        <f t="shared" si="14"/>
        <v>0</v>
      </c>
      <c r="M93" s="82">
        <f t="shared" si="15"/>
        <v>0</v>
      </c>
      <c r="N93" s="91"/>
      <c r="O93" s="23"/>
      <c r="P93" s="14" t="e">
        <f t="shared" si="23"/>
        <v>#DIV/0!</v>
      </c>
      <c r="Q93" s="159" t="str">
        <f t="shared" si="24"/>
        <v/>
      </c>
      <c r="R93" s="8"/>
      <c r="S93" s="12">
        <v>0</v>
      </c>
      <c r="T93" s="7">
        <f t="shared" si="25"/>
        <v>0</v>
      </c>
      <c r="U93" s="7"/>
      <c r="V93" s="7"/>
      <c r="W93" s="81">
        <f t="shared" si="16"/>
        <v>0</v>
      </c>
      <c r="X93" s="82">
        <f t="shared" si="17"/>
        <v>0</v>
      </c>
      <c r="Y93" s="91"/>
      <c r="Z93" s="365"/>
      <c r="AA93" s="156">
        <v>40422</v>
      </c>
      <c r="AB93" s="101">
        <f t="shared" si="18"/>
        <v>0</v>
      </c>
      <c r="AC93" s="14" t="e">
        <f t="shared" si="26"/>
        <v>#DIV/0!</v>
      </c>
      <c r="AD93" s="103">
        <f t="shared" si="19"/>
        <v>0</v>
      </c>
      <c r="AE93" s="12" t="e">
        <f t="shared" si="26"/>
        <v>#DIV/0!</v>
      </c>
      <c r="AF93" s="105"/>
      <c r="AG93" s="24">
        <v>42.839464999999997</v>
      </c>
      <c r="AH93" s="108"/>
      <c r="AJ93" s="23"/>
      <c r="AK93" s="131" t="e">
        <f t="shared" si="27"/>
        <v>#DIV/0!</v>
      </c>
    </row>
    <row r="94" spans="1:37">
      <c r="A94" s="358"/>
      <c r="B94" s="156">
        <v>40452</v>
      </c>
      <c r="C94" s="16"/>
      <c r="D94" s="23"/>
      <c r="E94" s="14" t="e">
        <f t="shared" si="20"/>
        <v>#DIV/0!</v>
      </c>
      <c r="F94" s="159" t="str">
        <f t="shared" si="21"/>
        <v/>
      </c>
      <c r="G94" s="8"/>
      <c r="H94" s="12">
        <v>0</v>
      </c>
      <c r="I94" s="7">
        <f t="shared" si="22"/>
        <v>0</v>
      </c>
      <c r="J94" s="7"/>
      <c r="K94" s="7"/>
      <c r="L94" s="81">
        <f t="shared" si="14"/>
        <v>0</v>
      </c>
      <c r="M94" s="82">
        <f t="shared" si="15"/>
        <v>0</v>
      </c>
      <c r="N94" s="91"/>
      <c r="O94" s="23"/>
      <c r="P94" s="14" t="e">
        <f t="shared" si="23"/>
        <v>#DIV/0!</v>
      </c>
      <c r="Q94" s="159" t="str">
        <f t="shared" si="24"/>
        <v/>
      </c>
      <c r="R94" s="8"/>
      <c r="S94" s="12">
        <v>0</v>
      </c>
      <c r="T94" s="7">
        <f t="shared" si="25"/>
        <v>0</v>
      </c>
      <c r="U94" s="7"/>
      <c r="V94" s="7"/>
      <c r="W94" s="81">
        <f t="shared" si="16"/>
        <v>0</v>
      </c>
      <c r="X94" s="82">
        <f t="shared" si="17"/>
        <v>0</v>
      </c>
      <c r="Y94" s="91"/>
      <c r="Z94" s="365"/>
      <c r="AA94" s="156">
        <v>40452</v>
      </c>
      <c r="AB94" s="101">
        <f t="shared" si="18"/>
        <v>0</v>
      </c>
      <c r="AC94" s="14" t="e">
        <f t="shared" si="26"/>
        <v>#DIV/0!</v>
      </c>
      <c r="AD94" s="103">
        <f t="shared" si="19"/>
        <v>0</v>
      </c>
      <c r="AE94" s="12" t="e">
        <f t="shared" si="26"/>
        <v>#DIV/0!</v>
      </c>
      <c r="AF94" s="105"/>
      <c r="AG94" s="24">
        <v>43.070798000000003</v>
      </c>
      <c r="AH94" s="108"/>
      <c r="AJ94" s="23"/>
      <c r="AK94" s="131" t="e">
        <f t="shared" si="27"/>
        <v>#DIV/0!</v>
      </c>
    </row>
    <row r="95" spans="1:37">
      <c r="A95" s="358"/>
      <c r="B95" s="156">
        <v>40483</v>
      </c>
      <c r="C95" s="16"/>
      <c r="D95" s="23"/>
      <c r="E95" s="14" t="e">
        <f t="shared" si="20"/>
        <v>#DIV/0!</v>
      </c>
      <c r="F95" s="159" t="str">
        <f t="shared" si="21"/>
        <v/>
      </c>
      <c r="G95" s="8"/>
      <c r="H95" s="12">
        <v>0</v>
      </c>
      <c r="I95" s="7">
        <f t="shared" si="22"/>
        <v>0</v>
      </c>
      <c r="J95" s="7"/>
      <c r="K95" s="7"/>
      <c r="L95" s="81">
        <f t="shared" si="14"/>
        <v>0</v>
      </c>
      <c r="M95" s="82">
        <f t="shared" si="15"/>
        <v>0</v>
      </c>
      <c r="N95" s="91"/>
      <c r="O95" s="23"/>
      <c r="P95" s="14" t="e">
        <f t="shared" si="23"/>
        <v>#DIV/0!</v>
      </c>
      <c r="Q95" s="159" t="str">
        <f t="shared" si="24"/>
        <v/>
      </c>
      <c r="R95" s="8"/>
      <c r="S95" s="12">
        <v>0</v>
      </c>
      <c r="T95" s="7">
        <f t="shared" si="25"/>
        <v>0</v>
      </c>
      <c r="U95" s="7"/>
      <c r="V95" s="7"/>
      <c r="W95" s="81">
        <f t="shared" si="16"/>
        <v>0</v>
      </c>
      <c r="X95" s="82">
        <f t="shared" si="17"/>
        <v>0</v>
      </c>
      <c r="Y95" s="91"/>
      <c r="Z95" s="365"/>
      <c r="AA95" s="156">
        <v>40483</v>
      </c>
      <c r="AB95" s="101">
        <f t="shared" si="18"/>
        <v>0</v>
      </c>
      <c r="AC95" s="14" t="e">
        <f t="shared" si="26"/>
        <v>#DIV/0!</v>
      </c>
      <c r="AD95" s="103">
        <f t="shared" si="19"/>
        <v>0</v>
      </c>
      <c r="AE95" s="12" t="e">
        <f t="shared" si="26"/>
        <v>#DIV/0!</v>
      </c>
      <c r="AF95" s="105"/>
      <c r="AG95" s="24">
        <v>43.467049000000003</v>
      </c>
      <c r="AH95" s="108"/>
      <c r="AJ95" s="23"/>
      <c r="AK95" s="131" t="e">
        <f t="shared" si="27"/>
        <v>#DIV/0!</v>
      </c>
    </row>
    <row r="96" spans="1:37">
      <c r="A96" s="359"/>
      <c r="B96" s="157">
        <v>40513</v>
      </c>
      <c r="C96" s="16"/>
      <c r="D96" s="21"/>
      <c r="E96" s="15" t="e">
        <f t="shared" si="20"/>
        <v>#DIV/0!</v>
      </c>
      <c r="F96" s="158" t="str">
        <f t="shared" si="21"/>
        <v/>
      </c>
      <c r="G96" s="11"/>
      <c r="H96" s="13">
        <v>0</v>
      </c>
      <c r="I96" s="10">
        <f t="shared" si="22"/>
        <v>0</v>
      </c>
      <c r="J96" s="10"/>
      <c r="K96" s="10"/>
      <c r="L96" s="83">
        <f t="shared" si="14"/>
        <v>0</v>
      </c>
      <c r="M96" s="84">
        <f t="shared" si="15"/>
        <v>0</v>
      </c>
      <c r="N96" s="92"/>
      <c r="O96" s="21"/>
      <c r="P96" s="15" t="e">
        <f t="shared" si="23"/>
        <v>#DIV/0!</v>
      </c>
      <c r="Q96" s="158" t="str">
        <f t="shared" si="24"/>
        <v/>
      </c>
      <c r="R96" s="11"/>
      <c r="S96" s="13">
        <v>0</v>
      </c>
      <c r="T96" s="10">
        <f t="shared" si="25"/>
        <v>0</v>
      </c>
      <c r="U96" s="10"/>
      <c r="V96" s="10"/>
      <c r="W96" s="83">
        <f t="shared" si="16"/>
        <v>0</v>
      </c>
      <c r="X96" s="84">
        <f t="shared" si="17"/>
        <v>0</v>
      </c>
      <c r="Y96" s="92"/>
      <c r="Z96" s="366"/>
      <c r="AA96" s="157">
        <v>40513</v>
      </c>
      <c r="AB96" s="102">
        <f t="shared" si="18"/>
        <v>0</v>
      </c>
      <c r="AC96" s="15" t="e">
        <f t="shared" si="26"/>
        <v>#DIV/0!</v>
      </c>
      <c r="AD96" s="104">
        <f t="shared" si="19"/>
        <v>0</v>
      </c>
      <c r="AE96" s="12" t="e">
        <f t="shared" si="26"/>
        <v>#DIV/0!</v>
      </c>
      <c r="AF96" s="105"/>
      <c r="AG96" s="25">
        <v>43.914758999999997</v>
      </c>
      <c r="AH96" s="108"/>
      <c r="AJ96" s="23"/>
      <c r="AK96" s="131" t="e">
        <f t="shared" si="27"/>
        <v>#DIV/0!</v>
      </c>
    </row>
    <row r="97" spans="1:37" ht="11.25" customHeight="1">
      <c r="A97" s="358">
        <v>2011</v>
      </c>
      <c r="B97" s="156">
        <v>40544</v>
      </c>
      <c r="C97" s="16"/>
      <c r="D97" s="23"/>
      <c r="E97" s="14" t="e">
        <f t="shared" si="20"/>
        <v>#DIV/0!</v>
      </c>
      <c r="F97" s="159" t="str">
        <f t="shared" si="21"/>
        <v/>
      </c>
      <c r="G97" s="8"/>
      <c r="H97" s="12">
        <v>0</v>
      </c>
      <c r="I97" s="7">
        <f t="shared" si="22"/>
        <v>0</v>
      </c>
      <c r="J97" s="76"/>
      <c r="K97" s="76"/>
      <c r="L97" s="81">
        <f t="shared" si="14"/>
        <v>0</v>
      </c>
      <c r="M97" s="82">
        <f t="shared" si="15"/>
        <v>0</v>
      </c>
      <c r="N97" s="91"/>
      <c r="O97" s="23"/>
      <c r="P97" s="14" t="e">
        <f t="shared" si="23"/>
        <v>#DIV/0!</v>
      </c>
      <c r="Q97" s="159" t="str">
        <f t="shared" si="24"/>
        <v/>
      </c>
      <c r="R97" s="8"/>
      <c r="S97" s="12">
        <v>0</v>
      </c>
      <c r="T97" s="7">
        <f t="shared" si="25"/>
        <v>0</v>
      </c>
      <c r="U97" s="76"/>
      <c r="V97" s="76"/>
      <c r="W97" s="81">
        <f t="shared" si="16"/>
        <v>0</v>
      </c>
      <c r="X97" s="82">
        <f t="shared" si="17"/>
        <v>0</v>
      </c>
      <c r="Y97" s="91"/>
      <c r="Z97" s="365">
        <v>2011</v>
      </c>
      <c r="AA97" s="156">
        <v>40544</v>
      </c>
      <c r="AB97" s="101">
        <f t="shared" si="18"/>
        <v>0</v>
      </c>
      <c r="AC97" s="73" t="e">
        <f t="shared" si="26"/>
        <v>#DIV/0!</v>
      </c>
      <c r="AD97" s="103">
        <f t="shared" si="19"/>
        <v>0</v>
      </c>
      <c r="AE97" s="74" t="e">
        <f t="shared" si="26"/>
        <v>#DIV/0!</v>
      </c>
      <c r="AF97" s="106"/>
      <c r="AG97" s="24">
        <v>44.178246999999999</v>
      </c>
      <c r="AH97" s="109"/>
      <c r="AJ97" s="23"/>
      <c r="AK97" s="131" t="e">
        <f t="shared" si="27"/>
        <v>#DIV/0!</v>
      </c>
    </row>
    <row r="98" spans="1:37">
      <c r="A98" s="358"/>
      <c r="B98" s="156">
        <v>40575</v>
      </c>
      <c r="C98" s="16"/>
      <c r="D98" s="23"/>
      <c r="E98" s="14" t="e">
        <f t="shared" si="20"/>
        <v>#DIV/0!</v>
      </c>
      <c r="F98" s="159" t="str">
        <f t="shared" si="21"/>
        <v/>
      </c>
      <c r="G98" s="8"/>
      <c r="H98" s="12">
        <v>0</v>
      </c>
      <c r="I98" s="7">
        <f t="shared" si="22"/>
        <v>0</v>
      </c>
      <c r="J98" s="7"/>
      <c r="K98" s="7"/>
      <c r="L98" s="81">
        <f t="shared" si="14"/>
        <v>0</v>
      </c>
      <c r="M98" s="82">
        <f t="shared" si="15"/>
        <v>0</v>
      </c>
      <c r="N98" s="91"/>
      <c r="O98" s="23"/>
      <c r="P98" s="14" t="e">
        <f t="shared" si="23"/>
        <v>#DIV/0!</v>
      </c>
      <c r="Q98" s="159" t="str">
        <f t="shared" si="24"/>
        <v/>
      </c>
      <c r="R98" s="8"/>
      <c r="S98" s="12">
        <v>0</v>
      </c>
      <c r="T98" s="7">
        <f t="shared" si="25"/>
        <v>0</v>
      </c>
      <c r="U98" s="7"/>
      <c r="V98" s="7"/>
      <c r="W98" s="81">
        <f t="shared" si="16"/>
        <v>0</v>
      </c>
      <c r="X98" s="82">
        <f t="shared" si="17"/>
        <v>0</v>
      </c>
      <c r="Y98" s="91"/>
      <c r="Z98" s="365"/>
      <c r="AA98" s="156">
        <v>40575</v>
      </c>
      <c r="AB98" s="101">
        <f t="shared" si="18"/>
        <v>0</v>
      </c>
      <c r="AC98" s="14" t="e">
        <f t="shared" si="26"/>
        <v>#DIV/0!</v>
      </c>
      <c r="AD98" s="103">
        <f t="shared" si="19"/>
        <v>0</v>
      </c>
      <c r="AE98" s="12" t="e">
        <f t="shared" si="26"/>
        <v>#DIV/0!</v>
      </c>
      <c r="AF98" s="105"/>
      <c r="AG98" s="24">
        <v>44.593522</v>
      </c>
      <c r="AH98" s="108"/>
      <c r="AJ98" s="23"/>
      <c r="AK98" s="131" t="e">
        <f t="shared" si="27"/>
        <v>#DIV/0!</v>
      </c>
    </row>
    <row r="99" spans="1:37">
      <c r="A99" s="358"/>
      <c r="B99" s="156">
        <v>40603</v>
      </c>
      <c r="C99" s="16"/>
      <c r="D99" s="23"/>
      <c r="E99" s="14" t="e">
        <f t="shared" si="20"/>
        <v>#DIV/0!</v>
      </c>
      <c r="F99" s="159" t="str">
        <f t="shared" si="21"/>
        <v/>
      </c>
      <c r="G99" s="8"/>
      <c r="H99" s="12">
        <v>0</v>
      </c>
      <c r="I99" s="7">
        <f t="shared" si="22"/>
        <v>0</v>
      </c>
      <c r="J99" s="7"/>
      <c r="K99" s="7"/>
      <c r="L99" s="81">
        <f t="shared" si="14"/>
        <v>0</v>
      </c>
      <c r="M99" s="82">
        <f t="shared" si="15"/>
        <v>0</v>
      </c>
      <c r="N99" s="91"/>
      <c r="O99" s="23"/>
      <c r="P99" s="14" t="e">
        <f t="shared" si="23"/>
        <v>#DIV/0!</v>
      </c>
      <c r="Q99" s="159" t="str">
        <f t="shared" si="24"/>
        <v/>
      </c>
      <c r="R99" s="8"/>
      <c r="S99" s="12">
        <v>0</v>
      </c>
      <c r="T99" s="7">
        <f t="shared" si="25"/>
        <v>0</v>
      </c>
      <c r="U99" s="7"/>
      <c r="V99" s="7"/>
      <c r="W99" s="81">
        <f t="shared" si="16"/>
        <v>0</v>
      </c>
      <c r="X99" s="82">
        <f t="shared" si="17"/>
        <v>0</v>
      </c>
      <c r="Y99" s="91"/>
      <c r="Z99" s="365"/>
      <c r="AA99" s="156">
        <v>40603</v>
      </c>
      <c r="AB99" s="101">
        <f t="shared" si="18"/>
        <v>0</v>
      </c>
      <c r="AC99" s="14" t="e">
        <f t="shared" si="26"/>
        <v>#DIV/0!</v>
      </c>
      <c r="AD99" s="103">
        <f t="shared" si="19"/>
        <v>0</v>
      </c>
      <c r="AE99" s="12" t="e">
        <f t="shared" si="26"/>
        <v>#DIV/0!</v>
      </c>
      <c r="AF99" s="105"/>
      <c r="AG99" s="24">
        <v>44.834327000000002</v>
      </c>
      <c r="AH99" s="108"/>
      <c r="AJ99" s="23"/>
      <c r="AK99" s="131" t="e">
        <f t="shared" si="27"/>
        <v>#DIV/0!</v>
      </c>
    </row>
    <row r="100" spans="1:37">
      <c r="A100" s="358"/>
      <c r="B100" s="156">
        <v>40634</v>
      </c>
      <c r="C100" s="16"/>
      <c r="D100" s="23"/>
      <c r="E100" s="14" t="e">
        <f t="shared" si="20"/>
        <v>#DIV/0!</v>
      </c>
      <c r="F100" s="159" t="str">
        <f t="shared" si="21"/>
        <v/>
      </c>
      <c r="G100" s="8"/>
      <c r="H100" s="12">
        <v>0</v>
      </c>
      <c r="I100" s="7">
        <f t="shared" si="22"/>
        <v>0</v>
      </c>
      <c r="J100" s="7"/>
      <c r="K100" s="7"/>
      <c r="L100" s="81">
        <f t="shared" si="14"/>
        <v>0</v>
      </c>
      <c r="M100" s="82">
        <f t="shared" si="15"/>
        <v>0</v>
      </c>
      <c r="N100" s="91"/>
      <c r="O100" s="23"/>
      <c r="P100" s="14" t="e">
        <f t="shared" si="23"/>
        <v>#DIV/0!</v>
      </c>
      <c r="Q100" s="159" t="str">
        <f t="shared" si="24"/>
        <v/>
      </c>
      <c r="R100" s="8"/>
      <c r="S100" s="12">
        <v>0</v>
      </c>
      <c r="T100" s="7">
        <f t="shared" si="25"/>
        <v>0</v>
      </c>
      <c r="U100" s="7"/>
      <c r="V100" s="7"/>
      <c r="W100" s="81">
        <f t="shared" si="16"/>
        <v>0</v>
      </c>
      <c r="X100" s="82">
        <f t="shared" si="17"/>
        <v>0</v>
      </c>
      <c r="Y100" s="91"/>
      <c r="Z100" s="365"/>
      <c r="AA100" s="156">
        <v>40634</v>
      </c>
      <c r="AB100" s="101">
        <f t="shared" si="18"/>
        <v>0</v>
      </c>
      <c r="AC100" s="14" t="e">
        <f t="shared" si="26"/>
        <v>#DIV/0!</v>
      </c>
      <c r="AD100" s="103">
        <f t="shared" si="19"/>
        <v>0</v>
      </c>
      <c r="AE100" s="12" t="e">
        <f t="shared" si="26"/>
        <v>#DIV/0!</v>
      </c>
      <c r="AF100" s="105"/>
      <c r="AG100" s="24">
        <v>45.130232999999997</v>
      </c>
      <c r="AH100" s="108"/>
      <c r="AJ100" s="23"/>
      <c r="AK100" s="131" t="e">
        <f t="shared" si="27"/>
        <v>#DIV/0!</v>
      </c>
    </row>
    <row r="101" spans="1:37">
      <c r="A101" s="358"/>
      <c r="B101" s="156">
        <v>40664</v>
      </c>
      <c r="C101" s="16"/>
      <c r="D101" s="23"/>
      <c r="E101" s="14" t="e">
        <f t="shared" si="20"/>
        <v>#DIV/0!</v>
      </c>
      <c r="F101" s="159" t="str">
        <f t="shared" si="21"/>
        <v/>
      </c>
      <c r="G101" s="8"/>
      <c r="H101" s="12">
        <v>0</v>
      </c>
      <c r="I101" s="7">
        <f t="shared" si="22"/>
        <v>0</v>
      </c>
      <c r="J101" s="7"/>
      <c r="K101" s="7"/>
      <c r="L101" s="81">
        <f t="shared" si="14"/>
        <v>0</v>
      </c>
      <c r="M101" s="82">
        <f t="shared" si="15"/>
        <v>0</v>
      </c>
      <c r="N101" s="91"/>
      <c r="O101" s="23"/>
      <c r="P101" s="14" t="e">
        <f t="shared" si="23"/>
        <v>#DIV/0!</v>
      </c>
      <c r="Q101" s="159" t="str">
        <f t="shared" si="24"/>
        <v/>
      </c>
      <c r="R101" s="8"/>
      <c r="S101" s="12">
        <v>0</v>
      </c>
      <c r="T101" s="7">
        <f t="shared" si="25"/>
        <v>0</v>
      </c>
      <c r="U101" s="7"/>
      <c r="V101" s="7"/>
      <c r="W101" s="81">
        <f t="shared" si="16"/>
        <v>0</v>
      </c>
      <c r="X101" s="82">
        <f t="shared" si="17"/>
        <v>0</v>
      </c>
      <c r="Y101" s="91"/>
      <c r="Z101" s="365"/>
      <c r="AA101" s="156">
        <v>40664</v>
      </c>
      <c r="AB101" s="101">
        <f t="shared" si="18"/>
        <v>0</v>
      </c>
      <c r="AC101" s="14" t="e">
        <f t="shared" si="26"/>
        <v>#DIV/0!</v>
      </c>
      <c r="AD101" s="103">
        <f t="shared" si="19"/>
        <v>0</v>
      </c>
      <c r="AE101" s="12" t="e">
        <f t="shared" si="26"/>
        <v>#DIV/0!</v>
      </c>
      <c r="AF101" s="105"/>
      <c r="AG101" s="24">
        <v>45.455170000000003</v>
      </c>
      <c r="AH101" s="108"/>
      <c r="AJ101" s="23"/>
      <c r="AK101" s="131" t="e">
        <f t="shared" si="27"/>
        <v>#DIV/0!</v>
      </c>
    </row>
    <row r="102" spans="1:37">
      <c r="A102" s="358"/>
      <c r="B102" s="156">
        <v>40695</v>
      </c>
      <c r="C102" s="16"/>
      <c r="D102" s="23"/>
      <c r="E102" s="14" t="e">
        <f t="shared" si="20"/>
        <v>#DIV/0!</v>
      </c>
      <c r="F102" s="159" t="str">
        <f t="shared" si="21"/>
        <v/>
      </c>
      <c r="G102" s="8"/>
      <c r="H102" s="12">
        <v>0</v>
      </c>
      <c r="I102" s="7">
        <f t="shared" si="22"/>
        <v>0</v>
      </c>
      <c r="J102" s="7"/>
      <c r="K102" s="7"/>
      <c r="L102" s="81">
        <f t="shared" si="14"/>
        <v>0</v>
      </c>
      <c r="M102" s="82">
        <f t="shared" si="15"/>
        <v>0</v>
      </c>
      <c r="N102" s="91"/>
      <c r="O102" s="23"/>
      <c r="P102" s="14" t="e">
        <f t="shared" si="23"/>
        <v>#DIV/0!</v>
      </c>
      <c r="Q102" s="159" t="str">
        <f t="shared" si="24"/>
        <v/>
      </c>
      <c r="R102" s="8"/>
      <c r="S102" s="12">
        <v>0</v>
      </c>
      <c r="T102" s="7">
        <f t="shared" si="25"/>
        <v>0</v>
      </c>
      <c r="U102" s="7"/>
      <c r="V102" s="7"/>
      <c r="W102" s="81">
        <f t="shared" si="16"/>
        <v>0</v>
      </c>
      <c r="X102" s="82">
        <f t="shared" si="17"/>
        <v>0</v>
      </c>
      <c r="Y102" s="91"/>
      <c r="Z102" s="365"/>
      <c r="AA102" s="156">
        <v>40695</v>
      </c>
      <c r="AB102" s="101">
        <f t="shared" si="18"/>
        <v>0</v>
      </c>
      <c r="AC102" s="14" t="e">
        <f t="shared" si="26"/>
        <v>#DIV/0!</v>
      </c>
      <c r="AD102" s="103">
        <f t="shared" si="19"/>
        <v>0</v>
      </c>
      <c r="AE102" s="12" t="e">
        <f t="shared" si="26"/>
        <v>#DIV/0!</v>
      </c>
      <c r="AF102" s="105"/>
      <c r="AG102" s="24">
        <v>45.714264</v>
      </c>
      <c r="AH102" s="108"/>
      <c r="AJ102" s="23"/>
      <c r="AK102" s="131" t="e">
        <f t="shared" si="27"/>
        <v>#DIV/0!</v>
      </c>
    </row>
    <row r="103" spans="1:37">
      <c r="A103" s="358"/>
      <c r="B103" s="156">
        <v>40725</v>
      </c>
      <c r="C103" s="16"/>
      <c r="D103" s="23"/>
      <c r="E103" s="14" t="e">
        <f t="shared" si="20"/>
        <v>#DIV/0!</v>
      </c>
      <c r="F103" s="159" t="str">
        <f t="shared" si="21"/>
        <v/>
      </c>
      <c r="G103" s="8" t="s">
        <v>6</v>
      </c>
      <c r="H103" s="12">
        <v>7.6899999999999996E-2</v>
      </c>
      <c r="I103" s="7">
        <f t="shared" si="22"/>
        <v>0</v>
      </c>
      <c r="J103" s="7"/>
      <c r="K103" s="7"/>
      <c r="L103" s="81">
        <f t="shared" si="14"/>
        <v>0</v>
      </c>
      <c r="M103" s="82">
        <f t="shared" si="15"/>
        <v>0</v>
      </c>
      <c r="N103" s="91"/>
      <c r="O103" s="23"/>
      <c r="P103" s="14" t="e">
        <f t="shared" si="23"/>
        <v>#DIV/0!</v>
      </c>
      <c r="Q103" s="159" t="str">
        <f t="shared" si="24"/>
        <v/>
      </c>
      <c r="R103" s="8" t="s">
        <v>6</v>
      </c>
      <c r="S103" s="12">
        <v>7.6899999999999996E-2</v>
      </c>
      <c r="T103" s="7">
        <f t="shared" si="25"/>
        <v>0</v>
      </c>
      <c r="U103" s="7"/>
      <c r="V103" s="7"/>
      <c r="W103" s="81">
        <f t="shared" si="16"/>
        <v>0</v>
      </c>
      <c r="X103" s="82">
        <f t="shared" si="17"/>
        <v>0</v>
      </c>
      <c r="Y103" s="91"/>
      <c r="Z103" s="365"/>
      <c r="AA103" s="156">
        <v>40725</v>
      </c>
      <c r="AB103" s="101">
        <f t="shared" si="18"/>
        <v>0</v>
      </c>
      <c r="AC103" s="14" t="e">
        <f t="shared" si="26"/>
        <v>#DIV/0!</v>
      </c>
      <c r="AD103" s="103">
        <f t="shared" si="19"/>
        <v>0</v>
      </c>
      <c r="AE103" s="12" t="e">
        <f t="shared" si="26"/>
        <v>#DIV/0!</v>
      </c>
      <c r="AF103" s="105"/>
      <c r="AG103" s="24">
        <v>45.814835000000002</v>
      </c>
      <c r="AH103" s="108"/>
      <c r="AJ103" s="23"/>
      <c r="AK103" s="131" t="e">
        <f t="shared" si="27"/>
        <v>#DIV/0!</v>
      </c>
    </row>
    <row r="104" spans="1:37">
      <c r="A104" s="358"/>
      <c r="B104" s="156">
        <v>40756</v>
      </c>
      <c r="C104" s="16"/>
      <c r="D104" s="23"/>
      <c r="E104" s="14" t="e">
        <f t="shared" si="20"/>
        <v>#DIV/0!</v>
      </c>
      <c r="F104" s="159" t="str">
        <f t="shared" si="21"/>
        <v/>
      </c>
      <c r="G104" s="8"/>
      <c r="H104" s="12">
        <v>0</v>
      </c>
      <c r="I104" s="7">
        <f t="shared" si="22"/>
        <v>0</v>
      </c>
      <c r="J104" s="7"/>
      <c r="K104" s="7"/>
      <c r="L104" s="81">
        <f t="shared" si="14"/>
        <v>0</v>
      </c>
      <c r="M104" s="82">
        <f t="shared" si="15"/>
        <v>0</v>
      </c>
      <c r="N104" s="91"/>
      <c r="O104" s="23"/>
      <c r="P104" s="14" t="e">
        <f t="shared" si="23"/>
        <v>#DIV/0!</v>
      </c>
      <c r="Q104" s="159" t="str">
        <f t="shared" si="24"/>
        <v/>
      </c>
      <c r="R104" s="8"/>
      <c r="S104" s="12">
        <v>0</v>
      </c>
      <c r="T104" s="7">
        <f t="shared" si="25"/>
        <v>0</v>
      </c>
      <c r="U104" s="7"/>
      <c r="V104" s="7"/>
      <c r="W104" s="81">
        <f t="shared" si="16"/>
        <v>0</v>
      </c>
      <c r="X104" s="82">
        <f t="shared" si="17"/>
        <v>0</v>
      </c>
      <c r="Y104" s="91"/>
      <c r="Z104" s="365"/>
      <c r="AA104" s="156">
        <v>40756</v>
      </c>
      <c r="AB104" s="101">
        <f t="shared" si="18"/>
        <v>0</v>
      </c>
      <c r="AC104" s="14" t="e">
        <f t="shared" si="26"/>
        <v>#DIV/0!</v>
      </c>
      <c r="AD104" s="103">
        <f t="shared" si="19"/>
        <v>0</v>
      </c>
      <c r="AE104" s="12" t="e">
        <f t="shared" si="26"/>
        <v>#DIV/0!</v>
      </c>
      <c r="AF104" s="105"/>
      <c r="AG104" s="24">
        <v>45.814835000000002</v>
      </c>
      <c r="AH104" s="108"/>
      <c r="AJ104" s="23"/>
      <c r="AK104" s="131" t="e">
        <f t="shared" si="27"/>
        <v>#DIV/0!</v>
      </c>
    </row>
    <row r="105" spans="1:37">
      <c r="A105" s="358"/>
      <c r="B105" s="156">
        <v>40787</v>
      </c>
      <c r="C105" s="16"/>
      <c r="D105" s="23"/>
      <c r="E105" s="14" t="e">
        <f t="shared" si="20"/>
        <v>#DIV/0!</v>
      </c>
      <c r="F105" s="159" t="str">
        <f t="shared" si="21"/>
        <v/>
      </c>
      <c r="G105" s="8"/>
      <c r="H105" s="12">
        <v>0</v>
      </c>
      <c r="I105" s="7">
        <f t="shared" si="22"/>
        <v>0</v>
      </c>
      <c r="J105" s="7"/>
      <c r="K105" s="7"/>
      <c r="L105" s="81">
        <f t="shared" si="14"/>
        <v>0</v>
      </c>
      <c r="M105" s="82">
        <f t="shared" si="15"/>
        <v>0</v>
      </c>
      <c r="N105" s="91"/>
      <c r="O105" s="23"/>
      <c r="P105" s="14" t="e">
        <f t="shared" si="23"/>
        <v>#DIV/0!</v>
      </c>
      <c r="Q105" s="159" t="str">
        <f t="shared" si="24"/>
        <v/>
      </c>
      <c r="R105" s="8"/>
      <c r="S105" s="12">
        <v>0</v>
      </c>
      <c r="T105" s="7">
        <f t="shared" si="25"/>
        <v>0</v>
      </c>
      <c r="U105" s="7"/>
      <c r="V105" s="7"/>
      <c r="W105" s="81">
        <f t="shared" si="16"/>
        <v>0</v>
      </c>
      <c r="X105" s="82">
        <f t="shared" si="17"/>
        <v>0</v>
      </c>
      <c r="Y105" s="91"/>
      <c r="Z105" s="365"/>
      <c r="AA105" s="156">
        <v>40787</v>
      </c>
      <c r="AB105" s="101">
        <f t="shared" si="18"/>
        <v>0</v>
      </c>
      <c r="AC105" s="14" t="e">
        <f t="shared" si="26"/>
        <v>#DIV/0!</v>
      </c>
      <c r="AD105" s="103">
        <f t="shared" si="19"/>
        <v>0</v>
      </c>
      <c r="AE105" s="12" t="e">
        <f t="shared" si="26"/>
        <v>#DIV/0!</v>
      </c>
      <c r="AF105" s="105"/>
      <c r="AG105" s="24">
        <v>46.007257000000003</v>
      </c>
      <c r="AH105" s="108"/>
      <c r="AJ105" s="23"/>
      <c r="AK105" s="131" t="e">
        <f t="shared" si="27"/>
        <v>#DIV/0!</v>
      </c>
    </row>
    <row r="106" spans="1:37">
      <c r="A106" s="358"/>
      <c r="B106" s="156">
        <v>40817</v>
      </c>
      <c r="C106" s="16"/>
      <c r="D106" s="23"/>
      <c r="E106" s="14" t="e">
        <f t="shared" si="20"/>
        <v>#DIV/0!</v>
      </c>
      <c r="F106" s="159" t="str">
        <f t="shared" si="21"/>
        <v/>
      </c>
      <c r="G106" s="8"/>
      <c r="H106" s="12">
        <v>0</v>
      </c>
      <c r="I106" s="7">
        <f t="shared" si="22"/>
        <v>0</v>
      </c>
      <c r="J106" s="7"/>
      <c r="K106" s="7"/>
      <c r="L106" s="81">
        <f t="shared" si="14"/>
        <v>0</v>
      </c>
      <c r="M106" s="82">
        <f t="shared" si="15"/>
        <v>0</v>
      </c>
      <c r="N106" s="91"/>
      <c r="O106" s="23"/>
      <c r="P106" s="14" t="e">
        <f t="shared" si="23"/>
        <v>#DIV/0!</v>
      </c>
      <c r="Q106" s="159" t="str">
        <f t="shared" si="24"/>
        <v/>
      </c>
      <c r="R106" s="8"/>
      <c r="S106" s="12">
        <v>0</v>
      </c>
      <c r="T106" s="7">
        <f t="shared" si="25"/>
        <v>0</v>
      </c>
      <c r="U106" s="7"/>
      <c r="V106" s="7"/>
      <c r="W106" s="81">
        <f t="shared" si="16"/>
        <v>0</v>
      </c>
      <c r="X106" s="82">
        <f t="shared" si="17"/>
        <v>0</v>
      </c>
      <c r="Y106" s="91"/>
      <c r="Z106" s="365"/>
      <c r="AA106" s="156">
        <v>40817</v>
      </c>
      <c r="AB106" s="101">
        <f t="shared" si="18"/>
        <v>0</v>
      </c>
      <c r="AC106" s="14" t="e">
        <f t="shared" si="26"/>
        <v>#DIV/0!</v>
      </c>
      <c r="AD106" s="103">
        <f t="shared" si="19"/>
        <v>0</v>
      </c>
      <c r="AE106" s="12" t="e">
        <f t="shared" si="26"/>
        <v>#DIV/0!</v>
      </c>
      <c r="AF106" s="105"/>
      <c r="AG106" s="24">
        <v>46.214289000000001</v>
      </c>
      <c r="AH106" s="108"/>
      <c r="AJ106" s="23"/>
      <c r="AK106" s="131" t="e">
        <f t="shared" si="27"/>
        <v>#DIV/0!</v>
      </c>
    </row>
    <row r="107" spans="1:37">
      <c r="A107" s="358"/>
      <c r="B107" s="156">
        <v>40848</v>
      </c>
      <c r="C107" s="16"/>
      <c r="D107" s="23"/>
      <c r="E107" s="14" t="e">
        <f t="shared" si="20"/>
        <v>#DIV/0!</v>
      </c>
      <c r="F107" s="159" t="str">
        <f t="shared" si="21"/>
        <v/>
      </c>
      <c r="G107" s="9"/>
      <c r="H107" s="12">
        <v>0</v>
      </c>
      <c r="I107" s="7">
        <f t="shared" si="22"/>
        <v>0</v>
      </c>
      <c r="J107" s="7"/>
      <c r="K107" s="7"/>
      <c r="L107" s="81">
        <f t="shared" si="14"/>
        <v>0</v>
      </c>
      <c r="M107" s="82">
        <f t="shared" si="15"/>
        <v>0</v>
      </c>
      <c r="N107" s="91"/>
      <c r="O107" s="23"/>
      <c r="P107" s="14" t="e">
        <f t="shared" si="23"/>
        <v>#DIV/0!</v>
      </c>
      <c r="Q107" s="159" t="str">
        <f t="shared" si="24"/>
        <v/>
      </c>
      <c r="R107" s="9"/>
      <c r="S107" s="12">
        <v>0</v>
      </c>
      <c r="T107" s="7">
        <f t="shared" si="25"/>
        <v>0</v>
      </c>
      <c r="U107" s="7"/>
      <c r="V107" s="7"/>
      <c r="W107" s="81">
        <f t="shared" si="16"/>
        <v>0</v>
      </c>
      <c r="X107" s="82">
        <f t="shared" si="17"/>
        <v>0</v>
      </c>
      <c r="Y107" s="91"/>
      <c r="Z107" s="365"/>
      <c r="AA107" s="156">
        <v>40848</v>
      </c>
      <c r="AB107" s="101">
        <f t="shared" si="18"/>
        <v>0</v>
      </c>
      <c r="AC107" s="14" t="e">
        <f t="shared" si="26"/>
        <v>#DIV/0!</v>
      </c>
      <c r="AD107" s="103">
        <f t="shared" si="19"/>
        <v>0</v>
      </c>
      <c r="AE107" s="12" t="e">
        <f t="shared" si="26"/>
        <v>#DIV/0!</v>
      </c>
      <c r="AF107" s="105"/>
      <c r="AG107" s="24">
        <v>46.362174000000003</v>
      </c>
      <c r="AH107" s="108"/>
      <c r="AJ107" s="23"/>
      <c r="AK107" s="131" t="e">
        <f t="shared" si="27"/>
        <v>#DIV/0!</v>
      </c>
    </row>
    <row r="108" spans="1:37">
      <c r="A108" s="359"/>
      <c r="B108" s="157">
        <v>40878</v>
      </c>
      <c r="C108" s="16"/>
      <c r="D108" s="21"/>
      <c r="E108" s="15" t="e">
        <f t="shared" si="20"/>
        <v>#DIV/0!</v>
      </c>
      <c r="F108" s="158" t="str">
        <f t="shared" si="21"/>
        <v/>
      </c>
      <c r="G108" s="11"/>
      <c r="H108" s="13">
        <v>0</v>
      </c>
      <c r="I108" s="10">
        <f t="shared" si="22"/>
        <v>0</v>
      </c>
      <c r="J108" s="10"/>
      <c r="K108" s="10"/>
      <c r="L108" s="83">
        <f t="shared" si="14"/>
        <v>0</v>
      </c>
      <c r="M108" s="84">
        <f t="shared" si="15"/>
        <v>0</v>
      </c>
      <c r="N108" s="92"/>
      <c r="O108" s="21"/>
      <c r="P108" s="15" t="e">
        <f t="shared" si="23"/>
        <v>#DIV/0!</v>
      </c>
      <c r="Q108" s="158" t="str">
        <f t="shared" si="24"/>
        <v/>
      </c>
      <c r="R108" s="11"/>
      <c r="S108" s="13">
        <v>0</v>
      </c>
      <c r="T108" s="10">
        <f t="shared" si="25"/>
        <v>0</v>
      </c>
      <c r="U108" s="10"/>
      <c r="V108" s="10"/>
      <c r="W108" s="83">
        <f t="shared" si="16"/>
        <v>0</v>
      </c>
      <c r="X108" s="84">
        <f t="shared" si="17"/>
        <v>0</v>
      </c>
      <c r="Y108" s="92"/>
      <c r="Z108" s="366"/>
      <c r="AA108" s="157">
        <v>40878</v>
      </c>
      <c r="AB108" s="102">
        <f t="shared" si="18"/>
        <v>0</v>
      </c>
      <c r="AC108" s="15" t="e">
        <f t="shared" si="26"/>
        <v>#DIV/0!</v>
      </c>
      <c r="AD108" s="104">
        <f t="shared" si="19"/>
        <v>0</v>
      </c>
      <c r="AE108" s="13" t="e">
        <f t="shared" si="26"/>
        <v>#DIV/0!</v>
      </c>
      <c r="AF108" s="107"/>
      <c r="AG108" s="24">
        <v>46.626438</v>
      </c>
      <c r="AH108" s="110"/>
      <c r="AJ108" s="23"/>
      <c r="AK108" s="131" t="e">
        <f t="shared" si="27"/>
        <v>#DIV/0!</v>
      </c>
    </row>
    <row r="109" spans="1:37" ht="11.25" customHeight="1">
      <c r="A109" s="358">
        <v>2012</v>
      </c>
      <c r="B109" s="156">
        <v>40909</v>
      </c>
      <c r="C109" s="16"/>
      <c r="D109" s="23"/>
      <c r="E109" s="14" t="e">
        <f t="shared" si="20"/>
        <v>#DIV/0!</v>
      </c>
      <c r="F109" s="159" t="str">
        <f t="shared" si="21"/>
        <v/>
      </c>
      <c r="G109" s="8"/>
      <c r="H109" s="12">
        <v>0</v>
      </c>
      <c r="I109" s="7">
        <f t="shared" si="22"/>
        <v>0</v>
      </c>
      <c r="J109" s="76"/>
      <c r="K109" s="76"/>
      <c r="L109" s="81">
        <f t="shared" si="14"/>
        <v>0</v>
      </c>
      <c r="M109" s="82">
        <f t="shared" si="15"/>
        <v>0</v>
      </c>
      <c r="N109" s="91"/>
      <c r="O109" s="23"/>
      <c r="P109" s="14" t="e">
        <f t="shared" si="23"/>
        <v>#DIV/0!</v>
      </c>
      <c r="Q109" s="159" t="str">
        <f t="shared" si="24"/>
        <v/>
      </c>
      <c r="R109" s="8"/>
      <c r="S109" s="12">
        <v>0</v>
      </c>
      <c r="T109" s="7">
        <f t="shared" si="25"/>
        <v>0</v>
      </c>
      <c r="U109" s="76"/>
      <c r="V109" s="76"/>
      <c r="W109" s="81">
        <f t="shared" si="16"/>
        <v>0</v>
      </c>
      <c r="X109" s="82">
        <f t="shared" si="17"/>
        <v>0</v>
      </c>
      <c r="Y109" s="91"/>
      <c r="Z109" s="365">
        <v>2012</v>
      </c>
      <c r="AA109" s="156">
        <v>40909</v>
      </c>
      <c r="AB109" s="101">
        <f t="shared" si="18"/>
        <v>0</v>
      </c>
      <c r="AC109" s="14" t="e">
        <f t="shared" si="26"/>
        <v>#DIV/0!</v>
      </c>
      <c r="AD109" s="103">
        <f t="shared" si="19"/>
        <v>0</v>
      </c>
      <c r="AE109" s="12" t="e">
        <f t="shared" si="26"/>
        <v>#DIV/0!</v>
      </c>
      <c r="AF109" s="105"/>
      <c r="AG109" s="75">
        <v>46.864232000000001</v>
      </c>
      <c r="AH109" s="108"/>
      <c r="AJ109" s="23"/>
      <c r="AK109" s="131" t="e">
        <f t="shared" si="27"/>
        <v>#DIV/0!</v>
      </c>
    </row>
    <row r="110" spans="1:37">
      <c r="A110" s="358"/>
      <c r="B110" s="156">
        <v>40940</v>
      </c>
      <c r="C110" s="16"/>
      <c r="D110" s="23"/>
      <c r="E110" s="14" t="e">
        <f t="shared" si="20"/>
        <v>#DIV/0!</v>
      </c>
      <c r="F110" s="159" t="str">
        <f t="shared" si="21"/>
        <v/>
      </c>
      <c r="G110" s="8"/>
      <c r="H110" s="12">
        <v>0</v>
      </c>
      <c r="I110" s="7">
        <f t="shared" si="22"/>
        <v>0</v>
      </c>
      <c r="J110" s="7"/>
      <c r="K110" s="7"/>
      <c r="L110" s="81">
        <f t="shared" si="14"/>
        <v>0</v>
      </c>
      <c r="M110" s="82">
        <f t="shared" si="15"/>
        <v>0</v>
      </c>
      <c r="N110" s="91"/>
      <c r="O110" s="23"/>
      <c r="P110" s="14" t="e">
        <f t="shared" si="23"/>
        <v>#DIV/0!</v>
      </c>
      <c r="Q110" s="159" t="str">
        <f t="shared" si="24"/>
        <v/>
      </c>
      <c r="R110" s="8"/>
      <c r="S110" s="12">
        <v>0</v>
      </c>
      <c r="T110" s="7">
        <f t="shared" si="25"/>
        <v>0</v>
      </c>
      <c r="U110" s="7"/>
      <c r="V110" s="7"/>
      <c r="W110" s="81">
        <f t="shared" si="16"/>
        <v>0</v>
      </c>
      <c r="X110" s="82">
        <f t="shared" si="17"/>
        <v>0</v>
      </c>
      <c r="Y110" s="91"/>
      <c r="Z110" s="365"/>
      <c r="AA110" s="156">
        <v>40940</v>
      </c>
      <c r="AB110" s="101">
        <f t="shared" si="18"/>
        <v>0</v>
      </c>
      <c r="AC110" s="14" t="e">
        <f t="shared" si="26"/>
        <v>#DIV/0!</v>
      </c>
      <c r="AD110" s="103">
        <f t="shared" si="19"/>
        <v>0</v>
      </c>
      <c r="AE110" s="12" t="e">
        <f t="shared" si="26"/>
        <v>#DIV/0!</v>
      </c>
      <c r="AF110" s="105"/>
      <c r="AG110" s="24">
        <v>47.103239000000002</v>
      </c>
      <c r="AH110" s="108"/>
      <c r="AJ110" s="23"/>
      <c r="AK110" s="131" t="e">
        <f t="shared" si="27"/>
        <v>#DIV/0!</v>
      </c>
    </row>
    <row r="111" spans="1:37">
      <c r="A111" s="358"/>
      <c r="B111" s="156">
        <v>40969</v>
      </c>
      <c r="C111" s="16"/>
      <c r="D111" s="23"/>
      <c r="E111" s="14" t="e">
        <f t="shared" si="20"/>
        <v>#DIV/0!</v>
      </c>
      <c r="F111" s="159" t="str">
        <f t="shared" si="21"/>
        <v/>
      </c>
      <c r="G111" s="8"/>
      <c r="H111" s="12">
        <v>0</v>
      </c>
      <c r="I111" s="7">
        <f t="shared" si="22"/>
        <v>0</v>
      </c>
      <c r="J111" s="7"/>
      <c r="K111" s="7"/>
      <c r="L111" s="81">
        <f t="shared" si="14"/>
        <v>0</v>
      </c>
      <c r="M111" s="82">
        <f t="shared" si="15"/>
        <v>0</v>
      </c>
      <c r="N111" s="91"/>
      <c r="O111" s="23"/>
      <c r="P111" s="14" t="e">
        <f t="shared" si="23"/>
        <v>#DIV/0!</v>
      </c>
      <c r="Q111" s="159" t="str">
        <f t="shared" si="24"/>
        <v/>
      </c>
      <c r="R111" s="8"/>
      <c r="S111" s="12">
        <v>0</v>
      </c>
      <c r="T111" s="7">
        <f t="shared" si="25"/>
        <v>0</v>
      </c>
      <c r="U111" s="7"/>
      <c r="V111" s="7"/>
      <c r="W111" s="81">
        <f t="shared" si="16"/>
        <v>0</v>
      </c>
      <c r="X111" s="82">
        <f t="shared" si="17"/>
        <v>0</v>
      </c>
      <c r="Y111" s="91"/>
      <c r="Z111" s="365"/>
      <c r="AA111" s="156">
        <v>40969</v>
      </c>
      <c r="AB111" s="101">
        <f t="shared" si="18"/>
        <v>0</v>
      </c>
      <c r="AC111" s="14" t="e">
        <f t="shared" si="26"/>
        <v>#DIV/0!</v>
      </c>
      <c r="AD111" s="103">
        <f t="shared" si="19"/>
        <v>0</v>
      </c>
      <c r="AE111" s="12" t="e">
        <f t="shared" si="26"/>
        <v>#DIV/0!</v>
      </c>
      <c r="AF111" s="105"/>
      <c r="AG111" s="24">
        <v>47.286940999999999</v>
      </c>
      <c r="AH111" s="108"/>
      <c r="AJ111" s="23"/>
      <c r="AK111" s="131" t="e">
        <f t="shared" si="27"/>
        <v>#DIV/0!</v>
      </c>
    </row>
    <row r="112" spans="1:37">
      <c r="A112" s="358"/>
      <c r="B112" s="156">
        <v>41000</v>
      </c>
      <c r="C112" s="16"/>
      <c r="D112" s="23"/>
      <c r="E112" s="14" t="e">
        <f t="shared" si="20"/>
        <v>#DIV/0!</v>
      </c>
      <c r="F112" s="159" t="str">
        <f t="shared" si="21"/>
        <v/>
      </c>
      <c r="G112" s="8"/>
      <c r="H112" s="12">
        <v>0</v>
      </c>
      <c r="I112" s="7">
        <f t="shared" si="22"/>
        <v>0</v>
      </c>
      <c r="J112" s="7"/>
      <c r="K112" s="7"/>
      <c r="L112" s="81">
        <f t="shared" si="14"/>
        <v>0</v>
      </c>
      <c r="M112" s="82">
        <f t="shared" si="15"/>
        <v>0</v>
      </c>
      <c r="N112" s="91"/>
      <c r="O112" s="23"/>
      <c r="P112" s="14" t="e">
        <f t="shared" si="23"/>
        <v>#DIV/0!</v>
      </c>
      <c r="Q112" s="159" t="str">
        <f t="shared" si="24"/>
        <v/>
      </c>
      <c r="R112" s="8"/>
      <c r="S112" s="12">
        <v>0</v>
      </c>
      <c r="T112" s="7">
        <f t="shared" si="25"/>
        <v>0</v>
      </c>
      <c r="U112" s="7"/>
      <c r="V112" s="7"/>
      <c r="W112" s="81">
        <f t="shared" si="16"/>
        <v>0</v>
      </c>
      <c r="X112" s="82">
        <f t="shared" si="17"/>
        <v>0</v>
      </c>
      <c r="Y112" s="91"/>
      <c r="Z112" s="365"/>
      <c r="AA112" s="156">
        <v>41000</v>
      </c>
      <c r="AB112" s="101">
        <f t="shared" si="18"/>
        <v>0</v>
      </c>
      <c r="AC112" s="14" t="e">
        <f t="shared" si="26"/>
        <v>#DIV/0!</v>
      </c>
      <c r="AD112" s="103">
        <f t="shared" si="19"/>
        <v>0</v>
      </c>
      <c r="AE112" s="12" t="e">
        <f t="shared" si="26"/>
        <v>#DIV/0!</v>
      </c>
      <c r="AF112" s="105"/>
      <c r="AG112" s="24">
        <v>47.372056999999998</v>
      </c>
      <c r="AH112" s="108"/>
      <c r="AJ112" s="23"/>
      <c r="AK112" s="131" t="e">
        <f t="shared" si="27"/>
        <v>#DIV/0!</v>
      </c>
    </row>
    <row r="113" spans="1:37">
      <c r="A113" s="358"/>
      <c r="B113" s="156">
        <v>41030</v>
      </c>
      <c r="C113" s="16"/>
      <c r="D113" s="23"/>
      <c r="E113" s="14" t="e">
        <f t="shared" si="20"/>
        <v>#DIV/0!</v>
      </c>
      <c r="F113" s="159" t="str">
        <f t="shared" si="21"/>
        <v/>
      </c>
      <c r="G113" s="8"/>
      <c r="H113" s="12">
        <v>0</v>
      </c>
      <c r="I113" s="7">
        <f t="shared" si="22"/>
        <v>0</v>
      </c>
      <c r="J113" s="7"/>
      <c r="K113" s="7"/>
      <c r="L113" s="81">
        <f t="shared" si="14"/>
        <v>0</v>
      </c>
      <c r="M113" s="82">
        <f t="shared" si="15"/>
        <v>0</v>
      </c>
      <c r="N113" s="91"/>
      <c r="O113" s="23"/>
      <c r="P113" s="14" t="e">
        <f t="shared" si="23"/>
        <v>#DIV/0!</v>
      </c>
      <c r="Q113" s="159" t="str">
        <f t="shared" si="24"/>
        <v/>
      </c>
      <c r="R113" s="8"/>
      <c r="S113" s="12">
        <v>0</v>
      </c>
      <c r="T113" s="7">
        <f t="shared" si="25"/>
        <v>0</v>
      </c>
      <c r="U113" s="7"/>
      <c r="V113" s="7"/>
      <c r="W113" s="81">
        <f t="shared" si="16"/>
        <v>0</v>
      </c>
      <c r="X113" s="82">
        <f t="shared" si="17"/>
        <v>0</v>
      </c>
      <c r="Y113" s="91"/>
      <c r="Z113" s="365"/>
      <c r="AA113" s="156">
        <v>41030</v>
      </c>
      <c r="AB113" s="101">
        <f t="shared" si="18"/>
        <v>0</v>
      </c>
      <c r="AC113" s="14" t="e">
        <f t="shared" si="26"/>
        <v>#DIV/0!</v>
      </c>
      <c r="AD113" s="103">
        <f t="shared" si="19"/>
        <v>0</v>
      </c>
      <c r="AE113" s="12" t="e">
        <f t="shared" si="26"/>
        <v>#DIV/0!</v>
      </c>
      <c r="AF113" s="105"/>
      <c r="AG113" s="24">
        <v>47.675238</v>
      </c>
      <c r="AH113" s="108"/>
      <c r="AJ113" s="23"/>
      <c r="AK113" s="131" t="e">
        <f t="shared" si="27"/>
        <v>#DIV/0!</v>
      </c>
    </row>
    <row r="114" spans="1:37">
      <c r="A114" s="358"/>
      <c r="B114" s="156">
        <v>41061</v>
      </c>
      <c r="C114" s="16"/>
      <c r="D114" s="23"/>
      <c r="E114" s="14" t="e">
        <f t="shared" si="20"/>
        <v>#DIV/0!</v>
      </c>
      <c r="F114" s="159" t="str">
        <f t="shared" si="21"/>
        <v/>
      </c>
      <c r="G114" s="8"/>
      <c r="H114" s="12">
        <v>0</v>
      </c>
      <c r="I114" s="7">
        <f t="shared" si="22"/>
        <v>0</v>
      </c>
      <c r="J114" s="7"/>
      <c r="K114" s="7"/>
      <c r="L114" s="81">
        <f t="shared" si="14"/>
        <v>0</v>
      </c>
      <c r="M114" s="82">
        <f t="shared" si="15"/>
        <v>0</v>
      </c>
      <c r="N114" s="91"/>
      <c r="O114" s="23"/>
      <c r="P114" s="14" t="e">
        <f t="shared" si="23"/>
        <v>#DIV/0!</v>
      </c>
      <c r="Q114" s="159" t="str">
        <f t="shared" si="24"/>
        <v/>
      </c>
      <c r="R114" s="8"/>
      <c r="S114" s="12">
        <v>0</v>
      </c>
      <c r="T114" s="7">
        <f t="shared" si="25"/>
        <v>0</v>
      </c>
      <c r="U114" s="7"/>
      <c r="V114" s="7"/>
      <c r="W114" s="81">
        <f t="shared" si="16"/>
        <v>0</v>
      </c>
      <c r="X114" s="82">
        <f t="shared" si="17"/>
        <v>0</v>
      </c>
      <c r="Y114" s="91"/>
      <c r="Z114" s="365"/>
      <c r="AA114" s="156">
        <v>41061</v>
      </c>
      <c r="AB114" s="101">
        <f t="shared" si="18"/>
        <v>0</v>
      </c>
      <c r="AC114" s="14" t="e">
        <f t="shared" si="26"/>
        <v>#DIV/0!</v>
      </c>
      <c r="AD114" s="103">
        <f t="shared" si="19"/>
        <v>0</v>
      </c>
      <c r="AE114" s="12" t="e">
        <f t="shared" si="26"/>
        <v>#DIV/0!</v>
      </c>
      <c r="AF114" s="105"/>
      <c r="AG114" s="24">
        <v>47.937451000000003</v>
      </c>
      <c r="AH114" s="108"/>
      <c r="AJ114" s="23"/>
      <c r="AK114" s="131" t="e">
        <f t="shared" si="27"/>
        <v>#DIV/0!</v>
      </c>
    </row>
    <row r="115" spans="1:37">
      <c r="A115" s="358"/>
      <c r="B115" s="156">
        <v>41091</v>
      </c>
      <c r="C115" s="16"/>
      <c r="D115" s="23"/>
      <c r="E115" s="14" t="e">
        <f t="shared" si="20"/>
        <v>#DIV/0!</v>
      </c>
      <c r="F115" s="159" t="str">
        <f t="shared" si="21"/>
        <v/>
      </c>
      <c r="G115" s="8" t="s">
        <v>6</v>
      </c>
      <c r="H115" s="12">
        <v>7.9299999999999995E-2</v>
      </c>
      <c r="I115" s="7">
        <f t="shared" si="22"/>
        <v>0</v>
      </c>
      <c r="J115" s="7"/>
      <c r="K115" s="7"/>
      <c r="L115" s="81">
        <f t="shared" si="14"/>
        <v>0</v>
      </c>
      <c r="M115" s="82">
        <f t="shared" si="15"/>
        <v>0</v>
      </c>
      <c r="N115" s="91"/>
      <c r="O115" s="23"/>
      <c r="P115" s="14" t="e">
        <f t="shared" si="23"/>
        <v>#DIV/0!</v>
      </c>
      <c r="Q115" s="159" t="str">
        <f t="shared" si="24"/>
        <v/>
      </c>
      <c r="R115" s="8" t="s">
        <v>6</v>
      </c>
      <c r="S115" s="12">
        <v>7.9299999999999995E-2</v>
      </c>
      <c r="T115" s="7">
        <f t="shared" si="25"/>
        <v>0</v>
      </c>
      <c r="U115" s="7"/>
      <c r="V115" s="7"/>
      <c r="W115" s="81">
        <f t="shared" si="16"/>
        <v>0</v>
      </c>
      <c r="X115" s="82">
        <f t="shared" si="17"/>
        <v>0</v>
      </c>
      <c r="Y115" s="91"/>
      <c r="Z115" s="365"/>
      <c r="AA115" s="156">
        <v>41091</v>
      </c>
      <c r="AB115" s="101">
        <f t="shared" si="18"/>
        <v>0</v>
      </c>
      <c r="AC115" s="14" t="e">
        <f t="shared" si="26"/>
        <v>#DIV/0!</v>
      </c>
      <c r="AD115" s="103">
        <f t="shared" si="19"/>
        <v>0</v>
      </c>
      <c r="AE115" s="12" t="e">
        <f t="shared" si="26"/>
        <v>#DIV/0!</v>
      </c>
      <c r="AF115" s="105"/>
      <c r="AG115" s="24">
        <v>48.062088000000003</v>
      </c>
      <c r="AH115" s="108"/>
      <c r="AJ115" s="23"/>
      <c r="AK115" s="131" t="e">
        <f t="shared" si="27"/>
        <v>#DIV/0!</v>
      </c>
    </row>
    <row r="116" spans="1:37">
      <c r="A116" s="358"/>
      <c r="B116" s="156">
        <v>41122</v>
      </c>
      <c r="C116" s="16"/>
      <c r="D116" s="23"/>
      <c r="E116" s="14" t="e">
        <f t="shared" si="20"/>
        <v>#DIV/0!</v>
      </c>
      <c r="F116" s="159" t="str">
        <f t="shared" si="21"/>
        <v/>
      </c>
      <c r="G116" s="8"/>
      <c r="H116" s="12">
        <v>0</v>
      </c>
      <c r="I116" s="7">
        <f t="shared" si="22"/>
        <v>0</v>
      </c>
      <c r="J116" s="7"/>
      <c r="K116" s="7"/>
      <c r="L116" s="81">
        <f t="shared" si="14"/>
        <v>0</v>
      </c>
      <c r="M116" s="82">
        <f t="shared" si="15"/>
        <v>0</v>
      </c>
      <c r="N116" s="91"/>
      <c r="O116" s="23"/>
      <c r="P116" s="14" t="e">
        <f t="shared" si="23"/>
        <v>#DIV/0!</v>
      </c>
      <c r="Q116" s="159" t="str">
        <f t="shared" si="24"/>
        <v/>
      </c>
      <c r="R116" s="8"/>
      <c r="S116" s="12">
        <v>0</v>
      </c>
      <c r="T116" s="7">
        <f t="shared" si="25"/>
        <v>0</v>
      </c>
      <c r="U116" s="7"/>
      <c r="V116" s="7"/>
      <c r="W116" s="81">
        <f t="shared" si="16"/>
        <v>0</v>
      </c>
      <c r="X116" s="82">
        <f t="shared" si="17"/>
        <v>0</v>
      </c>
      <c r="Y116" s="91"/>
      <c r="Z116" s="365"/>
      <c r="AA116" s="156">
        <v>41122</v>
      </c>
      <c r="AB116" s="101">
        <f t="shared" si="18"/>
        <v>0</v>
      </c>
      <c r="AC116" s="14" t="e">
        <f t="shared" si="26"/>
        <v>#DIV/0!</v>
      </c>
      <c r="AD116" s="103">
        <f t="shared" si="19"/>
        <v>0</v>
      </c>
      <c r="AE116" s="12" t="e">
        <f t="shared" si="26"/>
        <v>#DIV/0!</v>
      </c>
      <c r="AF116" s="105"/>
      <c r="AG116" s="24">
        <v>48.268754000000001</v>
      </c>
      <c r="AH116" s="108"/>
      <c r="AJ116" s="23"/>
      <c r="AK116" s="131" t="e">
        <f t="shared" si="27"/>
        <v>#DIV/0!</v>
      </c>
    </row>
    <row r="117" spans="1:37">
      <c r="A117" s="358"/>
      <c r="B117" s="156">
        <v>41153</v>
      </c>
      <c r="C117" s="16"/>
      <c r="D117" s="23"/>
      <c r="E117" s="14" t="e">
        <f t="shared" si="20"/>
        <v>#DIV/0!</v>
      </c>
      <c r="F117" s="159" t="str">
        <f t="shared" si="21"/>
        <v/>
      </c>
      <c r="G117" s="8"/>
      <c r="H117" s="12">
        <v>0</v>
      </c>
      <c r="I117" s="7">
        <f t="shared" si="22"/>
        <v>0</v>
      </c>
      <c r="J117" s="7"/>
      <c r="K117" s="7"/>
      <c r="L117" s="81">
        <f t="shared" si="14"/>
        <v>0</v>
      </c>
      <c r="M117" s="82">
        <f t="shared" si="15"/>
        <v>0</v>
      </c>
      <c r="N117" s="91"/>
      <c r="O117" s="23"/>
      <c r="P117" s="14" t="e">
        <f t="shared" si="23"/>
        <v>#DIV/0!</v>
      </c>
      <c r="Q117" s="159" t="str">
        <f t="shared" si="24"/>
        <v/>
      </c>
      <c r="R117" s="8"/>
      <c r="S117" s="12">
        <v>0</v>
      </c>
      <c r="T117" s="7">
        <f t="shared" si="25"/>
        <v>0</v>
      </c>
      <c r="U117" s="7"/>
      <c r="V117" s="7"/>
      <c r="W117" s="81">
        <f t="shared" si="16"/>
        <v>0</v>
      </c>
      <c r="X117" s="82">
        <f t="shared" si="17"/>
        <v>0</v>
      </c>
      <c r="Y117" s="91"/>
      <c r="Z117" s="365"/>
      <c r="AA117" s="156">
        <v>41153</v>
      </c>
      <c r="AB117" s="101">
        <f t="shared" si="18"/>
        <v>0</v>
      </c>
      <c r="AC117" s="14" t="e">
        <f t="shared" si="26"/>
        <v>#DIV/0!</v>
      </c>
      <c r="AD117" s="103">
        <f t="shared" si="19"/>
        <v>0</v>
      </c>
      <c r="AE117" s="12" t="e">
        <f t="shared" si="26"/>
        <v>#DIV/0!</v>
      </c>
      <c r="AF117" s="105"/>
      <c r="AG117" s="24">
        <v>48.485962999999998</v>
      </c>
      <c r="AH117" s="108"/>
      <c r="AJ117" s="23"/>
      <c r="AK117" s="131" t="e">
        <f t="shared" si="27"/>
        <v>#DIV/0!</v>
      </c>
    </row>
    <row r="118" spans="1:37">
      <c r="A118" s="358"/>
      <c r="B118" s="156">
        <v>41183</v>
      </c>
      <c r="C118" s="16"/>
      <c r="D118" s="23"/>
      <c r="E118" s="14" t="e">
        <f t="shared" si="20"/>
        <v>#DIV/0!</v>
      </c>
      <c r="F118" s="159" t="str">
        <f t="shared" si="21"/>
        <v/>
      </c>
      <c r="G118" s="8"/>
      <c r="H118" s="12">
        <v>0</v>
      </c>
      <c r="I118" s="7">
        <f t="shared" si="22"/>
        <v>0</v>
      </c>
      <c r="J118" s="7"/>
      <c r="K118" s="7"/>
      <c r="L118" s="81">
        <f t="shared" si="14"/>
        <v>0</v>
      </c>
      <c r="M118" s="82">
        <f t="shared" si="15"/>
        <v>0</v>
      </c>
      <c r="N118" s="91"/>
      <c r="O118" s="23"/>
      <c r="P118" s="14" t="e">
        <f t="shared" si="23"/>
        <v>#DIV/0!</v>
      </c>
      <c r="Q118" s="159" t="str">
        <f t="shared" si="24"/>
        <v/>
      </c>
      <c r="R118" s="8"/>
      <c r="S118" s="12">
        <v>0</v>
      </c>
      <c r="T118" s="7">
        <f t="shared" si="25"/>
        <v>0</v>
      </c>
      <c r="U118" s="7"/>
      <c r="V118" s="7"/>
      <c r="W118" s="81">
        <f t="shared" si="16"/>
        <v>0</v>
      </c>
      <c r="X118" s="82">
        <f t="shared" si="17"/>
        <v>0</v>
      </c>
      <c r="Y118" s="91"/>
      <c r="Z118" s="365"/>
      <c r="AA118" s="156">
        <v>41183</v>
      </c>
      <c r="AB118" s="101">
        <f t="shared" si="18"/>
        <v>0</v>
      </c>
      <c r="AC118" s="14" t="e">
        <f t="shared" si="26"/>
        <v>#DIV/0!</v>
      </c>
      <c r="AD118" s="103">
        <f t="shared" si="19"/>
        <v>0</v>
      </c>
      <c r="AE118" s="12" t="e">
        <f t="shared" si="26"/>
        <v>#DIV/0!</v>
      </c>
      <c r="AF118" s="105"/>
      <c r="AG118" s="24">
        <v>48.791423999999999</v>
      </c>
      <c r="AH118" s="108"/>
      <c r="AJ118" s="23"/>
      <c r="AK118" s="131" t="e">
        <f t="shared" si="27"/>
        <v>#DIV/0!</v>
      </c>
    </row>
    <row r="119" spans="1:37">
      <c r="A119" s="358"/>
      <c r="B119" s="156">
        <v>41214</v>
      </c>
      <c r="C119" s="16"/>
      <c r="D119" s="23"/>
      <c r="E119" s="14" t="e">
        <f t="shared" si="20"/>
        <v>#DIV/0!</v>
      </c>
      <c r="F119" s="159" t="str">
        <f t="shared" si="21"/>
        <v/>
      </c>
      <c r="G119" s="9"/>
      <c r="H119" s="12">
        <v>0</v>
      </c>
      <c r="I119" s="7">
        <f t="shared" si="22"/>
        <v>0</v>
      </c>
      <c r="J119" s="7"/>
      <c r="K119" s="7"/>
      <c r="L119" s="81">
        <f t="shared" si="14"/>
        <v>0</v>
      </c>
      <c r="M119" s="82">
        <f t="shared" si="15"/>
        <v>0</v>
      </c>
      <c r="N119" s="91"/>
      <c r="O119" s="23"/>
      <c r="P119" s="14" t="e">
        <f t="shared" si="23"/>
        <v>#DIV/0!</v>
      </c>
      <c r="Q119" s="159" t="str">
        <f t="shared" si="24"/>
        <v/>
      </c>
      <c r="R119" s="9"/>
      <c r="S119" s="12">
        <v>0</v>
      </c>
      <c r="T119" s="7">
        <f t="shared" si="25"/>
        <v>0</v>
      </c>
      <c r="U119" s="7"/>
      <c r="V119" s="7"/>
      <c r="W119" s="81">
        <f t="shared" si="16"/>
        <v>0</v>
      </c>
      <c r="X119" s="82">
        <f t="shared" si="17"/>
        <v>0</v>
      </c>
      <c r="Y119" s="91"/>
      <c r="Z119" s="365"/>
      <c r="AA119" s="156">
        <v>41214</v>
      </c>
      <c r="AB119" s="101">
        <f t="shared" si="18"/>
        <v>0</v>
      </c>
      <c r="AC119" s="14" t="e">
        <f t="shared" si="26"/>
        <v>#DIV/0!</v>
      </c>
      <c r="AD119" s="103">
        <f t="shared" si="19"/>
        <v>0</v>
      </c>
      <c r="AE119" s="12" t="e">
        <f t="shared" si="26"/>
        <v>#DIV/0!</v>
      </c>
      <c r="AF119" s="105"/>
      <c r="AG119" s="24">
        <v>49.137842999999997</v>
      </c>
      <c r="AH119" s="108"/>
      <c r="AJ119" s="23"/>
      <c r="AK119" s="131" t="e">
        <f t="shared" si="27"/>
        <v>#DIV/0!</v>
      </c>
    </row>
    <row r="120" spans="1:37">
      <c r="A120" s="359"/>
      <c r="B120" s="157">
        <v>41244</v>
      </c>
      <c r="C120" s="16"/>
      <c r="D120" s="21"/>
      <c r="E120" s="15" t="e">
        <f t="shared" si="20"/>
        <v>#DIV/0!</v>
      </c>
      <c r="F120" s="158" t="str">
        <f t="shared" si="21"/>
        <v/>
      </c>
      <c r="G120" s="11"/>
      <c r="H120" s="13">
        <v>0</v>
      </c>
      <c r="I120" s="10">
        <f t="shared" si="22"/>
        <v>0</v>
      </c>
      <c r="J120" s="10"/>
      <c r="K120" s="10"/>
      <c r="L120" s="83">
        <f t="shared" si="14"/>
        <v>0</v>
      </c>
      <c r="M120" s="84">
        <f t="shared" si="15"/>
        <v>0</v>
      </c>
      <c r="N120" s="92"/>
      <c r="O120" s="21"/>
      <c r="P120" s="15" t="e">
        <f t="shared" si="23"/>
        <v>#DIV/0!</v>
      </c>
      <c r="Q120" s="158" t="str">
        <f t="shared" si="24"/>
        <v/>
      </c>
      <c r="R120" s="11"/>
      <c r="S120" s="13">
        <v>0</v>
      </c>
      <c r="T120" s="10">
        <f t="shared" si="25"/>
        <v>0</v>
      </c>
      <c r="U120" s="10"/>
      <c r="V120" s="10"/>
      <c r="W120" s="83">
        <f t="shared" si="16"/>
        <v>0</v>
      </c>
      <c r="X120" s="84">
        <f t="shared" si="17"/>
        <v>0</v>
      </c>
      <c r="Y120" s="92"/>
      <c r="Z120" s="366"/>
      <c r="AA120" s="157">
        <v>41244</v>
      </c>
      <c r="AB120" s="102">
        <f t="shared" si="18"/>
        <v>0</v>
      </c>
      <c r="AC120" s="15" t="e">
        <f t="shared" si="26"/>
        <v>#DIV/0!</v>
      </c>
      <c r="AD120" s="104">
        <f t="shared" si="19"/>
        <v>0</v>
      </c>
      <c r="AE120" s="12" t="e">
        <f t="shared" si="26"/>
        <v>#DIV/0!</v>
      </c>
      <c r="AF120" s="105"/>
      <c r="AG120" s="25">
        <v>49.403187000000003</v>
      </c>
      <c r="AH120" s="108"/>
      <c r="AJ120" s="23"/>
      <c r="AK120" s="131" t="e">
        <f t="shared" si="27"/>
        <v>#DIV/0!</v>
      </c>
    </row>
    <row r="121" spans="1:37" ht="11.25" customHeight="1">
      <c r="A121" s="358">
        <v>2013</v>
      </c>
      <c r="B121" s="156">
        <v>41275</v>
      </c>
      <c r="C121" s="16"/>
      <c r="D121" s="23"/>
      <c r="E121" s="14" t="e">
        <f t="shared" si="20"/>
        <v>#DIV/0!</v>
      </c>
      <c r="F121" s="159" t="str">
        <f t="shared" si="21"/>
        <v/>
      </c>
      <c r="G121" s="8"/>
      <c r="H121" s="12">
        <v>0</v>
      </c>
      <c r="I121" s="7">
        <f t="shared" si="22"/>
        <v>0</v>
      </c>
      <c r="J121" s="76"/>
      <c r="K121" s="76"/>
      <c r="L121" s="81">
        <f t="shared" si="14"/>
        <v>0</v>
      </c>
      <c r="M121" s="82">
        <f t="shared" si="15"/>
        <v>0</v>
      </c>
      <c r="N121" s="91"/>
      <c r="O121" s="23"/>
      <c r="P121" s="14" t="e">
        <f t="shared" si="23"/>
        <v>#DIV/0!</v>
      </c>
      <c r="Q121" s="159" t="str">
        <f t="shared" si="24"/>
        <v/>
      </c>
      <c r="R121" s="8"/>
      <c r="S121" s="12">
        <v>0</v>
      </c>
      <c r="T121" s="7">
        <f t="shared" si="25"/>
        <v>0</v>
      </c>
      <c r="U121" s="76"/>
      <c r="V121" s="76"/>
      <c r="W121" s="81">
        <f t="shared" si="16"/>
        <v>0</v>
      </c>
      <c r="X121" s="82">
        <f t="shared" si="17"/>
        <v>0</v>
      </c>
      <c r="Y121" s="91"/>
      <c r="Z121" s="365">
        <v>2013</v>
      </c>
      <c r="AA121" s="156">
        <v>41275</v>
      </c>
      <c r="AB121" s="101">
        <f t="shared" si="18"/>
        <v>0</v>
      </c>
      <c r="AC121" s="73" t="e">
        <f t="shared" si="26"/>
        <v>#DIV/0!</v>
      </c>
      <c r="AD121" s="103">
        <f t="shared" si="19"/>
        <v>0</v>
      </c>
      <c r="AE121" s="74" t="e">
        <f t="shared" si="26"/>
        <v>#DIV/0!</v>
      </c>
      <c r="AF121" s="106"/>
      <c r="AG121" s="24">
        <v>49.768770000000004</v>
      </c>
      <c r="AH121" s="109"/>
      <c r="AJ121" s="23"/>
      <c r="AK121" s="131" t="e">
        <f t="shared" si="27"/>
        <v>#DIV/0!</v>
      </c>
    </row>
    <row r="122" spans="1:37">
      <c r="A122" s="358"/>
      <c r="B122" s="156">
        <v>41306</v>
      </c>
      <c r="C122" s="16"/>
      <c r="D122" s="23"/>
      <c r="E122" s="14" t="e">
        <f t="shared" si="20"/>
        <v>#DIV/0!</v>
      </c>
      <c r="F122" s="159" t="str">
        <f t="shared" si="21"/>
        <v/>
      </c>
      <c r="G122" s="8"/>
      <c r="H122" s="12">
        <v>0</v>
      </c>
      <c r="I122" s="7">
        <f t="shared" si="22"/>
        <v>0</v>
      </c>
      <c r="J122" s="7"/>
      <c r="K122" s="7"/>
      <c r="L122" s="81">
        <f t="shared" si="14"/>
        <v>0</v>
      </c>
      <c r="M122" s="82">
        <f t="shared" si="15"/>
        <v>0</v>
      </c>
      <c r="N122" s="91"/>
      <c r="O122" s="23"/>
      <c r="P122" s="14" t="e">
        <f t="shared" si="23"/>
        <v>#DIV/0!</v>
      </c>
      <c r="Q122" s="159" t="str">
        <f t="shared" si="24"/>
        <v/>
      </c>
      <c r="R122" s="8"/>
      <c r="S122" s="12">
        <v>0</v>
      </c>
      <c r="T122" s="7">
        <f t="shared" si="25"/>
        <v>0</v>
      </c>
      <c r="U122" s="7"/>
      <c r="V122" s="7"/>
      <c r="W122" s="81">
        <f t="shared" si="16"/>
        <v>0</v>
      </c>
      <c r="X122" s="82">
        <f t="shared" si="17"/>
        <v>0</v>
      </c>
      <c r="Y122" s="91"/>
      <c r="Z122" s="365"/>
      <c r="AA122" s="156">
        <v>41306</v>
      </c>
      <c r="AB122" s="101">
        <f t="shared" si="18"/>
        <v>0</v>
      </c>
      <c r="AC122" s="14" t="e">
        <f t="shared" si="26"/>
        <v>#DIV/0!</v>
      </c>
      <c r="AD122" s="103">
        <f t="shared" si="19"/>
        <v>0</v>
      </c>
      <c r="AE122" s="12" t="e">
        <f t="shared" si="26"/>
        <v>#DIV/0!</v>
      </c>
      <c r="AF122" s="105"/>
      <c r="AG122" s="24">
        <v>50.226641999999998</v>
      </c>
      <c r="AH122" s="108"/>
      <c r="AJ122" s="23"/>
      <c r="AK122" s="131" t="e">
        <f t="shared" si="27"/>
        <v>#DIV/0!</v>
      </c>
    </row>
    <row r="123" spans="1:37">
      <c r="A123" s="358"/>
      <c r="B123" s="156">
        <v>41334</v>
      </c>
      <c r="C123" s="16"/>
      <c r="D123" s="23"/>
      <c r="E123" s="14" t="e">
        <f t="shared" si="20"/>
        <v>#DIV/0!</v>
      </c>
      <c r="F123" s="159" t="str">
        <f t="shared" si="21"/>
        <v/>
      </c>
      <c r="G123" s="8"/>
      <c r="H123" s="12">
        <v>0</v>
      </c>
      <c r="I123" s="7">
        <f t="shared" si="22"/>
        <v>0</v>
      </c>
      <c r="J123" s="7"/>
      <c r="K123" s="7"/>
      <c r="L123" s="81">
        <f t="shared" si="14"/>
        <v>0</v>
      </c>
      <c r="M123" s="82">
        <f t="shared" si="15"/>
        <v>0</v>
      </c>
      <c r="N123" s="91"/>
      <c r="O123" s="23"/>
      <c r="P123" s="14" t="e">
        <f t="shared" si="23"/>
        <v>#DIV/0!</v>
      </c>
      <c r="Q123" s="159" t="str">
        <f t="shared" si="24"/>
        <v/>
      </c>
      <c r="R123" s="8"/>
      <c r="S123" s="12">
        <v>0</v>
      </c>
      <c r="T123" s="7">
        <f t="shared" si="25"/>
        <v>0</v>
      </c>
      <c r="U123" s="7"/>
      <c r="V123" s="7"/>
      <c r="W123" s="81">
        <f t="shared" si="16"/>
        <v>0</v>
      </c>
      <c r="X123" s="82">
        <f t="shared" si="17"/>
        <v>0</v>
      </c>
      <c r="Y123" s="91"/>
      <c r="Z123" s="365"/>
      <c r="AA123" s="156">
        <v>41334</v>
      </c>
      <c r="AB123" s="101">
        <f t="shared" si="18"/>
        <v>0</v>
      </c>
      <c r="AC123" s="14" t="e">
        <f t="shared" si="26"/>
        <v>#DIV/0!</v>
      </c>
      <c r="AD123" s="103">
        <f t="shared" si="19"/>
        <v>0</v>
      </c>
      <c r="AE123" s="12" t="e">
        <f t="shared" si="26"/>
        <v>#DIV/0!</v>
      </c>
      <c r="AF123" s="105"/>
      <c r="AG123" s="24">
        <v>50.487819999999999</v>
      </c>
      <c r="AH123" s="108"/>
      <c r="AJ123" s="23"/>
      <c r="AK123" s="131" t="e">
        <f t="shared" si="27"/>
        <v>#DIV/0!</v>
      </c>
    </row>
    <row r="124" spans="1:37">
      <c r="A124" s="358"/>
      <c r="B124" s="156">
        <v>41365</v>
      </c>
      <c r="C124" s="16"/>
      <c r="D124" s="23"/>
      <c r="E124" s="14" t="e">
        <f t="shared" si="20"/>
        <v>#DIV/0!</v>
      </c>
      <c r="F124" s="159" t="str">
        <f t="shared" si="21"/>
        <v/>
      </c>
      <c r="G124" s="8"/>
      <c r="H124" s="12">
        <v>0</v>
      </c>
      <c r="I124" s="7">
        <f t="shared" si="22"/>
        <v>0</v>
      </c>
      <c r="J124" s="7"/>
      <c r="K124" s="7"/>
      <c r="L124" s="81">
        <f t="shared" si="14"/>
        <v>0</v>
      </c>
      <c r="M124" s="82">
        <f t="shared" si="15"/>
        <v>0</v>
      </c>
      <c r="N124" s="91"/>
      <c r="O124" s="23"/>
      <c r="P124" s="14" t="e">
        <f t="shared" si="23"/>
        <v>#DIV/0!</v>
      </c>
      <c r="Q124" s="159" t="str">
        <f t="shared" si="24"/>
        <v/>
      </c>
      <c r="R124" s="8"/>
      <c r="S124" s="12">
        <v>0</v>
      </c>
      <c r="T124" s="7">
        <f t="shared" si="25"/>
        <v>0</v>
      </c>
      <c r="U124" s="7"/>
      <c r="V124" s="7"/>
      <c r="W124" s="81">
        <f t="shared" si="16"/>
        <v>0</v>
      </c>
      <c r="X124" s="82">
        <f t="shared" si="17"/>
        <v>0</v>
      </c>
      <c r="Y124" s="91"/>
      <c r="Z124" s="365"/>
      <c r="AA124" s="156">
        <v>41365</v>
      </c>
      <c r="AB124" s="101">
        <f t="shared" si="18"/>
        <v>0</v>
      </c>
      <c r="AC124" s="14" t="e">
        <f t="shared" si="26"/>
        <v>#DIV/0!</v>
      </c>
      <c r="AD124" s="103">
        <f t="shared" si="19"/>
        <v>0</v>
      </c>
      <c r="AE124" s="12" t="e">
        <f t="shared" si="26"/>
        <v>#DIV/0!</v>
      </c>
      <c r="AF124" s="105"/>
      <c r="AG124" s="24">
        <v>50.790745999999999</v>
      </c>
      <c r="AH124" s="108"/>
      <c r="AJ124" s="23"/>
      <c r="AK124" s="131" t="e">
        <f t="shared" si="27"/>
        <v>#DIV/0!</v>
      </c>
    </row>
    <row r="125" spans="1:37">
      <c r="A125" s="358"/>
      <c r="B125" s="156">
        <v>41395</v>
      </c>
      <c r="C125" s="16"/>
      <c r="D125" s="23"/>
      <c r="E125" s="14" t="e">
        <f t="shared" si="20"/>
        <v>#DIV/0!</v>
      </c>
      <c r="F125" s="159" t="str">
        <f t="shared" si="21"/>
        <v/>
      </c>
      <c r="G125" s="8"/>
      <c r="H125" s="12">
        <v>0</v>
      </c>
      <c r="I125" s="7">
        <f t="shared" si="22"/>
        <v>0</v>
      </c>
      <c r="J125" s="7"/>
      <c r="K125" s="7"/>
      <c r="L125" s="81">
        <f t="shared" si="14"/>
        <v>0</v>
      </c>
      <c r="M125" s="82">
        <f t="shared" si="15"/>
        <v>0</v>
      </c>
      <c r="N125" s="91"/>
      <c r="O125" s="23"/>
      <c r="P125" s="14" t="e">
        <f t="shared" si="23"/>
        <v>#DIV/0!</v>
      </c>
      <c r="Q125" s="159" t="str">
        <f t="shared" si="24"/>
        <v/>
      </c>
      <c r="R125" s="8"/>
      <c r="S125" s="12">
        <v>0</v>
      </c>
      <c r="T125" s="7">
        <f t="shared" si="25"/>
        <v>0</v>
      </c>
      <c r="U125" s="7"/>
      <c r="V125" s="7"/>
      <c r="W125" s="81">
        <f t="shared" si="16"/>
        <v>0</v>
      </c>
      <c r="X125" s="82">
        <f t="shared" si="17"/>
        <v>0</v>
      </c>
      <c r="Y125" s="91"/>
      <c r="Z125" s="365"/>
      <c r="AA125" s="156">
        <v>41395</v>
      </c>
      <c r="AB125" s="101">
        <f t="shared" si="18"/>
        <v>0</v>
      </c>
      <c r="AC125" s="14" t="e">
        <f t="shared" si="26"/>
        <v>#DIV/0!</v>
      </c>
      <c r="AD125" s="103">
        <f t="shared" si="19"/>
        <v>0</v>
      </c>
      <c r="AE125" s="12" t="e">
        <f t="shared" si="26"/>
        <v>#DIV/0!</v>
      </c>
      <c r="AF125" s="105"/>
      <c r="AG125" s="24">
        <v>51.090411000000003</v>
      </c>
      <c r="AH125" s="108"/>
      <c r="AJ125" s="23"/>
      <c r="AK125" s="131" t="e">
        <f t="shared" si="27"/>
        <v>#DIV/0!</v>
      </c>
    </row>
    <row r="126" spans="1:37">
      <c r="A126" s="358"/>
      <c r="B126" s="156">
        <v>41426</v>
      </c>
      <c r="C126" s="16"/>
      <c r="D126" s="23"/>
      <c r="E126" s="14" t="e">
        <f t="shared" si="20"/>
        <v>#DIV/0!</v>
      </c>
      <c r="F126" s="159" t="str">
        <f t="shared" si="21"/>
        <v/>
      </c>
      <c r="G126" s="8"/>
      <c r="H126" s="12">
        <v>0</v>
      </c>
      <c r="I126" s="7">
        <f t="shared" si="22"/>
        <v>0</v>
      </c>
      <c r="J126" s="7"/>
      <c r="K126" s="7"/>
      <c r="L126" s="81">
        <f t="shared" si="14"/>
        <v>0</v>
      </c>
      <c r="M126" s="82">
        <f t="shared" si="15"/>
        <v>0</v>
      </c>
      <c r="N126" s="91"/>
      <c r="O126" s="23"/>
      <c r="P126" s="14" t="e">
        <f t="shared" si="23"/>
        <v>#DIV/0!</v>
      </c>
      <c r="Q126" s="159" t="str">
        <f t="shared" si="24"/>
        <v/>
      </c>
      <c r="R126" s="8"/>
      <c r="S126" s="12">
        <v>0</v>
      </c>
      <c r="T126" s="7">
        <f t="shared" si="25"/>
        <v>0</v>
      </c>
      <c r="U126" s="7"/>
      <c r="V126" s="7"/>
      <c r="W126" s="81">
        <f t="shared" si="16"/>
        <v>0</v>
      </c>
      <c r="X126" s="82">
        <f t="shared" si="17"/>
        <v>0</v>
      </c>
      <c r="Y126" s="91"/>
      <c r="Z126" s="365"/>
      <c r="AA126" s="156">
        <v>41426</v>
      </c>
      <c r="AB126" s="101">
        <f t="shared" si="18"/>
        <v>0</v>
      </c>
      <c r="AC126" s="14" t="e">
        <f t="shared" si="26"/>
        <v>#DIV/0!</v>
      </c>
      <c r="AD126" s="103">
        <f t="shared" si="19"/>
        <v>0</v>
      </c>
      <c r="AE126" s="12" t="e">
        <f t="shared" si="26"/>
        <v>#DIV/0!</v>
      </c>
      <c r="AF126" s="105"/>
      <c r="AG126" s="24">
        <v>51.269227000000001</v>
      </c>
      <c r="AH126" s="108"/>
      <c r="AJ126" s="23"/>
      <c r="AK126" s="131" t="e">
        <f t="shared" si="27"/>
        <v>#DIV/0!</v>
      </c>
    </row>
    <row r="127" spans="1:37">
      <c r="A127" s="358"/>
      <c r="B127" s="156">
        <v>41456</v>
      </c>
      <c r="C127" s="16"/>
      <c r="D127" s="23"/>
      <c r="E127" s="14" t="e">
        <f t="shared" si="20"/>
        <v>#DIV/0!</v>
      </c>
      <c r="F127" s="159" t="str">
        <f t="shared" si="21"/>
        <v/>
      </c>
      <c r="G127" s="8" t="s">
        <v>6</v>
      </c>
      <c r="H127" s="12">
        <v>9.0399999999999994E-2</v>
      </c>
      <c r="I127" s="7">
        <f t="shared" si="22"/>
        <v>0</v>
      </c>
      <c r="J127" s="7"/>
      <c r="K127" s="7"/>
      <c r="L127" s="81">
        <f t="shared" si="14"/>
        <v>0</v>
      </c>
      <c r="M127" s="82">
        <f t="shared" si="15"/>
        <v>0</v>
      </c>
      <c r="N127" s="91"/>
      <c r="O127" s="23"/>
      <c r="P127" s="14" t="e">
        <f t="shared" si="23"/>
        <v>#DIV/0!</v>
      </c>
      <c r="Q127" s="159" t="str">
        <f t="shared" si="24"/>
        <v/>
      </c>
      <c r="R127" s="8" t="s">
        <v>6</v>
      </c>
      <c r="S127" s="12">
        <v>9.0399999999999994E-2</v>
      </c>
      <c r="T127" s="7">
        <f t="shared" si="25"/>
        <v>0</v>
      </c>
      <c r="U127" s="7"/>
      <c r="V127" s="7"/>
      <c r="W127" s="81">
        <f t="shared" si="16"/>
        <v>0</v>
      </c>
      <c r="X127" s="82">
        <f t="shared" si="17"/>
        <v>0</v>
      </c>
      <c r="Y127" s="91"/>
      <c r="Z127" s="365"/>
      <c r="AA127" s="156">
        <v>41456</v>
      </c>
      <c r="AB127" s="101">
        <f t="shared" si="18"/>
        <v>0</v>
      </c>
      <c r="AC127" s="14" t="e">
        <f t="shared" si="26"/>
        <v>#DIV/0!</v>
      </c>
      <c r="AD127" s="103">
        <f t="shared" si="19"/>
        <v>0</v>
      </c>
      <c r="AE127" s="12" t="e">
        <f t="shared" si="26"/>
        <v>#DIV/0!</v>
      </c>
      <c r="AF127" s="105"/>
      <c r="AG127" s="24">
        <v>51.412779999999998</v>
      </c>
      <c r="AH127" s="108"/>
      <c r="AJ127" s="23"/>
      <c r="AK127" s="131" t="e">
        <f t="shared" si="27"/>
        <v>#DIV/0!</v>
      </c>
    </row>
    <row r="128" spans="1:37">
      <c r="A128" s="358"/>
      <c r="B128" s="156">
        <v>41487</v>
      </c>
      <c r="C128" s="16"/>
      <c r="D128" s="23"/>
      <c r="E128" s="14" t="e">
        <f t="shared" si="20"/>
        <v>#DIV/0!</v>
      </c>
      <c r="F128" s="159" t="str">
        <f t="shared" si="21"/>
        <v/>
      </c>
      <c r="G128" s="8"/>
      <c r="H128" s="12">
        <v>0</v>
      </c>
      <c r="I128" s="7">
        <f t="shared" si="22"/>
        <v>0</v>
      </c>
      <c r="J128" s="7"/>
      <c r="K128" s="7"/>
      <c r="L128" s="81">
        <f t="shared" si="14"/>
        <v>0</v>
      </c>
      <c r="M128" s="82">
        <f t="shared" si="15"/>
        <v>0</v>
      </c>
      <c r="N128" s="91"/>
      <c r="O128" s="23"/>
      <c r="P128" s="14" t="e">
        <f t="shared" si="23"/>
        <v>#DIV/0!</v>
      </c>
      <c r="Q128" s="159" t="str">
        <f t="shared" si="24"/>
        <v/>
      </c>
      <c r="R128" s="8"/>
      <c r="S128" s="12">
        <v>0</v>
      </c>
      <c r="T128" s="7">
        <f t="shared" si="25"/>
        <v>0</v>
      </c>
      <c r="U128" s="7"/>
      <c r="V128" s="7"/>
      <c r="W128" s="81">
        <f t="shared" si="16"/>
        <v>0</v>
      </c>
      <c r="X128" s="82">
        <f t="shared" si="17"/>
        <v>0</v>
      </c>
      <c r="Y128" s="91"/>
      <c r="Z128" s="365"/>
      <c r="AA128" s="156">
        <v>41487</v>
      </c>
      <c r="AB128" s="101">
        <f t="shared" si="18"/>
        <v>0</v>
      </c>
      <c r="AC128" s="14" t="e">
        <f t="shared" si="26"/>
        <v>#DIV/0!</v>
      </c>
      <c r="AD128" s="103">
        <f t="shared" si="19"/>
        <v>0</v>
      </c>
      <c r="AE128" s="12" t="e">
        <f t="shared" si="26"/>
        <v>#DIV/0!</v>
      </c>
      <c r="AF128" s="105"/>
      <c r="AG128" s="24">
        <v>51.345942999999998</v>
      </c>
      <c r="AH128" s="108"/>
      <c r="AJ128" s="23"/>
      <c r="AK128" s="131" t="e">
        <f t="shared" si="27"/>
        <v>#DIV/0!</v>
      </c>
    </row>
    <row r="129" spans="1:37">
      <c r="A129" s="358"/>
      <c r="B129" s="156">
        <v>41518</v>
      </c>
      <c r="C129" s="16"/>
      <c r="D129" s="23"/>
      <c r="E129" s="14" t="e">
        <f t="shared" si="20"/>
        <v>#DIV/0!</v>
      </c>
      <c r="F129" s="159" t="str">
        <f t="shared" si="21"/>
        <v/>
      </c>
      <c r="G129" s="8"/>
      <c r="H129" s="12">
        <v>0</v>
      </c>
      <c r="I129" s="7">
        <f t="shared" si="22"/>
        <v>0</v>
      </c>
      <c r="J129" s="7"/>
      <c r="K129" s="7"/>
      <c r="L129" s="81">
        <f t="shared" si="14"/>
        <v>0</v>
      </c>
      <c r="M129" s="82">
        <f t="shared" si="15"/>
        <v>0</v>
      </c>
      <c r="N129" s="91"/>
      <c r="O129" s="23"/>
      <c r="P129" s="14" t="e">
        <f t="shared" si="23"/>
        <v>#DIV/0!</v>
      </c>
      <c r="Q129" s="159" t="str">
        <f t="shared" si="24"/>
        <v/>
      </c>
      <c r="R129" s="8"/>
      <c r="S129" s="12">
        <v>0</v>
      </c>
      <c r="T129" s="7">
        <f t="shared" si="25"/>
        <v>0</v>
      </c>
      <c r="U129" s="7"/>
      <c r="V129" s="7"/>
      <c r="W129" s="81">
        <f t="shared" si="16"/>
        <v>0</v>
      </c>
      <c r="X129" s="82">
        <f t="shared" si="17"/>
        <v>0</v>
      </c>
      <c r="Y129" s="91"/>
      <c r="Z129" s="365"/>
      <c r="AA129" s="156">
        <v>41518</v>
      </c>
      <c r="AB129" s="101">
        <f t="shared" si="18"/>
        <v>0</v>
      </c>
      <c r="AC129" s="14" t="e">
        <f t="shared" si="26"/>
        <v>#DIV/0!</v>
      </c>
      <c r="AD129" s="103">
        <f t="shared" si="19"/>
        <v>0</v>
      </c>
      <c r="AE129" s="12" t="e">
        <f t="shared" si="26"/>
        <v>#DIV/0!</v>
      </c>
      <c r="AF129" s="105"/>
      <c r="AG129" s="24">
        <v>51.428095999999996</v>
      </c>
      <c r="AH129" s="108"/>
      <c r="AJ129" s="23"/>
      <c r="AK129" s="131" t="e">
        <f t="shared" si="27"/>
        <v>#DIV/0!</v>
      </c>
    </row>
    <row r="130" spans="1:37">
      <c r="A130" s="358"/>
      <c r="B130" s="156">
        <v>41548</v>
      </c>
      <c r="C130" s="16"/>
      <c r="D130" s="23"/>
      <c r="E130" s="14" t="e">
        <f t="shared" si="20"/>
        <v>#DIV/0!</v>
      </c>
      <c r="F130" s="159" t="str">
        <f t="shared" si="21"/>
        <v/>
      </c>
      <c r="G130" s="8"/>
      <c r="H130" s="12">
        <v>0</v>
      </c>
      <c r="I130" s="7">
        <f t="shared" si="22"/>
        <v>0</v>
      </c>
      <c r="J130" s="7"/>
      <c r="K130" s="7"/>
      <c r="L130" s="81">
        <f t="shared" si="14"/>
        <v>0</v>
      </c>
      <c r="M130" s="82">
        <f t="shared" si="15"/>
        <v>0</v>
      </c>
      <c r="N130" s="91"/>
      <c r="O130" s="23"/>
      <c r="P130" s="14" t="e">
        <f t="shared" si="23"/>
        <v>#DIV/0!</v>
      </c>
      <c r="Q130" s="159" t="str">
        <f t="shared" si="24"/>
        <v/>
      </c>
      <c r="R130" s="8"/>
      <c r="S130" s="12">
        <v>0</v>
      </c>
      <c r="T130" s="7">
        <f t="shared" si="25"/>
        <v>0</v>
      </c>
      <c r="U130" s="7"/>
      <c r="V130" s="7"/>
      <c r="W130" s="81">
        <f t="shared" si="16"/>
        <v>0</v>
      </c>
      <c r="X130" s="82">
        <f t="shared" si="17"/>
        <v>0</v>
      </c>
      <c r="Y130" s="91"/>
      <c r="Z130" s="365"/>
      <c r="AA130" s="156">
        <v>41548</v>
      </c>
      <c r="AB130" s="101">
        <f t="shared" si="18"/>
        <v>0</v>
      </c>
      <c r="AC130" s="14" t="e">
        <f t="shared" si="26"/>
        <v>#DIV/0!</v>
      </c>
      <c r="AD130" s="103">
        <f t="shared" si="19"/>
        <v>0</v>
      </c>
      <c r="AE130" s="12" t="e">
        <f t="shared" si="26"/>
        <v>#DIV/0!</v>
      </c>
      <c r="AF130" s="105"/>
      <c r="AG130" s="24">
        <v>51.566951000000003</v>
      </c>
      <c r="AH130" s="108"/>
      <c r="AJ130" s="23"/>
      <c r="AK130" s="131" t="e">
        <f t="shared" si="27"/>
        <v>#DIV/0!</v>
      </c>
    </row>
    <row r="131" spans="1:37">
      <c r="A131" s="358"/>
      <c r="B131" s="156">
        <v>41579</v>
      </c>
      <c r="C131" s="16"/>
      <c r="D131" s="23"/>
      <c r="E131" s="14" t="e">
        <f t="shared" si="20"/>
        <v>#DIV/0!</v>
      </c>
      <c r="F131" s="159" t="str">
        <f t="shared" si="21"/>
        <v/>
      </c>
      <c r="G131" s="8"/>
      <c r="H131" s="12">
        <v>0</v>
      </c>
      <c r="I131" s="7">
        <f t="shared" si="22"/>
        <v>0</v>
      </c>
      <c r="J131" s="7"/>
      <c r="K131" s="7"/>
      <c r="L131" s="81">
        <f t="shared" si="14"/>
        <v>0</v>
      </c>
      <c r="M131" s="82">
        <f t="shared" si="15"/>
        <v>0</v>
      </c>
      <c r="N131" s="91"/>
      <c r="O131" s="23"/>
      <c r="P131" s="14" t="e">
        <f t="shared" si="23"/>
        <v>#DIV/0!</v>
      </c>
      <c r="Q131" s="159" t="str">
        <f t="shared" si="24"/>
        <v/>
      </c>
      <c r="R131" s="8"/>
      <c r="S131" s="12">
        <v>0</v>
      </c>
      <c r="T131" s="7">
        <f t="shared" si="25"/>
        <v>0</v>
      </c>
      <c r="U131" s="7"/>
      <c r="V131" s="7"/>
      <c r="W131" s="81">
        <f t="shared" si="16"/>
        <v>0</v>
      </c>
      <c r="X131" s="82">
        <f t="shared" si="17"/>
        <v>0</v>
      </c>
      <c r="Y131" s="91"/>
      <c r="Z131" s="365"/>
      <c r="AA131" s="156">
        <v>41579</v>
      </c>
      <c r="AB131" s="101">
        <f t="shared" si="18"/>
        <v>0</v>
      </c>
      <c r="AC131" s="14" t="e">
        <f t="shared" si="26"/>
        <v>#DIV/0!</v>
      </c>
      <c r="AD131" s="103">
        <f t="shared" si="19"/>
        <v>0</v>
      </c>
      <c r="AE131" s="12" t="e">
        <f t="shared" si="26"/>
        <v>#DIV/0!</v>
      </c>
      <c r="AF131" s="105"/>
      <c r="AG131" s="24">
        <v>51.881509000000001</v>
      </c>
      <c r="AH131" s="108"/>
      <c r="AJ131" s="23"/>
      <c r="AK131" s="131" t="e">
        <f t="shared" si="27"/>
        <v>#DIV/0!</v>
      </c>
    </row>
    <row r="132" spans="1:37">
      <c r="A132" s="359"/>
      <c r="B132" s="157">
        <v>41609</v>
      </c>
      <c r="C132" s="16"/>
      <c r="D132" s="21"/>
      <c r="E132" s="15" t="e">
        <f t="shared" si="20"/>
        <v>#DIV/0!</v>
      </c>
      <c r="F132" s="158" t="str">
        <f t="shared" si="21"/>
        <v/>
      </c>
      <c r="G132" s="11"/>
      <c r="H132" s="13">
        <v>0</v>
      </c>
      <c r="I132" s="10">
        <f t="shared" si="22"/>
        <v>0</v>
      </c>
      <c r="J132" s="10"/>
      <c r="K132" s="10"/>
      <c r="L132" s="83">
        <f t="shared" si="14"/>
        <v>0</v>
      </c>
      <c r="M132" s="84">
        <f t="shared" si="15"/>
        <v>0</v>
      </c>
      <c r="N132" s="92"/>
      <c r="O132" s="21"/>
      <c r="P132" s="15" t="e">
        <f t="shared" si="23"/>
        <v>#DIV/0!</v>
      </c>
      <c r="Q132" s="158" t="str">
        <f t="shared" si="24"/>
        <v/>
      </c>
      <c r="R132" s="11"/>
      <c r="S132" s="13">
        <v>0</v>
      </c>
      <c r="T132" s="10">
        <f t="shared" si="25"/>
        <v>0</v>
      </c>
      <c r="U132" s="10"/>
      <c r="V132" s="10"/>
      <c r="W132" s="83">
        <f t="shared" si="16"/>
        <v>0</v>
      </c>
      <c r="X132" s="84">
        <f t="shared" si="17"/>
        <v>0</v>
      </c>
      <c r="Y132" s="92"/>
      <c r="Z132" s="366"/>
      <c r="AA132" s="157">
        <v>41609</v>
      </c>
      <c r="AB132" s="102">
        <f t="shared" si="18"/>
        <v>0</v>
      </c>
      <c r="AC132" s="15" t="e">
        <f t="shared" si="26"/>
        <v>#DIV/0!</v>
      </c>
      <c r="AD132" s="104">
        <f t="shared" si="19"/>
        <v>0</v>
      </c>
      <c r="AE132" s="13" t="e">
        <f t="shared" si="26"/>
        <v>#DIV/0!</v>
      </c>
      <c r="AF132" s="107"/>
      <c r="AG132" s="24">
        <v>52.161669000000003</v>
      </c>
      <c r="AH132" s="110"/>
      <c r="AJ132" s="23"/>
      <c r="AK132" s="131" t="e">
        <f t="shared" si="27"/>
        <v>#DIV/0!</v>
      </c>
    </row>
    <row r="133" spans="1:37" ht="11.25" customHeight="1">
      <c r="A133" s="358">
        <v>2014</v>
      </c>
      <c r="B133" s="156">
        <v>41640</v>
      </c>
      <c r="C133" s="16"/>
      <c r="D133" s="23"/>
      <c r="E133" s="14" t="e">
        <f t="shared" si="20"/>
        <v>#DIV/0!</v>
      </c>
      <c r="F133" s="159" t="str">
        <f t="shared" si="21"/>
        <v/>
      </c>
      <c r="G133" s="8"/>
      <c r="H133" s="12">
        <v>0</v>
      </c>
      <c r="I133" s="7">
        <f t="shared" si="22"/>
        <v>0</v>
      </c>
      <c r="J133" s="76"/>
      <c r="K133" s="76"/>
      <c r="L133" s="81">
        <f t="shared" si="14"/>
        <v>0</v>
      </c>
      <c r="M133" s="82">
        <f t="shared" si="15"/>
        <v>0</v>
      </c>
      <c r="N133" s="91"/>
      <c r="O133" s="23"/>
      <c r="P133" s="14" t="e">
        <f t="shared" si="23"/>
        <v>#DIV/0!</v>
      </c>
      <c r="Q133" s="159" t="str">
        <f t="shared" si="24"/>
        <v/>
      </c>
      <c r="R133" s="8"/>
      <c r="S133" s="12">
        <v>0</v>
      </c>
      <c r="T133" s="7">
        <f t="shared" si="25"/>
        <v>0</v>
      </c>
      <c r="U133" s="76"/>
      <c r="V133" s="76"/>
      <c r="W133" s="81">
        <f t="shared" si="16"/>
        <v>0</v>
      </c>
      <c r="X133" s="82">
        <f t="shared" si="17"/>
        <v>0</v>
      </c>
      <c r="Y133" s="91"/>
      <c r="Z133" s="365">
        <v>2014</v>
      </c>
      <c r="AA133" s="156">
        <v>41640</v>
      </c>
      <c r="AB133" s="101">
        <f t="shared" si="18"/>
        <v>0</v>
      </c>
      <c r="AC133" s="14" t="e">
        <f t="shared" si="26"/>
        <v>#DIV/0!</v>
      </c>
      <c r="AD133" s="103">
        <f t="shared" si="19"/>
        <v>0</v>
      </c>
      <c r="AE133" s="12" t="e">
        <f t="shared" si="26"/>
        <v>#DIV/0!</v>
      </c>
      <c r="AF133" s="105"/>
      <c r="AG133" s="75">
        <v>52.537233000000001</v>
      </c>
      <c r="AH133" s="108"/>
      <c r="AJ133" s="23"/>
      <c r="AK133" s="131" t="e">
        <f t="shared" si="27"/>
        <v>#DIV/0!</v>
      </c>
    </row>
    <row r="134" spans="1:37">
      <c r="A134" s="358"/>
      <c r="B134" s="156">
        <v>41671</v>
      </c>
      <c r="C134" s="16"/>
      <c r="D134" s="23"/>
      <c r="E134" s="14" t="e">
        <f t="shared" si="20"/>
        <v>#DIV/0!</v>
      </c>
      <c r="F134" s="159" t="str">
        <f t="shared" si="21"/>
        <v/>
      </c>
      <c r="G134" s="8"/>
      <c r="H134" s="12">
        <v>0</v>
      </c>
      <c r="I134" s="7">
        <f t="shared" si="22"/>
        <v>0</v>
      </c>
      <c r="J134" s="7"/>
      <c r="K134" s="7"/>
      <c r="L134" s="81">
        <f t="shared" si="14"/>
        <v>0</v>
      </c>
      <c r="M134" s="82">
        <f t="shared" si="15"/>
        <v>0</v>
      </c>
      <c r="N134" s="91"/>
      <c r="O134" s="23"/>
      <c r="P134" s="14" t="e">
        <f t="shared" si="23"/>
        <v>#DIV/0!</v>
      </c>
      <c r="Q134" s="159" t="str">
        <f t="shared" si="24"/>
        <v/>
      </c>
      <c r="R134" s="8"/>
      <c r="S134" s="12">
        <v>0</v>
      </c>
      <c r="T134" s="7">
        <f t="shared" si="25"/>
        <v>0</v>
      </c>
      <c r="U134" s="7"/>
      <c r="V134" s="7"/>
      <c r="W134" s="81">
        <f t="shared" si="16"/>
        <v>0</v>
      </c>
      <c r="X134" s="82">
        <f t="shared" si="17"/>
        <v>0</v>
      </c>
      <c r="Y134" s="91"/>
      <c r="Z134" s="365"/>
      <c r="AA134" s="156">
        <v>41671</v>
      </c>
      <c r="AB134" s="101">
        <f t="shared" si="18"/>
        <v>0</v>
      </c>
      <c r="AC134" s="14" t="e">
        <f t="shared" si="26"/>
        <v>#DIV/0!</v>
      </c>
      <c r="AD134" s="103">
        <f t="shared" si="19"/>
        <v>0</v>
      </c>
      <c r="AE134" s="12" t="e">
        <f t="shared" si="26"/>
        <v>#DIV/0!</v>
      </c>
      <c r="AF134" s="105"/>
      <c r="AG134" s="24">
        <v>52.868217000000001</v>
      </c>
      <c r="AH134" s="108"/>
      <c r="AJ134" s="23"/>
      <c r="AK134" s="131" t="e">
        <f t="shared" si="27"/>
        <v>#DIV/0!</v>
      </c>
    </row>
    <row r="135" spans="1:37">
      <c r="A135" s="358"/>
      <c r="B135" s="156">
        <v>41699</v>
      </c>
      <c r="C135" s="16"/>
      <c r="D135" s="23"/>
      <c r="E135" s="14" t="e">
        <f t="shared" si="20"/>
        <v>#DIV/0!</v>
      </c>
      <c r="F135" s="159" t="str">
        <f t="shared" si="21"/>
        <v/>
      </c>
      <c r="G135" s="8"/>
      <c r="H135" s="12">
        <v>0</v>
      </c>
      <c r="I135" s="7">
        <f t="shared" si="22"/>
        <v>0</v>
      </c>
      <c r="J135" s="7"/>
      <c r="K135" s="7"/>
      <c r="L135" s="81">
        <f t="shared" si="14"/>
        <v>0</v>
      </c>
      <c r="M135" s="82">
        <f t="shared" si="15"/>
        <v>0</v>
      </c>
      <c r="N135" s="91"/>
      <c r="O135" s="23"/>
      <c r="P135" s="14" t="e">
        <f t="shared" si="23"/>
        <v>#DIV/0!</v>
      </c>
      <c r="Q135" s="159" t="str">
        <f t="shared" si="24"/>
        <v/>
      </c>
      <c r="R135" s="8"/>
      <c r="S135" s="12">
        <v>0</v>
      </c>
      <c r="T135" s="7">
        <f t="shared" si="25"/>
        <v>0</v>
      </c>
      <c r="U135" s="7"/>
      <c r="V135" s="7"/>
      <c r="W135" s="81">
        <f t="shared" si="16"/>
        <v>0</v>
      </c>
      <c r="X135" s="82">
        <f t="shared" si="17"/>
        <v>0</v>
      </c>
      <c r="Y135" s="91"/>
      <c r="Z135" s="365"/>
      <c r="AA135" s="156">
        <v>41699</v>
      </c>
      <c r="AB135" s="101">
        <f t="shared" si="18"/>
        <v>0</v>
      </c>
      <c r="AC135" s="14" t="e">
        <f t="shared" si="26"/>
        <v>#DIV/0!</v>
      </c>
      <c r="AD135" s="103">
        <f t="shared" si="19"/>
        <v>0</v>
      </c>
      <c r="AE135" s="12" t="e">
        <f t="shared" si="26"/>
        <v>#DIV/0!</v>
      </c>
      <c r="AF135" s="105"/>
      <c r="AG135" s="24">
        <v>53.206572999999999</v>
      </c>
      <c r="AH135" s="108"/>
      <c r="AJ135" s="23"/>
      <c r="AK135" s="131" t="e">
        <f t="shared" si="27"/>
        <v>#DIV/0!</v>
      </c>
    </row>
    <row r="136" spans="1:37">
      <c r="A136" s="358"/>
      <c r="B136" s="156">
        <v>41730</v>
      </c>
      <c r="C136" s="16"/>
      <c r="D136" s="23"/>
      <c r="E136" s="14" t="e">
        <f t="shared" si="20"/>
        <v>#DIV/0!</v>
      </c>
      <c r="F136" s="159" t="str">
        <f t="shared" si="21"/>
        <v/>
      </c>
      <c r="G136" s="8"/>
      <c r="H136" s="12">
        <v>0</v>
      </c>
      <c r="I136" s="7">
        <f t="shared" si="22"/>
        <v>0</v>
      </c>
      <c r="J136" s="7"/>
      <c r="K136" s="7"/>
      <c r="L136" s="81">
        <f t="shared" si="14"/>
        <v>0</v>
      </c>
      <c r="M136" s="82">
        <f t="shared" si="15"/>
        <v>0</v>
      </c>
      <c r="N136" s="91"/>
      <c r="O136" s="23"/>
      <c r="P136" s="14" t="e">
        <f t="shared" si="23"/>
        <v>#DIV/0!</v>
      </c>
      <c r="Q136" s="159" t="str">
        <f t="shared" si="24"/>
        <v/>
      </c>
      <c r="R136" s="8"/>
      <c r="S136" s="12">
        <v>0</v>
      </c>
      <c r="T136" s="7">
        <f t="shared" si="25"/>
        <v>0</v>
      </c>
      <c r="U136" s="7"/>
      <c r="V136" s="7"/>
      <c r="W136" s="81">
        <f t="shared" si="16"/>
        <v>0</v>
      </c>
      <c r="X136" s="82">
        <f t="shared" si="17"/>
        <v>0</v>
      </c>
      <c r="Y136" s="91"/>
      <c r="Z136" s="365"/>
      <c r="AA136" s="156">
        <v>41730</v>
      </c>
      <c r="AB136" s="101">
        <f t="shared" si="18"/>
        <v>0</v>
      </c>
      <c r="AC136" s="14" t="e">
        <f t="shared" si="26"/>
        <v>#DIV/0!</v>
      </c>
      <c r="AD136" s="103">
        <f t="shared" si="19"/>
        <v>0</v>
      </c>
      <c r="AE136" s="12" t="e">
        <f t="shared" si="26"/>
        <v>#DIV/0!</v>
      </c>
      <c r="AF136" s="105"/>
      <c r="AG136" s="24">
        <v>53.642865999999998</v>
      </c>
      <c r="AH136" s="108"/>
      <c r="AJ136" s="23"/>
      <c r="AK136" s="131" t="e">
        <f t="shared" si="27"/>
        <v>#DIV/0!</v>
      </c>
    </row>
    <row r="137" spans="1:37">
      <c r="A137" s="358"/>
      <c r="B137" s="156">
        <v>41760</v>
      </c>
      <c r="C137" s="16"/>
      <c r="D137" s="23"/>
      <c r="E137" s="14" t="e">
        <f t="shared" si="20"/>
        <v>#DIV/0!</v>
      </c>
      <c r="F137" s="159" t="str">
        <f t="shared" si="21"/>
        <v/>
      </c>
      <c r="G137" s="8"/>
      <c r="H137" s="12">
        <v>0</v>
      </c>
      <c r="I137" s="7">
        <f t="shared" si="22"/>
        <v>0</v>
      </c>
      <c r="J137" s="7"/>
      <c r="K137" s="7"/>
      <c r="L137" s="81">
        <f t="shared" si="14"/>
        <v>0</v>
      </c>
      <c r="M137" s="82">
        <f t="shared" si="15"/>
        <v>0</v>
      </c>
      <c r="N137" s="91"/>
      <c r="O137" s="23"/>
      <c r="P137" s="14" t="e">
        <f t="shared" si="23"/>
        <v>#DIV/0!</v>
      </c>
      <c r="Q137" s="159" t="str">
        <f t="shared" si="24"/>
        <v/>
      </c>
      <c r="R137" s="8"/>
      <c r="S137" s="12">
        <v>0</v>
      </c>
      <c r="T137" s="7">
        <f t="shared" si="25"/>
        <v>0</v>
      </c>
      <c r="U137" s="7"/>
      <c r="V137" s="7"/>
      <c r="W137" s="81">
        <f t="shared" si="16"/>
        <v>0</v>
      </c>
      <c r="X137" s="82">
        <f t="shared" si="17"/>
        <v>0</v>
      </c>
      <c r="Y137" s="91"/>
      <c r="Z137" s="365"/>
      <c r="AA137" s="156">
        <v>41760</v>
      </c>
      <c r="AB137" s="101">
        <f t="shared" si="18"/>
        <v>0</v>
      </c>
      <c r="AC137" s="14" t="e">
        <f t="shared" si="26"/>
        <v>#DIV/0!</v>
      </c>
      <c r="AD137" s="103">
        <f t="shared" si="19"/>
        <v>0</v>
      </c>
      <c r="AE137" s="12" t="e">
        <f t="shared" si="26"/>
        <v>#DIV/0!</v>
      </c>
      <c r="AF137" s="105"/>
      <c r="AG137" s="24">
        <v>54.061279999999996</v>
      </c>
      <c r="AH137" s="108"/>
      <c r="AJ137" s="23"/>
      <c r="AK137" s="131" t="e">
        <f t="shared" si="27"/>
        <v>#DIV/0!</v>
      </c>
    </row>
    <row r="138" spans="1:37">
      <c r="A138" s="358"/>
      <c r="B138" s="156">
        <v>41791</v>
      </c>
      <c r="C138" s="16"/>
      <c r="D138" s="23"/>
      <c r="E138" s="14" t="e">
        <f t="shared" si="20"/>
        <v>#DIV/0!</v>
      </c>
      <c r="F138" s="159" t="str">
        <f t="shared" si="21"/>
        <v/>
      </c>
      <c r="G138" s="8"/>
      <c r="H138" s="12">
        <v>0</v>
      </c>
      <c r="I138" s="7">
        <f t="shared" si="22"/>
        <v>0</v>
      </c>
      <c r="J138" s="7"/>
      <c r="K138" s="7"/>
      <c r="L138" s="81">
        <f t="shared" si="14"/>
        <v>0</v>
      </c>
      <c r="M138" s="82">
        <f t="shared" si="15"/>
        <v>0</v>
      </c>
      <c r="N138" s="91"/>
      <c r="O138" s="23"/>
      <c r="P138" s="14" t="e">
        <f t="shared" si="23"/>
        <v>#DIV/0!</v>
      </c>
      <c r="Q138" s="159" t="str">
        <f t="shared" si="24"/>
        <v/>
      </c>
      <c r="R138" s="8"/>
      <c r="S138" s="12">
        <v>0</v>
      </c>
      <c r="T138" s="7">
        <f t="shared" si="25"/>
        <v>0</v>
      </c>
      <c r="U138" s="7"/>
      <c r="V138" s="7"/>
      <c r="W138" s="81">
        <f t="shared" si="16"/>
        <v>0</v>
      </c>
      <c r="X138" s="82">
        <f t="shared" si="17"/>
        <v>0</v>
      </c>
      <c r="Y138" s="91"/>
      <c r="Z138" s="365"/>
      <c r="AA138" s="156">
        <v>41791</v>
      </c>
      <c r="AB138" s="101">
        <f t="shared" si="18"/>
        <v>0</v>
      </c>
      <c r="AC138" s="14" t="e">
        <f t="shared" si="26"/>
        <v>#DIV/0!</v>
      </c>
      <c r="AD138" s="103">
        <f t="shared" si="19"/>
        <v>0</v>
      </c>
      <c r="AE138" s="12" t="e">
        <f t="shared" si="26"/>
        <v>#DIV/0!</v>
      </c>
      <c r="AF138" s="105"/>
      <c r="AG138" s="24">
        <v>54.385646999999999</v>
      </c>
      <c r="AH138" s="108"/>
      <c r="AJ138" s="23"/>
      <c r="AK138" s="131" t="e">
        <f t="shared" si="27"/>
        <v>#DIV/0!</v>
      </c>
    </row>
    <row r="139" spans="1:37">
      <c r="A139" s="358"/>
      <c r="B139" s="156">
        <v>41821</v>
      </c>
      <c r="C139" s="16"/>
      <c r="D139" s="23"/>
      <c r="E139" s="14" t="e">
        <f t="shared" si="20"/>
        <v>#DIV/0!</v>
      </c>
      <c r="F139" s="159" t="str">
        <f t="shared" si="21"/>
        <v/>
      </c>
      <c r="G139" s="8" t="s">
        <v>6</v>
      </c>
      <c r="H139" s="12">
        <v>9.6500000000000002E-2</v>
      </c>
      <c r="I139" s="7">
        <f t="shared" si="22"/>
        <v>0</v>
      </c>
      <c r="J139" s="7"/>
      <c r="K139" s="7"/>
      <c r="L139" s="81">
        <f t="shared" si="14"/>
        <v>0</v>
      </c>
      <c r="M139" s="82">
        <f t="shared" si="15"/>
        <v>0</v>
      </c>
      <c r="N139" s="91"/>
      <c r="O139" s="23"/>
      <c r="P139" s="14" t="e">
        <f t="shared" si="23"/>
        <v>#DIV/0!</v>
      </c>
      <c r="Q139" s="159" t="str">
        <f t="shared" si="24"/>
        <v/>
      </c>
      <c r="R139" s="8" t="s">
        <v>6</v>
      </c>
      <c r="S139" s="12">
        <v>9.6500000000000002E-2</v>
      </c>
      <c r="T139" s="7">
        <f t="shared" si="25"/>
        <v>0</v>
      </c>
      <c r="U139" s="7"/>
      <c r="V139" s="7"/>
      <c r="W139" s="81">
        <f t="shared" si="16"/>
        <v>0</v>
      </c>
      <c r="X139" s="82">
        <f t="shared" si="17"/>
        <v>0</v>
      </c>
      <c r="Y139" s="91"/>
      <c r="Z139" s="365"/>
      <c r="AA139" s="156">
        <v>41821</v>
      </c>
      <c r="AB139" s="101">
        <f t="shared" si="18"/>
        <v>0</v>
      </c>
      <c r="AC139" s="14" t="e">
        <f t="shared" si="26"/>
        <v>#DIV/0!</v>
      </c>
      <c r="AD139" s="103">
        <f t="shared" si="19"/>
        <v>0</v>
      </c>
      <c r="AE139" s="12" t="e">
        <f t="shared" si="26"/>
        <v>#DIV/0!</v>
      </c>
      <c r="AF139" s="105"/>
      <c r="AG139" s="24">
        <v>54.527048999999998</v>
      </c>
      <c r="AH139" s="108"/>
      <c r="AJ139" s="23"/>
      <c r="AK139" s="131" t="e">
        <f t="shared" si="27"/>
        <v>#DIV/0!</v>
      </c>
    </row>
    <row r="140" spans="1:37">
      <c r="A140" s="358"/>
      <c r="B140" s="156">
        <v>41852</v>
      </c>
      <c r="C140" s="16"/>
      <c r="D140" s="23"/>
      <c r="E140" s="14" t="e">
        <f t="shared" si="20"/>
        <v>#DIV/0!</v>
      </c>
      <c r="F140" s="159" t="str">
        <f t="shared" si="21"/>
        <v/>
      </c>
      <c r="G140" s="8"/>
      <c r="H140" s="12">
        <v>0</v>
      </c>
      <c r="I140" s="7">
        <f t="shared" si="22"/>
        <v>0</v>
      </c>
      <c r="J140" s="7"/>
      <c r="K140" s="7"/>
      <c r="L140" s="81">
        <f t="shared" si="14"/>
        <v>0</v>
      </c>
      <c r="M140" s="82">
        <f t="shared" si="15"/>
        <v>0</v>
      </c>
      <c r="N140" s="91"/>
      <c r="O140" s="23"/>
      <c r="P140" s="14" t="e">
        <f t="shared" si="23"/>
        <v>#DIV/0!</v>
      </c>
      <c r="Q140" s="159" t="str">
        <f t="shared" si="24"/>
        <v/>
      </c>
      <c r="R140" s="8"/>
      <c r="S140" s="12">
        <v>0</v>
      </c>
      <c r="T140" s="7">
        <f t="shared" si="25"/>
        <v>0</v>
      </c>
      <c r="U140" s="7"/>
      <c r="V140" s="7"/>
      <c r="W140" s="81">
        <f t="shared" si="16"/>
        <v>0</v>
      </c>
      <c r="X140" s="82">
        <f t="shared" si="17"/>
        <v>0</v>
      </c>
      <c r="Y140" s="91"/>
      <c r="Z140" s="365"/>
      <c r="AA140" s="156">
        <v>41852</v>
      </c>
      <c r="AB140" s="101">
        <f t="shared" si="18"/>
        <v>0</v>
      </c>
      <c r="AC140" s="14" t="e">
        <f t="shared" si="26"/>
        <v>#DIV/0!</v>
      </c>
      <c r="AD140" s="103">
        <f t="shared" si="19"/>
        <v>0</v>
      </c>
      <c r="AE140" s="12" t="e">
        <f t="shared" si="26"/>
        <v>#DIV/0!</v>
      </c>
      <c r="AF140" s="105"/>
      <c r="AG140" s="24">
        <v>54.597934000000002</v>
      </c>
      <c r="AH140" s="108"/>
      <c r="AJ140" s="23"/>
      <c r="AK140" s="131" t="e">
        <f t="shared" si="27"/>
        <v>#DIV/0!</v>
      </c>
    </row>
    <row r="141" spans="1:37">
      <c r="A141" s="358"/>
      <c r="B141" s="156">
        <v>41883</v>
      </c>
      <c r="C141" s="16"/>
      <c r="D141" s="23"/>
      <c r="E141" s="14" t="e">
        <f t="shared" si="20"/>
        <v>#DIV/0!</v>
      </c>
      <c r="F141" s="159" t="str">
        <f t="shared" si="21"/>
        <v/>
      </c>
      <c r="G141" s="8"/>
      <c r="H141" s="12">
        <v>0</v>
      </c>
      <c r="I141" s="7">
        <f t="shared" si="22"/>
        <v>0</v>
      </c>
      <c r="J141" s="7"/>
      <c r="K141" s="7"/>
      <c r="L141" s="81">
        <f t="shared" ref="L141:L204" si="28">D141+J141</f>
        <v>0</v>
      </c>
      <c r="M141" s="82">
        <f t="shared" ref="M141:M204" si="29">I141+K141</f>
        <v>0</v>
      </c>
      <c r="N141" s="91"/>
      <c r="O141" s="23"/>
      <c r="P141" s="14" t="e">
        <f t="shared" si="23"/>
        <v>#DIV/0!</v>
      </c>
      <c r="Q141" s="159" t="str">
        <f t="shared" si="24"/>
        <v/>
      </c>
      <c r="R141" s="8"/>
      <c r="S141" s="12">
        <v>0</v>
      </c>
      <c r="T141" s="7">
        <f t="shared" si="25"/>
        <v>0</v>
      </c>
      <c r="U141" s="7"/>
      <c r="V141" s="7"/>
      <c r="W141" s="81">
        <f t="shared" ref="W141:W204" si="30">O141+U141</f>
        <v>0</v>
      </c>
      <c r="X141" s="82">
        <f t="shared" ref="X141:X204" si="31">T141+V141</f>
        <v>0</v>
      </c>
      <c r="Y141" s="91"/>
      <c r="Z141" s="365"/>
      <c r="AA141" s="156">
        <v>41883</v>
      </c>
      <c r="AB141" s="101">
        <f t="shared" ref="AB141:AB204" si="32">L141+W141</f>
        <v>0</v>
      </c>
      <c r="AC141" s="14" t="e">
        <f t="shared" si="26"/>
        <v>#DIV/0!</v>
      </c>
      <c r="AD141" s="103">
        <f t="shared" ref="AD141:AD204" si="33">M141+X141</f>
        <v>0</v>
      </c>
      <c r="AE141" s="12" t="e">
        <f t="shared" si="26"/>
        <v>#DIV/0!</v>
      </c>
      <c r="AF141" s="105"/>
      <c r="AG141" s="24">
        <v>54.696210000000001</v>
      </c>
      <c r="AH141" s="108"/>
      <c r="AJ141" s="23"/>
      <c r="AK141" s="131" t="e">
        <f t="shared" si="27"/>
        <v>#DIV/0!</v>
      </c>
    </row>
    <row r="142" spans="1:37">
      <c r="A142" s="358"/>
      <c r="B142" s="156">
        <v>41913</v>
      </c>
      <c r="C142" s="16"/>
      <c r="D142" s="23"/>
      <c r="E142" s="14" t="e">
        <f t="shared" ref="E142:E201" si="34">((D142/D141)-1)</f>
        <v>#DIV/0!</v>
      </c>
      <c r="F142" s="159" t="str">
        <f t="shared" ref="F142:F205" si="35">IF(DAY(J$11)=0,"",IF(MONTH(J$11)&lt;&gt;MONTH($B142),"",YEAR($B142)-YEAR(J$11)))</f>
        <v/>
      </c>
      <c r="G142" s="8"/>
      <c r="H142" s="12">
        <v>0</v>
      </c>
      <c r="I142" s="7">
        <f t="shared" ref="I142:I201" si="36">I141*(1+H142)</f>
        <v>0</v>
      </c>
      <c r="J142" s="7"/>
      <c r="K142" s="7"/>
      <c r="L142" s="81">
        <f t="shared" si="28"/>
        <v>0</v>
      </c>
      <c r="M142" s="82">
        <f t="shared" si="29"/>
        <v>0</v>
      </c>
      <c r="N142" s="91"/>
      <c r="O142" s="23"/>
      <c r="P142" s="14" t="e">
        <f t="shared" ref="P142:P201" si="37">((O142/O141)-1)</f>
        <v>#DIV/0!</v>
      </c>
      <c r="Q142" s="159" t="str">
        <f t="shared" ref="Q142:Q205" si="38">IF(DAY(U$11)=0,"",IF(MONTH(U$11)&lt;&gt;MONTH($B142),"",YEAR($B142)-YEAR(U$11)))</f>
        <v/>
      </c>
      <c r="R142" s="8"/>
      <c r="S142" s="12">
        <v>0</v>
      </c>
      <c r="T142" s="7">
        <f t="shared" ref="T142:T201" si="39">T141*(1+S142)</f>
        <v>0</v>
      </c>
      <c r="U142" s="7"/>
      <c r="V142" s="7"/>
      <c r="W142" s="81">
        <f t="shared" si="30"/>
        <v>0</v>
      </c>
      <c r="X142" s="82">
        <f t="shared" si="31"/>
        <v>0</v>
      </c>
      <c r="Y142" s="91"/>
      <c r="Z142" s="365"/>
      <c r="AA142" s="156">
        <v>41913</v>
      </c>
      <c r="AB142" s="101">
        <f t="shared" si="32"/>
        <v>0</v>
      </c>
      <c r="AC142" s="14" t="e">
        <f t="shared" ref="AC142:AE176" si="40">((AB142/AB141)-1)</f>
        <v>#DIV/0!</v>
      </c>
      <c r="AD142" s="103">
        <f t="shared" si="33"/>
        <v>0</v>
      </c>
      <c r="AE142" s="12" t="e">
        <f t="shared" si="40"/>
        <v>#DIV/0!</v>
      </c>
      <c r="AF142" s="105"/>
      <c r="AG142" s="24">
        <v>54.964221000000002</v>
      </c>
      <c r="AH142" s="108"/>
      <c r="AJ142" s="23"/>
      <c r="AK142" s="131" t="e">
        <f t="shared" ref="AK142:AK205" si="41">((AJ142/AJ141)-1)</f>
        <v>#DIV/0!</v>
      </c>
    </row>
    <row r="143" spans="1:37">
      <c r="A143" s="358"/>
      <c r="B143" s="156">
        <v>41944</v>
      </c>
      <c r="C143" s="16"/>
      <c r="D143" s="23"/>
      <c r="E143" s="14" t="e">
        <f t="shared" si="34"/>
        <v>#DIV/0!</v>
      </c>
      <c r="F143" s="159" t="str">
        <f t="shared" si="35"/>
        <v/>
      </c>
      <c r="G143" s="8"/>
      <c r="H143" s="12">
        <v>0</v>
      </c>
      <c r="I143" s="7">
        <f t="shared" si="36"/>
        <v>0</v>
      </c>
      <c r="J143" s="7"/>
      <c r="K143" s="7"/>
      <c r="L143" s="81">
        <f t="shared" si="28"/>
        <v>0</v>
      </c>
      <c r="M143" s="82">
        <f t="shared" si="29"/>
        <v>0</v>
      </c>
      <c r="N143" s="91"/>
      <c r="O143" s="23"/>
      <c r="P143" s="14" t="e">
        <f t="shared" si="37"/>
        <v>#DIV/0!</v>
      </c>
      <c r="Q143" s="159" t="str">
        <f t="shared" si="38"/>
        <v/>
      </c>
      <c r="R143" s="8"/>
      <c r="S143" s="12">
        <v>0</v>
      </c>
      <c r="T143" s="7">
        <f t="shared" si="39"/>
        <v>0</v>
      </c>
      <c r="U143" s="7"/>
      <c r="V143" s="7"/>
      <c r="W143" s="81">
        <f t="shared" si="30"/>
        <v>0</v>
      </c>
      <c r="X143" s="82">
        <f t="shared" si="31"/>
        <v>0</v>
      </c>
      <c r="Y143" s="91"/>
      <c r="Z143" s="365"/>
      <c r="AA143" s="156">
        <v>41944</v>
      </c>
      <c r="AB143" s="101">
        <f t="shared" si="32"/>
        <v>0</v>
      </c>
      <c r="AC143" s="14" t="e">
        <f t="shared" si="40"/>
        <v>#DIV/0!</v>
      </c>
      <c r="AD143" s="103">
        <f t="shared" si="33"/>
        <v>0</v>
      </c>
      <c r="AE143" s="12" t="e">
        <f t="shared" si="40"/>
        <v>#DIV/0!</v>
      </c>
      <c r="AF143" s="105"/>
      <c r="AG143" s="24">
        <v>55.173085</v>
      </c>
      <c r="AH143" s="108"/>
      <c r="AJ143" s="23"/>
      <c r="AK143" s="131" t="e">
        <f t="shared" si="41"/>
        <v>#DIV/0!</v>
      </c>
    </row>
    <row r="144" spans="1:37">
      <c r="A144" s="359"/>
      <c r="B144" s="157">
        <v>41974</v>
      </c>
      <c r="C144" s="16"/>
      <c r="D144" s="21"/>
      <c r="E144" s="15" t="e">
        <f t="shared" si="34"/>
        <v>#DIV/0!</v>
      </c>
      <c r="F144" s="158" t="str">
        <f t="shared" si="35"/>
        <v/>
      </c>
      <c r="G144" s="11"/>
      <c r="H144" s="13">
        <v>0</v>
      </c>
      <c r="I144" s="10">
        <f t="shared" si="36"/>
        <v>0</v>
      </c>
      <c r="J144" s="10"/>
      <c r="K144" s="10"/>
      <c r="L144" s="83">
        <f t="shared" si="28"/>
        <v>0</v>
      </c>
      <c r="M144" s="84">
        <f t="shared" si="29"/>
        <v>0</v>
      </c>
      <c r="N144" s="92"/>
      <c r="O144" s="21"/>
      <c r="P144" s="15" t="e">
        <f t="shared" si="37"/>
        <v>#DIV/0!</v>
      </c>
      <c r="Q144" s="158" t="str">
        <f t="shared" si="38"/>
        <v/>
      </c>
      <c r="R144" s="11"/>
      <c r="S144" s="13">
        <v>0</v>
      </c>
      <c r="T144" s="10">
        <f t="shared" si="39"/>
        <v>0</v>
      </c>
      <c r="U144" s="10"/>
      <c r="V144" s="10"/>
      <c r="W144" s="83">
        <f t="shared" si="30"/>
        <v>0</v>
      </c>
      <c r="X144" s="84">
        <f t="shared" si="31"/>
        <v>0</v>
      </c>
      <c r="Y144" s="92"/>
      <c r="Z144" s="366"/>
      <c r="AA144" s="157">
        <v>41974</v>
      </c>
      <c r="AB144" s="102">
        <f t="shared" si="32"/>
        <v>0</v>
      </c>
      <c r="AC144" s="15" t="e">
        <f t="shared" si="40"/>
        <v>#DIV/0!</v>
      </c>
      <c r="AD144" s="104">
        <f t="shared" si="33"/>
        <v>0</v>
      </c>
      <c r="AE144" s="12" t="e">
        <f t="shared" si="40"/>
        <v>#DIV/0!</v>
      </c>
      <c r="AF144" s="105"/>
      <c r="AG144" s="25">
        <v>55.465502000000001</v>
      </c>
      <c r="AH144" s="108"/>
      <c r="AJ144" s="23"/>
      <c r="AK144" s="131" t="e">
        <f t="shared" si="41"/>
        <v>#DIV/0!</v>
      </c>
    </row>
    <row r="145" spans="1:37" ht="11.25" customHeight="1">
      <c r="A145" s="358">
        <v>2015</v>
      </c>
      <c r="B145" s="156">
        <v>42005</v>
      </c>
      <c r="C145" s="16"/>
      <c r="D145" s="23"/>
      <c r="E145" s="14" t="e">
        <f t="shared" si="34"/>
        <v>#DIV/0!</v>
      </c>
      <c r="F145" s="159" t="str">
        <f t="shared" si="35"/>
        <v/>
      </c>
      <c r="G145" s="8"/>
      <c r="H145" s="12">
        <v>0</v>
      </c>
      <c r="I145" s="7">
        <f t="shared" si="36"/>
        <v>0</v>
      </c>
      <c r="J145" s="76"/>
      <c r="K145" s="76"/>
      <c r="L145" s="81">
        <f t="shared" si="28"/>
        <v>0</v>
      </c>
      <c r="M145" s="82">
        <f t="shared" si="29"/>
        <v>0</v>
      </c>
      <c r="N145" s="91"/>
      <c r="O145" s="23"/>
      <c r="P145" s="14" t="e">
        <f t="shared" si="37"/>
        <v>#DIV/0!</v>
      </c>
      <c r="Q145" s="159" t="str">
        <f t="shared" si="38"/>
        <v/>
      </c>
      <c r="R145" s="8"/>
      <c r="S145" s="12">
        <v>0</v>
      </c>
      <c r="T145" s="7">
        <f t="shared" si="39"/>
        <v>0</v>
      </c>
      <c r="U145" s="76"/>
      <c r="V145" s="76"/>
      <c r="W145" s="81">
        <f t="shared" si="30"/>
        <v>0</v>
      </c>
      <c r="X145" s="82">
        <f t="shared" si="31"/>
        <v>0</v>
      </c>
      <c r="Y145" s="91"/>
      <c r="Z145" s="365">
        <v>2015</v>
      </c>
      <c r="AA145" s="156">
        <v>42005</v>
      </c>
      <c r="AB145" s="101">
        <f t="shared" si="32"/>
        <v>0</v>
      </c>
      <c r="AC145" s="73" t="e">
        <f t="shared" si="40"/>
        <v>#DIV/0!</v>
      </c>
      <c r="AD145" s="103">
        <f t="shared" si="33"/>
        <v>0</v>
      </c>
      <c r="AE145" s="74" t="e">
        <f t="shared" si="40"/>
        <v>#DIV/0!</v>
      </c>
      <c r="AF145" s="106"/>
      <c r="AG145" s="75">
        <v>55.809387999999998</v>
      </c>
      <c r="AH145" s="109"/>
      <c r="AJ145" s="23"/>
      <c r="AK145" s="131" t="e">
        <f t="shared" si="41"/>
        <v>#DIV/0!</v>
      </c>
    </row>
    <row r="146" spans="1:37">
      <c r="A146" s="358"/>
      <c r="B146" s="156">
        <v>42036</v>
      </c>
      <c r="C146" s="16"/>
      <c r="D146" s="23"/>
      <c r="E146" s="14" t="e">
        <f t="shared" si="34"/>
        <v>#DIV/0!</v>
      </c>
      <c r="F146" s="159" t="str">
        <f t="shared" si="35"/>
        <v/>
      </c>
      <c r="G146" s="8"/>
      <c r="H146" s="12">
        <v>0</v>
      </c>
      <c r="I146" s="7">
        <f t="shared" si="36"/>
        <v>0</v>
      </c>
      <c r="J146" s="7"/>
      <c r="K146" s="7"/>
      <c r="L146" s="81">
        <f t="shared" si="28"/>
        <v>0</v>
      </c>
      <c r="M146" s="82">
        <f t="shared" si="29"/>
        <v>0</v>
      </c>
      <c r="N146" s="91"/>
      <c r="O146" s="23"/>
      <c r="P146" s="14" t="e">
        <f t="shared" si="37"/>
        <v>#DIV/0!</v>
      </c>
      <c r="Q146" s="159" t="str">
        <f t="shared" si="38"/>
        <v/>
      </c>
      <c r="R146" s="8"/>
      <c r="S146" s="12">
        <v>0</v>
      </c>
      <c r="T146" s="7">
        <f t="shared" si="39"/>
        <v>0</v>
      </c>
      <c r="U146" s="7"/>
      <c r="V146" s="7"/>
      <c r="W146" s="81">
        <f t="shared" si="30"/>
        <v>0</v>
      </c>
      <c r="X146" s="82">
        <f t="shared" si="31"/>
        <v>0</v>
      </c>
      <c r="Y146" s="91"/>
      <c r="Z146" s="365"/>
      <c r="AA146" s="156">
        <v>42036</v>
      </c>
      <c r="AB146" s="101">
        <f t="shared" si="32"/>
        <v>0</v>
      </c>
      <c r="AC146" s="14" t="e">
        <f t="shared" si="40"/>
        <v>#DIV/0!</v>
      </c>
      <c r="AD146" s="103">
        <f t="shared" si="33"/>
        <v>0</v>
      </c>
      <c r="AE146" s="12" t="e">
        <f t="shared" si="40"/>
        <v>#DIV/0!</v>
      </c>
      <c r="AF146" s="105"/>
      <c r="AG146" s="24">
        <v>56.635365999999998</v>
      </c>
      <c r="AH146" s="108"/>
      <c r="AJ146" s="23"/>
      <c r="AK146" s="131" t="e">
        <f t="shared" si="41"/>
        <v>#DIV/0!</v>
      </c>
    </row>
    <row r="147" spans="1:37">
      <c r="A147" s="358"/>
      <c r="B147" s="156">
        <v>42064</v>
      </c>
      <c r="C147" s="16"/>
      <c r="D147" s="23"/>
      <c r="E147" s="14" t="e">
        <f t="shared" si="34"/>
        <v>#DIV/0!</v>
      </c>
      <c r="F147" s="159" t="str">
        <f t="shared" si="35"/>
        <v/>
      </c>
      <c r="G147" s="8"/>
      <c r="H147" s="12">
        <v>0</v>
      </c>
      <c r="I147" s="7">
        <f t="shared" si="36"/>
        <v>0</v>
      </c>
      <c r="J147" s="7"/>
      <c r="K147" s="7"/>
      <c r="L147" s="81">
        <f t="shared" si="28"/>
        <v>0</v>
      </c>
      <c r="M147" s="82">
        <f t="shared" si="29"/>
        <v>0</v>
      </c>
      <c r="N147" s="91"/>
      <c r="O147" s="23"/>
      <c r="P147" s="14" t="e">
        <f t="shared" si="37"/>
        <v>#DIV/0!</v>
      </c>
      <c r="Q147" s="159" t="str">
        <f t="shared" si="38"/>
        <v/>
      </c>
      <c r="R147" s="8"/>
      <c r="S147" s="12">
        <v>0</v>
      </c>
      <c r="T147" s="7">
        <f t="shared" si="39"/>
        <v>0</v>
      </c>
      <c r="U147" s="7"/>
      <c r="V147" s="7"/>
      <c r="W147" s="81">
        <f t="shared" si="30"/>
        <v>0</v>
      </c>
      <c r="X147" s="82">
        <f t="shared" si="31"/>
        <v>0</v>
      </c>
      <c r="Y147" s="91"/>
      <c r="Z147" s="365"/>
      <c r="AA147" s="156">
        <v>42064</v>
      </c>
      <c r="AB147" s="101">
        <f t="shared" si="32"/>
        <v>0</v>
      </c>
      <c r="AC147" s="14" t="e">
        <f t="shared" si="40"/>
        <v>#DIV/0!</v>
      </c>
      <c r="AD147" s="103">
        <f t="shared" si="33"/>
        <v>0</v>
      </c>
      <c r="AE147" s="12" t="e">
        <f t="shared" si="40"/>
        <v>#DIV/0!</v>
      </c>
      <c r="AF147" s="105"/>
      <c r="AG147" s="24">
        <v>57.292335999999999</v>
      </c>
      <c r="AH147" s="108"/>
      <c r="AJ147" s="23"/>
      <c r="AK147" s="131" t="e">
        <f t="shared" si="41"/>
        <v>#DIV/0!</v>
      </c>
    </row>
    <row r="148" spans="1:37">
      <c r="A148" s="358"/>
      <c r="B148" s="156">
        <v>42095</v>
      </c>
      <c r="C148" s="16"/>
      <c r="D148" s="23"/>
      <c r="E148" s="14" t="e">
        <f t="shared" si="34"/>
        <v>#DIV/0!</v>
      </c>
      <c r="F148" s="159" t="str">
        <f t="shared" si="35"/>
        <v/>
      </c>
      <c r="G148" s="8"/>
      <c r="H148" s="12">
        <v>0</v>
      </c>
      <c r="I148" s="7">
        <f t="shared" si="36"/>
        <v>0</v>
      </c>
      <c r="J148" s="7"/>
      <c r="K148" s="7"/>
      <c r="L148" s="81">
        <f t="shared" si="28"/>
        <v>0</v>
      </c>
      <c r="M148" s="82">
        <f t="shared" si="29"/>
        <v>0</v>
      </c>
      <c r="N148" s="91"/>
      <c r="O148" s="23"/>
      <c r="P148" s="14" t="e">
        <f t="shared" si="37"/>
        <v>#DIV/0!</v>
      </c>
      <c r="Q148" s="159" t="str">
        <f t="shared" si="38"/>
        <v/>
      </c>
      <c r="R148" s="8"/>
      <c r="S148" s="12">
        <v>0</v>
      </c>
      <c r="T148" s="7">
        <f t="shared" si="39"/>
        <v>0</v>
      </c>
      <c r="U148" s="7"/>
      <c r="V148" s="7"/>
      <c r="W148" s="81">
        <f t="shared" si="30"/>
        <v>0</v>
      </c>
      <c r="X148" s="82">
        <f t="shared" si="31"/>
        <v>0</v>
      </c>
      <c r="Y148" s="91"/>
      <c r="Z148" s="365"/>
      <c r="AA148" s="156">
        <v>42095</v>
      </c>
      <c r="AB148" s="101">
        <f t="shared" si="32"/>
        <v>0</v>
      </c>
      <c r="AC148" s="14" t="e">
        <f t="shared" si="40"/>
        <v>#DIV/0!</v>
      </c>
      <c r="AD148" s="103">
        <f t="shared" si="33"/>
        <v>0</v>
      </c>
      <c r="AE148" s="12" t="e">
        <f t="shared" si="40"/>
        <v>#DIV/0!</v>
      </c>
      <c r="AF148" s="105"/>
      <c r="AG148" s="24">
        <v>58.157449999999997</v>
      </c>
      <c r="AH148" s="108"/>
      <c r="AJ148" s="23"/>
      <c r="AK148" s="131" t="e">
        <f t="shared" si="41"/>
        <v>#DIV/0!</v>
      </c>
    </row>
    <row r="149" spans="1:37">
      <c r="A149" s="358"/>
      <c r="B149" s="156">
        <v>42125</v>
      </c>
      <c r="C149" s="16"/>
      <c r="D149" s="23"/>
      <c r="E149" s="14" t="e">
        <f t="shared" si="34"/>
        <v>#DIV/0!</v>
      </c>
      <c r="F149" s="159" t="str">
        <f t="shared" si="35"/>
        <v/>
      </c>
      <c r="G149" s="8"/>
      <c r="H149" s="12">
        <v>0</v>
      </c>
      <c r="I149" s="7">
        <f t="shared" si="36"/>
        <v>0</v>
      </c>
      <c r="J149" s="7"/>
      <c r="K149" s="7"/>
      <c r="L149" s="81">
        <f t="shared" si="28"/>
        <v>0</v>
      </c>
      <c r="M149" s="82">
        <f t="shared" si="29"/>
        <v>0</v>
      </c>
      <c r="N149" s="91"/>
      <c r="O149" s="23"/>
      <c r="P149" s="14" t="e">
        <f t="shared" si="37"/>
        <v>#DIV/0!</v>
      </c>
      <c r="Q149" s="159" t="str">
        <f t="shared" si="38"/>
        <v/>
      </c>
      <c r="R149" s="8"/>
      <c r="S149" s="12">
        <v>0</v>
      </c>
      <c r="T149" s="7">
        <f t="shared" si="39"/>
        <v>0</v>
      </c>
      <c r="U149" s="7"/>
      <c r="V149" s="7"/>
      <c r="W149" s="81">
        <f t="shared" si="30"/>
        <v>0</v>
      </c>
      <c r="X149" s="82">
        <f t="shared" si="31"/>
        <v>0</v>
      </c>
      <c r="Y149" s="91"/>
      <c r="Z149" s="365"/>
      <c r="AA149" s="156">
        <v>42125</v>
      </c>
      <c r="AB149" s="101">
        <f t="shared" si="32"/>
        <v>0</v>
      </c>
      <c r="AC149" s="14" t="e">
        <f t="shared" si="40"/>
        <v>#DIV/0!</v>
      </c>
      <c r="AD149" s="103">
        <f t="shared" si="33"/>
        <v>0</v>
      </c>
      <c r="AE149" s="12" t="e">
        <f t="shared" si="40"/>
        <v>#DIV/0!</v>
      </c>
      <c r="AF149" s="105"/>
      <c r="AG149" s="24">
        <v>58.570366999999997</v>
      </c>
      <c r="AH149" s="108"/>
      <c r="AJ149" s="23"/>
      <c r="AK149" s="131" t="e">
        <f t="shared" si="41"/>
        <v>#DIV/0!</v>
      </c>
    </row>
    <row r="150" spans="1:37">
      <c r="A150" s="358"/>
      <c r="B150" s="156">
        <v>42156</v>
      </c>
      <c r="C150" s="16"/>
      <c r="D150" s="23"/>
      <c r="E150" s="14" t="e">
        <f t="shared" si="34"/>
        <v>#DIV/0!</v>
      </c>
      <c r="F150" s="159" t="str">
        <f t="shared" si="35"/>
        <v/>
      </c>
      <c r="G150" s="8"/>
      <c r="H150" s="12">
        <v>0</v>
      </c>
      <c r="I150" s="7">
        <f t="shared" si="36"/>
        <v>0</v>
      </c>
      <c r="J150" s="7"/>
      <c r="K150" s="7"/>
      <c r="L150" s="81">
        <f t="shared" si="28"/>
        <v>0</v>
      </c>
      <c r="M150" s="82">
        <f t="shared" si="29"/>
        <v>0</v>
      </c>
      <c r="N150" s="91"/>
      <c r="O150" s="23"/>
      <c r="P150" s="14" t="e">
        <f t="shared" si="37"/>
        <v>#DIV/0!</v>
      </c>
      <c r="Q150" s="159" t="str">
        <f t="shared" si="38"/>
        <v/>
      </c>
      <c r="R150" s="8"/>
      <c r="S150" s="12">
        <v>0</v>
      </c>
      <c r="T150" s="7">
        <f t="shared" si="39"/>
        <v>0</v>
      </c>
      <c r="U150" s="7"/>
      <c r="V150" s="7"/>
      <c r="W150" s="81">
        <f t="shared" si="30"/>
        <v>0</v>
      </c>
      <c r="X150" s="82">
        <f t="shared" si="31"/>
        <v>0</v>
      </c>
      <c r="Y150" s="91"/>
      <c r="Z150" s="365"/>
      <c r="AA150" s="156">
        <v>42156</v>
      </c>
      <c r="AB150" s="101">
        <f t="shared" si="32"/>
        <v>0</v>
      </c>
      <c r="AC150" s="14" t="e">
        <f t="shared" si="40"/>
        <v>#DIV/0!</v>
      </c>
      <c r="AD150" s="103">
        <f t="shared" si="33"/>
        <v>0</v>
      </c>
      <c r="AE150" s="12" t="e">
        <f t="shared" si="40"/>
        <v>#DIV/0!</v>
      </c>
      <c r="AF150" s="105"/>
      <c r="AG150" s="24">
        <v>59.150213000000001</v>
      </c>
      <c r="AH150" s="108"/>
      <c r="AJ150" s="23"/>
      <c r="AK150" s="131" t="e">
        <f t="shared" si="41"/>
        <v>#DIV/0!</v>
      </c>
    </row>
    <row r="151" spans="1:37">
      <c r="A151" s="358"/>
      <c r="B151" s="156">
        <v>42186</v>
      </c>
      <c r="C151" s="16"/>
      <c r="D151" s="23"/>
      <c r="E151" s="14" t="e">
        <f t="shared" si="34"/>
        <v>#DIV/0!</v>
      </c>
      <c r="F151" s="159" t="str">
        <f t="shared" si="35"/>
        <v/>
      </c>
      <c r="G151" s="8" t="s">
        <v>6</v>
      </c>
      <c r="H151" s="12">
        <v>0.13550000000000001</v>
      </c>
      <c r="I151" s="7">
        <f t="shared" si="36"/>
        <v>0</v>
      </c>
      <c r="J151" s="7"/>
      <c r="K151" s="7"/>
      <c r="L151" s="81">
        <f t="shared" si="28"/>
        <v>0</v>
      </c>
      <c r="M151" s="82">
        <f t="shared" si="29"/>
        <v>0</v>
      </c>
      <c r="N151" s="91"/>
      <c r="O151" s="23"/>
      <c r="P151" s="14" t="e">
        <f t="shared" si="37"/>
        <v>#DIV/0!</v>
      </c>
      <c r="Q151" s="159" t="str">
        <f t="shared" si="38"/>
        <v/>
      </c>
      <c r="R151" s="8" t="s">
        <v>6</v>
      </c>
      <c r="S151" s="12">
        <v>0.13550000000000001</v>
      </c>
      <c r="T151" s="7">
        <f t="shared" si="39"/>
        <v>0</v>
      </c>
      <c r="U151" s="7"/>
      <c r="V151" s="7"/>
      <c r="W151" s="81">
        <f t="shared" si="30"/>
        <v>0</v>
      </c>
      <c r="X151" s="82">
        <f t="shared" si="31"/>
        <v>0</v>
      </c>
      <c r="Y151" s="91"/>
      <c r="Z151" s="365"/>
      <c r="AA151" s="156">
        <v>42186</v>
      </c>
      <c r="AB151" s="101">
        <f t="shared" si="32"/>
        <v>0</v>
      </c>
      <c r="AC151" s="14" t="e">
        <f t="shared" si="40"/>
        <v>#DIV/0!</v>
      </c>
      <c r="AD151" s="103">
        <f t="shared" si="33"/>
        <v>0</v>
      </c>
      <c r="AE151" s="12" t="e">
        <f t="shared" si="40"/>
        <v>#DIV/0!</v>
      </c>
      <c r="AF151" s="105"/>
      <c r="AG151" s="24">
        <v>59.605668999999999</v>
      </c>
      <c r="AH151" s="108"/>
      <c r="AJ151" s="23"/>
      <c r="AK151" s="131" t="e">
        <f t="shared" si="41"/>
        <v>#DIV/0!</v>
      </c>
    </row>
    <row r="152" spans="1:37">
      <c r="A152" s="358"/>
      <c r="B152" s="156">
        <v>42217</v>
      </c>
      <c r="C152" s="16"/>
      <c r="D152" s="23"/>
      <c r="E152" s="14" t="e">
        <f t="shared" si="34"/>
        <v>#DIV/0!</v>
      </c>
      <c r="F152" s="159" t="str">
        <f t="shared" si="35"/>
        <v/>
      </c>
      <c r="G152" s="8"/>
      <c r="H152" s="12">
        <v>0</v>
      </c>
      <c r="I152" s="7">
        <f t="shared" si="36"/>
        <v>0</v>
      </c>
      <c r="J152" s="7"/>
      <c r="K152" s="7"/>
      <c r="L152" s="81">
        <f t="shared" si="28"/>
        <v>0</v>
      </c>
      <c r="M152" s="82">
        <f t="shared" si="29"/>
        <v>0</v>
      </c>
      <c r="N152" s="91"/>
      <c r="O152" s="23"/>
      <c r="P152" s="14" t="e">
        <f t="shared" si="37"/>
        <v>#DIV/0!</v>
      </c>
      <c r="Q152" s="159" t="str">
        <f t="shared" si="38"/>
        <v/>
      </c>
      <c r="R152" s="8"/>
      <c r="S152" s="12">
        <v>0</v>
      </c>
      <c r="T152" s="7">
        <f t="shared" si="39"/>
        <v>0</v>
      </c>
      <c r="U152" s="7"/>
      <c r="V152" s="7"/>
      <c r="W152" s="81">
        <f t="shared" si="30"/>
        <v>0</v>
      </c>
      <c r="X152" s="82">
        <f t="shared" si="31"/>
        <v>0</v>
      </c>
      <c r="Y152" s="91"/>
      <c r="Z152" s="365"/>
      <c r="AA152" s="156">
        <v>42217</v>
      </c>
      <c r="AB152" s="101">
        <f t="shared" si="32"/>
        <v>0</v>
      </c>
      <c r="AC152" s="14" t="e">
        <f t="shared" si="40"/>
        <v>#DIV/0!</v>
      </c>
      <c r="AD152" s="103">
        <f t="shared" si="33"/>
        <v>0</v>
      </c>
      <c r="AE152" s="12" t="e">
        <f t="shared" si="40"/>
        <v>#DIV/0!</v>
      </c>
      <c r="AF152" s="105"/>
      <c r="AG152" s="24">
        <v>59.951380999999998</v>
      </c>
      <c r="AH152" s="108"/>
      <c r="AJ152" s="23"/>
      <c r="AK152" s="131" t="e">
        <f t="shared" si="41"/>
        <v>#DIV/0!</v>
      </c>
    </row>
    <row r="153" spans="1:37">
      <c r="A153" s="358"/>
      <c r="B153" s="156">
        <v>42248</v>
      </c>
      <c r="C153" s="16"/>
      <c r="D153" s="23"/>
      <c r="E153" s="14" t="e">
        <f t="shared" si="34"/>
        <v>#DIV/0!</v>
      </c>
      <c r="F153" s="159" t="str">
        <f t="shared" si="35"/>
        <v/>
      </c>
      <c r="G153" s="8"/>
      <c r="H153" s="12">
        <v>0</v>
      </c>
      <c r="I153" s="7">
        <f t="shared" si="36"/>
        <v>0</v>
      </c>
      <c r="J153" s="7"/>
      <c r="K153" s="7"/>
      <c r="L153" s="81">
        <f t="shared" si="28"/>
        <v>0</v>
      </c>
      <c r="M153" s="82">
        <f t="shared" si="29"/>
        <v>0</v>
      </c>
      <c r="N153" s="91"/>
      <c r="O153" s="23"/>
      <c r="P153" s="14" t="e">
        <f t="shared" si="37"/>
        <v>#DIV/0!</v>
      </c>
      <c r="Q153" s="159" t="str">
        <f t="shared" si="38"/>
        <v/>
      </c>
      <c r="R153" s="8"/>
      <c r="S153" s="12">
        <v>0</v>
      </c>
      <c r="T153" s="7">
        <f t="shared" si="39"/>
        <v>0</v>
      </c>
      <c r="U153" s="7"/>
      <c r="V153" s="7"/>
      <c r="W153" s="81">
        <f t="shared" si="30"/>
        <v>0</v>
      </c>
      <c r="X153" s="82">
        <f t="shared" si="31"/>
        <v>0</v>
      </c>
      <c r="Y153" s="91"/>
      <c r="Z153" s="365"/>
      <c r="AA153" s="156">
        <v>42248</v>
      </c>
      <c r="AB153" s="101">
        <f t="shared" si="32"/>
        <v>0</v>
      </c>
      <c r="AC153" s="14" t="e">
        <f t="shared" si="40"/>
        <v>#DIV/0!</v>
      </c>
      <c r="AD153" s="103">
        <f t="shared" si="33"/>
        <v>0</v>
      </c>
      <c r="AE153" s="12" t="e">
        <f t="shared" si="40"/>
        <v>#DIV/0!</v>
      </c>
      <c r="AF153" s="105"/>
      <c r="AG153" s="24">
        <v>60.101258999999999</v>
      </c>
      <c r="AH153" s="108"/>
      <c r="AJ153" s="23"/>
      <c r="AK153" s="131" t="e">
        <f t="shared" si="41"/>
        <v>#DIV/0!</v>
      </c>
    </row>
    <row r="154" spans="1:37">
      <c r="A154" s="358"/>
      <c r="B154" s="156">
        <v>42278</v>
      </c>
      <c r="C154" s="16"/>
      <c r="D154" s="23"/>
      <c r="E154" s="14" t="e">
        <f t="shared" si="34"/>
        <v>#DIV/0!</v>
      </c>
      <c r="F154" s="159" t="str">
        <f t="shared" si="35"/>
        <v/>
      </c>
      <c r="G154" s="8"/>
      <c r="H154" s="12">
        <v>0</v>
      </c>
      <c r="I154" s="7">
        <f t="shared" si="36"/>
        <v>0</v>
      </c>
      <c r="J154" s="7"/>
      <c r="K154" s="7"/>
      <c r="L154" s="81">
        <f t="shared" si="28"/>
        <v>0</v>
      </c>
      <c r="M154" s="82">
        <f t="shared" si="29"/>
        <v>0</v>
      </c>
      <c r="N154" s="91"/>
      <c r="O154" s="23"/>
      <c r="P154" s="14" t="e">
        <f t="shared" si="37"/>
        <v>#DIV/0!</v>
      </c>
      <c r="Q154" s="159" t="str">
        <f t="shared" si="38"/>
        <v/>
      </c>
      <c r="R154" s="8"/>
      <c r="S154" s="12">
        <v>0</v>
      </c>
      <c r="T154" s="7">
        <f t="shared" si="39"/>
        <v>0</v>
      </c>
      <c r="U154" s="7"/>
      <c r="V154" s="7"/>
      <c r="W154" s="81">
        <f t="shared" si="30"/>
        <v>0</v>
      </c>
      <c r="X154" s="82">
        <f t="shared" si="31"/>
        <v>0</v>
      </c>
      <c r="Y154" s="91"/>
      <c r="Z154" s="365"/>
      <c r="AA154" s="156">
        <v>42278</v>
      </c>
      <c r="AB154" s="101">
        <f t="shared" si="32"/>
        <v>0</v>
      </c>
      <c r="AC154" s="14" t="e">
        <f t="shared" si="40"/>
        <v>#DIV/0!</v>
      </c>
      <c r="AD154" s="103">
        <f t="shared" si="33"/>
        <v>0</v>
      </c>
      <c r="AE154" s="12" t="e">
        <f t="shared" si="40"/>
        <v>#DIV/0!</v>
      </c>
      <c r="AF154" s="105"/>
      <c r="AG154" s="24">
        <v>60.407775000000001</v>
      </c>
      <c r="AH154" s="108"/>
      <c r="AJ154" s="23"/>
      <c r="AK154" s="131" t="e">
        <f t="shared" si="41"/>
        <v>#DIV/0!</v>
      </c>
    </row>
    <row r="155" spans="1:37">
      <c r="A155" s="358"/>
      <c r="B155" s="156">
        <v>42309</v>
      </c>
      <c r="C155" s="16"/>
      <c r="D155" s="23"/>
      <c r="E155" s="14" t="e">
        <f t="shared" si="34"/>
        <v>#DIV/0!</v>
      </c>
      <c r="F155" s="159" t="str">
        <f t="shared" si="35"/>
        <v/>
      </c>
      <c r="G155" s="8"/>
      <c r="H155" s="12">
        <v>0</v>
      </c>
      <c r="I155" s="7">
        <f t="shared" si="36"/>
        <v>0</v>
      </c>
      <c r="J155" s="7"/>
      <c r="K155" s="7"/>
      <c r="L155" s="81">
        <f t="shared" si="28"/>
        <v>0</v>
      </c>
      <c r="M155" s="82">
        <f t="shared" si="29"/>
        <v>0</v>
      </c>
      <c r="N155" s="91"/>
      <c r="O155" s="23"/>
      <c r="P155" s="14" t="e">
        <f t="shared" si="37"/>
        <v>#DIV/0!</v>
      </c>
      <c r="Q155" s="159" t="str">
        <f t="shared" si="38"/>
        <v/>
      </c>
      <c r="R155" s="8"/>
      <c r="S155" s="12">
        <v>0</v>
      </c>
      <c r="T155" s="7">
        <f t="shared" si="39"/>
        <v>0</v>
      </c>
      <c r="U155" s="7"/>
      <c r="V155" s="7"/>
      <c r="W155" s="81">
        <f t="shared" si="30"/>
        <v>0</v>
      </c>
      <c r="X155" s="82">
        <f t="shared" si="31"/>
        <v>0</v>
      </c>
      <c r="Y155" s="91"/>
      <c r="Z155" s="365"/>
      <c r="AA155" s="156">
        <v>42309</v>
      </c>
      <c r="AB155" s="101">
        <f t="shared" si="32"/>
        <v>0</v>
      </c>
      <c r="AC155" s="14" t="e">
        <f t="shared" si="40"/>
        <v>#DIV/0!</v>
      </c>
      <c r="AD155" s="103">
        <f t="shared" si="33"/>
        <v>0</v>
      </c>
      <c r="AE155" s="12" t="e">
        <f t="shared" si="40"/>
        <v>#DIV/0!</v>
      </c>
      <c r="AF155" s="105"/>
      <c r="AG155" s="24">
        <v>60.872914000000002</v>
      </c>
      <c r="AH155" s="108"/>
      <c r="AJ155" s="23"/>
      <c r="AK155" s="131" t="e">
        <f t="shared" si="41"/>
        <v>#DIV/0!</v>
      </c>
    </row>
    <row r="156" spans="1:37">
      <c r="A156" s="359"/>
      <c r="B156" s="157">
        <v>42339</v>
      </c>
      <c r="C156" s="16"/>
      <c r="D156" s="21"/>
      <c r="E156" s="15" t="e">
        <f t="shared" si="34"/>
        <v>#DIV/0!</v>
      </c>
      <c r="F156" s="158" t="str">
        <f t="shared" si="35"/>
        <v/>
      </c>
      <c r="G156" s="11"/>
      <c r="H156" s="13">
        <v>0</v>
      </c>
      <c r="I156" s="10">
        <f t="shared" si="36"/>
        <v>0</v>
      </c>
      <c r="J156" s="10"/>
      <c r="K156" s="10"/>
      <c r="L156" s="83">
        <f t="shared" si="28"/>
        <v>0</v>
      </c>
      <c r="M156" s="84">
        <f t="shared" si="29"/>
        <v>0</v>
      </c>
      <c r="N156" s="92"/>
      <c r="O156" s="21"/>
      <c r="P156" s="15" t="e">
        <f t="shared" si="37"/>
        <v>#DIV/0!</v>
      </c>
      <c r="Q156" s="158" t="str">
        <f t="shared" si="38"/>
        <v/>
      </c>
      <c r="R156" s="11"/>
      <c r="S156" s="13">
        <v>0</v>
      </c>
      <c r="T156" s="10">
        <f t="shared" si="39"/>
        <v>0</v>
      </c>
      <c r="U156" s="10"/>
      <c r="V156" s="10"/>
      <c r="W156" s="83">
        <f t="shared" si="30"/>
        <v>0</v>
      </c>
      <c r="X156" s="84">
        <f t="shared" si="31"/>
        <v>0</v>
      </c>
      <c r="Y156" s="92"/>
      <c r="Z156" s="366"/>
      <c r="AA156" s="157">
        <v>42339</v>
      </c>
      <c r="AB156" s="102">
        <f t="shared" si="32"/>
        <v>0</v>
      </c>
      <c r="AC156" s="15" t="e">
        <f t="shared" si="40"/>
        <v>#DIV/0!</v>
      </c>
      <c r="AD156" s="104">
        <f t="shared" si="33"/>
        <v>0</v>
      </c>
      <c r="AE156" s="13" t="e">
        <f t="shared" si="40"/>
        <v>#DIV/0!</v>
      </c>
      <c r="AF156" s="107"/>
      <c r="AG156" s="25">
        <v>61.548603</v>
      </c>
      <c r="AH156" s="110"/>
      <c r="AJ156" s="23"/>
      <c r="AK156" s="131" t="e">
        <f t="shared" si="41"/>
        <v>#DIV/0!</v>
      </c>
    </row>
    <row r="157" spans="1:37" ht="11.25" customHeight="1">
      <c r="A157" s="358">
        <v>2016</v>
      </c>
      <c r="B157" s="156">
        <v>42370</v>
      </c>
      <c r="C157" s="16"/>
      <c r="D157" s="23"/>
      <c r="E157" s="14" t="e">
        <f t="shared" si="34"/>
        <v>#DIV/0!</v>
      </c>
      <c r="F157" s="159" t="str">
        <f t="shared" si="35"/>
        <v/>
      </c>
      <c r="G157" s="8"/>
      <c r="H157" s="12">
        <v>0</v>
      </c>
      <c r="I157" s="7">
        <f t="shared" si="36"/>
        <v>0</v>
      </c>
      <c r="J157" s="76"/>
      <c r="K157" s="76"/>
      <c r="L157" s="81">
        <f t="shared" si="28"/>
        <v>0</v>
      </c>
      <c r="M157" s="82">
        <f t="shared" si="29"/>
        <v>0</v>
      </c>
      <c r="N157" s="91"/>
      <c r="O157" s="23"/>
      <c r="P157" s="14" t="e">
        <f t="shared" si="37"/>
        <v>#DIV/0!</v>
      </c>
      <c r="Q157" s="159" t="str">
        <f t="shared" si="38"/>
        <v/>
      </c>
      <c r="R157" s="8"/>
      <c r="S157" s="12">
        <v>0</v>
      </c>
      <c r="T157" s="7">
        <f t="shared" si="39"/>
        <v>0</v>
      </c>
      <c r="U157" s="76"/>
      <c r="V157" s="76"/>
      <c r="W157" s="81">
        <f t="shared" si="30"/>
        <v>0</v>
      </c>
      <c r="X157" s="82">
        <f t="shared" si="31"/>
        <v>0</v>
      </c>
      <c r="Y157" s="91"/>
      <c r="Z157" s="365">
        <v>2016</v>
      </c>
      <c r="AA157" s="156">
        <v>42370</v>
      </c>
      <c r="AB157" s="101">
        <f t="shared" si="32"/>
        <v>0</v>
      </c>
      <c r="AC157" s="14" t="e">
        <f t="shared" si="40"/>
        <v>#DIV/0!</v>
      </c>
      <c r="AD157" s="103">
        <f t="shared" si="33"/>
        <v>0</v>
      </c>
      <c r="AE157" s="12" t="e">
        <f t="shared" si="40"/>
        <v>#DIV/0!</v>
      </c>
      <c r="AF157" s="105"/>
      <c r="AG157" s="24">
        <v>62.102539999999998</v>
      </c>
      <c r="AH157" s="108"/>
      <c r="AJ157" s="23"/>
      <c r="AK157" s="131" t="e">
        <f t="shared" si="41"/>
        <v>#DIV/0!</v>
      </c>
    </row>
    <row r="158" spans="1:37">
      <c r="A158" s="358"/>
      <c r="B158" s="156">
        <v>42401</v>
      </c>
      <c r="C158" s="16"/>
      <c r="D158" s="23"/>
      <c r="E158" s="14" t="e">
        <f t="shared" si="34"/>
        <v>#DIV/0!</v>
      </c>
      <c r="F158" s="159" t="str">
        <f t="shared" si="35"/>
        <v/>
      </c>
      <c r="G158" s="8"/>
      <c r="H158" s="12">
        <v>0</v>
      </c>
      <c r="I158" s="7">
        <f t="shared" si="36"/>
        <v>0</v>
      </c>
      <c r="J158" s="7"/>
      <c r="K158" s="7"/>
      <c r="L158" s="81">
        <f t="shared" si="28"/>
        <v>0</v>
      </c>
      <c r="M158" s="82">
        <f t="shared" si="29"/>
        <v>0</v>
      </c>
      <c r="N158" s="91"/>
      <c r="O158" s="23"/>
      <c r="P158" s="14" t="e">
        <f t="shared" si="37"/>
        <v>#DIV/0!</v>
      </c>
      <c r="Q158" s="159" t="str">
        <f t="shared" si="38"/>
        <v/>
      </c>
      <c r="R158" s="8"/>
      <c r="S158" s="12">
        <v>0</v>
      </c>
      <c r="T158" s="7">
        <f t="shared" si="39"/>
        <v>0</v>
      </c>
      <c r="U158" s="7"/>
      <c r="V158" s="7"/>
      <c r="W158" s="81">
        <f t="shared" si="30"/>
        <v>0</v>
      </c>
      <c r="X158" s="82">
        <f t="shared" si="31"/>
        <v>0</v>
      </c>
      <c r="Y158" s="91"/>
      <c r="Z158" s="365"/>
      <c r="AA158" s="156">
        <v>42401</v>
      </c>
      <c r="AB158" s="101">
        <f t="shared" si="32"/>
        <v>0</v>
      </c>
      <c r="AC158" s="14" t="e">
        <f t="shared" si="40"/>
        <v>#DIV/0!</v>
      </c>
      <c r="AD158" s="103">
        <f t="shared" si="33"/>
        <v>0</v>
      </c>
      <c r="AE158" s="12" t="e">
        <f t="shared" si="40"/>
        <v>#DIV/0!</v>
      </c>
      <c r="AF158" s="105"/>
      <c r="AG158" s="24">
        <v>63.040287999999997</v>
      </c>
      <c r="AH158" s="108"/>
      <c r="AJ158" s="23"/>
      <c r="AK158" s="131" t="e">
        <f t="shared" si="41"/>
        <v>#DIV/0!</v>
      </c>
    </row>
    <row r="159" spans="1:37">
      <c r="A159" s="358"/>
      <c r="B159" s="156">
        <v>42430</v>
      </c>
      <c r="C159" s="16"/>
      <c r="D159" s="23"/>
      <c r="E159" s="14" t="e">
        <f t="shared" si="34"/>
        <v>#DIV/0!</v>
      </c>
      <c r="F159" s="159" t="str">
        <f t="shared" si="35"/>
        <v/>
      </c>
      <c r="G159" s="8"/>
      <c r="H159" s="12">
        <v>0</v>
      </c>
      <c r="I159" s="7">
        <f t="shared" si="36"/>
        <v>0</v>
      </c>
      <c r="J159" s="7"/>
      <c r="K159" s="7"/>
      <c r="L159" s="81">
        <f t="shared" si="28"/>
        <v>0</v>
      </c>
      <c r="M159" s="82">
        <f t="shared" si="29"/>
        <v>0</v>
      </c>
      <c r="N159" s="91"/>
      <c r="O159" s="23"/>
      <c r="P159" s="14" t="e">
        <f t="shared" si="37"/>
        <v>#DIV/0!</v>
      </c>
      <c r="Q159" s="159" t="str">
        <f t="shared" si="38"/>
        <v/>
      </c>
      <c r="R159" s="8"/>
      <c r="S159" s="12">
        <v>0</v>
      </c>
      <c r="T159" s="7">
        <f t="shared" si="39"/>
        <v>0</v>
      </c>
      <c r="U159" s="7"/>
      <c r="V159" s="7"/>
      <c r="W159" s="81">
        <f t="shared" si="30"/>
        <v>0</v>
      </c>
      <c r="X159" s="82">
        <f t="shared" si="31"/>
        <v>0</v>
      </c>
      <c r="Y159" s="91"/>
      <c r="Z159" s="365"/>
      <c r="AA159" s="156">
        <v>42430</v>
      </c>
      <c r="AB159" s="101">
        <f t="shared" si="32"/>
        <v>0</v>
      </c>
      <c r="AC159" s="14" t="e">
        <f t="shared" si="40"/>
        <v>#DIV/0!</v>
      </c>
      <c r="AD159" s="103">
        <f t="shared" si="33"/>
        <v>0</v>
      </c>
      <c r="AE159" s="12" t="e">
        <f t="shared" si="40"/>
        <v>#DIV/0!</v>
      </c>
      <c r="AF159" s="105"/>
      <c r="AG159" s="24">
        <v>63.63917</v>
      </c>
      <c r="AH159" s="108"/>
      <c r="AJ159" s="23"/>
      <c r="AK159" s="131" t="e">
        <f t="shared" si="41"/>
        <v>#DIV/0!</v>
      </c>
    </row>
    <row r="160" spans="1:37">
      <c r="A160" s="358"/>
      <c r="B160" s="156">
        <v>42461</v>
      </c>
      <c r="C160" s="16"/>
      <c r="D160" s="23"/>
      <c r="E160" s="14" t="e">
        <f t="shared" si="34"/>
        <v>#DIV/0!</v>
      </c>
      <c r="F160" s="159" t="str">
        <f t="shared" si="35"/>
        <v/>
      </c>
      <c r="G160" s="8"/>
      <c r="H160" s="12">
        <v>0</v>
      </c>
      <c r="I160" s="7">
        <f t="shared" si="36"/>
        <v>0</v>
      </c>
      <c r="J160" s="7"/>
      <c r="K160" s="7"/>
      <c r="L160" s="81">
        <f t="shared" si="28"/>
        <v>0</v>
      </c>
      <c r="M160" s="82">
        <f t="shared" si="29"/>
        <v>0</v>
      </c>
      <c r="N160" s="91"/>
      <c r="O160" s="23"/>
      <c r="P160" s="14" t="e">
        <f t="shared" si="37"/>
        <v>#DIV/0!</v>
      </c>
      <c r="Q160" s="159" t="str">
        <f t="shared" si="38"/>
        <v/>
      </c>
      <c r="R160" s="8"/>
      <c r="S160" s="12">
        <v>0</v>
      </c>
      <c r="T160" s="7">
        <f t="shared" si="39"/>
        <v>0</v>
      </c>
      <c r="U160" s="7"/>
      <c r="V160" s="7"/>
      <c r="W160" s="81">
        <f t="shared" si="30"/>
        <v>0</v>
      </c>
      <c r="X160" s="82">
        <f t="shared" si="31"/>
        <v>0</v>
      </c>
      <c r="Y160" s="91"/>
      <c r="Z160" s="365"/>
      <c r="AA160" s="156">
        <v>42461</v>
      </c>
      <c r="AB160" s="101">
        <f t="shared" si="32"/>
        <v>0</v>
      </c>
      <c r="AC160" s="14" t="e">
        <f t="shared" si="40"/>
        <v>#DIV/0!</v>
      </c>
      <c r="AD160" s="103">
        <f t="shared" si="33"/>
        <v>0</v>
      </c>
      <c r="AE160" s="12" t="e">
        <f t="shared" si="40"/>
        <v>#DIV/0!</v>
      </c>
      <c r="AF160" s="105"/>
      <c r="AG160" s="24">
        <v>63.919181999999999</v>
      </c>
      <c r="AH160" s="108"/>
      <c r="AJ160" s="23"/>
      <c r="AK160" s="131" t="e">
        <f t="shared" si="41"/>
        <v>#DIV/0!</v>
      </c>
    </row>
    <row r="161" spans="1:37">
      <c r="A161" s="358"/>
      <c r="B161" s="156">
        <v>42491</v>
      </c>
      <c r="C161" s="16"/>
      <c r="D161" s="23"/>
      <c r="E161" s="14" t="e">
        <f t="shared" si="34"/>
        <v>#DIV/0!</v>
      </c>
      <c r="F161" s="159" t="str">
        <f t="shared" si="35"/>
        <v/>
      </c>
      <c r="G161" s="8"/>
      <c r="H161" s="12">
        <v>0</v>
      </c>
      <c r="I161" s="7">
        <f t="shared" si="36"/>
        <v>0</v>
      </c>
      <c r="J161" s="7"/>
      <c r="K161" s="7"/>
      <c r="L161" s="81">
        <f t="shared" si="28"/>
        <v>0</v>
      </c>
      <c r="M161" s="82">
        <f t="shared" si="29"/>
        <v>0</v>
      </c>
      <c r="N161" s="91"/>
      <c r="O161" s="23"/>
      <c r="P161" s="14" t="e">
        <f t="shared" si="37"/>
        <v>#DIV/0!</v>
      </c>
      <c r="Q161" s="159" t="str">
        <f t="shared" si="38"/>
        <v/>
      </c>
      <c r="R161" s="8"/>
      <c r="S161" s="12">
        <v>0</v>
      </c>
      <c r="T161" s="7">
        <f t="shared" si="39"/>
        <v>0</v>
      </c>
      <c r="U161" s="7"/>
      <c r="V161" s="7"/>
      <c r="W161" s="81">
        <f t="shared" si="30"/>
        <v>0</v>
      </c>
      <c r="X161" s="82">
        <f t="shared" si="31"/>
        <v>0</v>
      </c>
      <c r="Y161" s="91"/>
      <c r="Z161" s="365"/>
      <c r="AA161" s="156">
        <v>42491</v>
      </c>
      <c r="AB161" s="101">
        <f t="shared" si="32"/>
        <v>0</v>
      </c>
      <c r="AC161" s="14" t="e">
        <f t="shared" si="40"/>
        <v>#DIV/0!</v>
      </c>
      <c r="AD161" s="103">
        <f t="shared" si="33"/>
        <v>0</v>
      </c>
      <c r="AE161" s="12" t="e">
        <f t="shared" si="40"/>
        <v>#DIV/0!</v>
      </c>
      <c r="AF161" s="105"/>
      <c r="AG161" s="24">
        <v>64.328264000000004</v>
      </c>
      <c r="AH161" s="108"/>
      <c r="AJ161" s="23"/>
      <c r="AK161" s="131" t="e">
        <f t="shared" si="41"/>
        <v>#DIV/0!</v>
      </c>
    </row>
    <row r="162" spans="1:37">
      <c r="A162" s="358"/>
      <c r="B162" s="156">
        <v>42522</v>
      </c>
      <c r="C162" s="16"/>
      <c r="D162" s="23"/>
      <c r="E162" s="14" t="e">
        <f t="shared" si="34"/>
        <v>#DIV/0!</v>
      </c>
      <c r="F162" s="159" t="str">
        <f t="shared" si="35"/>
        <v/>
      </c>
      <c r="G162" s="8"/>
      <c r="H162" s="12">
        <v>0</v>
      </c>
      <c r="I162" s="7">
        <f t="shared" si="36"/>
        <v>0</v>
      </c>
      <c r="J162" s="7"/>
      <c r="K162" s="7"/>
      <c r="L162" s="81">
        <f t="shared" si="28"/>
        <v>0</v>
      </c>
      <c r="M162" s="82">
        <f t="shared" si="29"/>
        <v>0</v>
      </c>
      <c r="N162" s="91"/>
      <c r="O162" s="23"/>
      <c r="P162" s="14" t="e">
        <f t="shared" si="37"/>
        <v>#DIV/0!</v>
      </c>
      <c r="Q162" s="159" t="str">
        <f t="shared" si="38"/>
        <v/>
      </c>
      <c r="R162" s="8"/>
      <c r="S162" s="12">
        <v>0</v>
      </c>
      <c r="T162" s="7">
        <f t="shared" si="39"/>
        <v>0</v>
      </c>
      <c r="U162" s="7"/>
      <c r="V162" s="7"/>
      <c r="W162" s="81">
        <f t="shared" si="30"/>
        <v>0</v>
      </c>
      <c r="X162" s="82">
        <f t="shared" si="31"/>
        <v>0</v>
      </c>
      <c r="Y162" s="91"/>
      <c r="Z162" s="365"/>
      <c r="AA162" s="156">
        <v>42522</v>
      </c>
      <c r="AB162" s="101">
        <f t="shared" si="32"/>
        <v>0</v>
      </c>
      <c r="AC162" s="14" t="e">
        <f t="shared" si="40"/>
        <v>#DIV/0!</v>
      </c>
      <c r="AD162" s="103">
        <f t="shared" si="33"/>
        <v>0</v>
      </c>
      <c r="AE162" s="12" t="e">
        <f t="shared" si="40"/>
        <v>#DIV/0!</v>
      </c>
      <c r="AF162" s="105"/>
      <c r="AG162" s="24">
        <v>64.958680000000001</v>
      </c>
      <c r="AH162" s="108"/>
      <c r="AJ162" s="23"/>
      <c r="AK162" s="131" t="e">
        <f t="shared" si="41"/>
        <v>#DIV/0!</v>
      </c>
    </row>
    <row r="163" spans="1:37">
      <c r="A163" s="358"/>
      <c r="B163" s="156">
        <v>42552</v>
      </c>
      <c r="C163" s="16"/>
      <c r="D163" s="23"/>
      <c r="E163" s="14" t="e">
        <f t="shared" si="34"/>
        <v>#DIV/0!</v>
      </c>
      <c r="F163" s="159" t="str">
        <f t="shared" si="35"/>
        <v/>
      </c>
      <c r="G163" s="8" t="s">
        <v>6</v>
      </c>
      <c r="H163" s="12">
        <v>0.13569999999999999</v>
      </c>
      <c r="I163" s="7">
        <f t="shared" si="36"/>
        <v>0</v>
      </c>
      <c r="J163" s="7"/>
      <c r="K163" s="7"/>
      <c r="L163" s="81">
        <f t="shared" si="28"/>
        <v>0</v>
      </c>
      <c r="M163" s="82">
        <f t="shared" si="29"/>
        <v>0</v>
      </c>
      <c r="N163" s="91"/>
      <c r="O163" s="23"/>
      <c r="P163" s="14" t="e">
        <f t="shared" si="37"/>
        <v>#DIV/0!</v>
      </c>
      <c r="Q163" s="159" t="str">
        <f t="shared" si="38"/>
        <v/>
      </c>
      <c r="R163" s="8" t="s">
        <v>6</v>
      </c>
      <c r="S163" s="12">
        <v>0.13569999999999999</v>
      </c>
      <c r="T163" s="7">
        <f t="shared" si="39"/>
        <v>0</v>
      </c>
      <c r="U163" s="7"/>
      <c r="V163" s="7"/>
      <c r="W163" s="81">
        <f t="shared" si="30"/>
        <v>0</v>
      </c>
      <c r="X163" s="82">
        <f t="shared" si="31"/>
        <v>0</v>
      </c>
      <c r="Y163" s="91"/>
      <c r="Z163" s="365"/>
      <c r="AA163" s="156">
        <v>42552</v>
      </c>
      <c r="AB163" s="101">
        <f t="shared" si="32"/>
        <v>0</v>
      </c>
      <c r="AC163" s="14" t="e">
        <f t="shared" si="40"/>
        <v>#DIV/0!</v>
      </c>
      <c r="AD163" s="103">
        <f t="shared" si="33"/>
        <v>0</v>
      </c>
      <c r="AE163" s="12" t="e">
        <f t="shared" si="40"/>
        <v>#DIV/0!</v>
      </c>
      <c r="AF163" s="105"/>
      <c r="AG163" s="24">
        <v>65.263985000000005</v>
      </c>
      <c r="AH163" s="108"/>
      <c r="AJ163" s="23"/>
      <c r="AK163" s="131" t="e">
        <f t="shared" si="41"/>
        <v>#DIV/0!</v>
      </c>
    </row>
    <row r="164" spans="1:37">
      <c r="A164" s="358"/>
      <c r="B164" s="156">
        <v>42583</v>
      </c>
      <c r="C164" s="16"/>
      <c r="D164" s="23"/>
      <c r="E164" s="14" t="e">
        <f t="shared" si="34"/>
        <v>#DIV/0!</v>
      </c>
      <c r="F164" s="159" t="str">
        <f t="shared" si="35"/>
        <v/>
      </c>
      <c r="G164" s="8"/>
      <c r="H164" s="12">
        <v>0</v>
      </c>
      <c r="I164" s="7">
        <f t="shared" si="36"/>
        <v>0</v>
      </c>
      <c r="J164" s="7"/>
      <c r="K164" s="7"/>
      <c r="L164" s="81">
        <f t="shared" si="28"/>
        <v>0</v>
      </c>
      <c r="M164" s="82">
        <f t="shared" si="29"/>
        <v>0</v>
      </c>
      <c r="N164" s="91"/>
      <c r="O164" s="23"/>
      <c r="P164" s="14" t="e">
        <f t="shared" si="37"/>
        <v>#DIV/0!</v>
      </c>
      <c r="Q164" s="159" t="str">
        <f t="shared" si="38"/>
        <v/>
      </c>
      <c r="R164" s="8"/>
      <c r="S164" s="12">
        <v>0</v>
      </c>
      <c r="T164" s="7">
        <f t="shared" si="39"/>
        <v>0</v>
      </c>
      <c r="U164" s="7"/>
      <c r="V164" s="7"/>
      <c r="W164" s="81">
        <f t="shared" si="30"/>
        <v>0</v>
      </c>
      <c r="X164" s="82">
        <f t="shared" si="31"/>
        <v>0</v>
      </c>
      <c r="Y164" s="91"/>
      <c r="Z164" s="365"/>
      <c r="AA164" s="156">
        <v>42583</v>
      </c>
      <c r="AB164" s="101">
        <f t="shared" si="32"/>
        <v>0</v>
      </c>
      <c r="AC164" s="14" t="e">
        <f t="shared" si="40"/>
        <v>#DIV/0!</v>
      </c>
      <c r="AD164" s="103">
        <f t="shared" si="33"/>
        <v>0</v>
      </c>
      <c r="AE164" s="12" t="e">
        <f t="shared" si="40"/>
        <v>#DIV/0!</v>
      </c>
      <c r="AF164" s="105"/>
      <c r="AG164" s="24">
        <v>65.681674000000001</v>
      </c>
      <c r="AH164" s="108"/>
      <c r="AJ164" s="23"/>
      <c r="AK164" s="131" t="e">
        <f t="shared" si="41"/>
        <v>#DIV/0!</v>
      </c>
    </row>
    <row r="165" spans="1:37">
      <c r="A165" s="358"/>
      <c r="B165" s="156">
        <v>42614</v>
      </c>
      <c r="C165" s="16"/>
      <c r="D165" s="23"/>
      <c r="E165" s="14" t="e">
        <f t="shared" si="34"/>
        <v>#DIV/0!</v>
      </c>
      <c r="F165" s="159" t="str">
        <f t="shared" si="35"/>
        <v/>
      </c>
      <c r="G165" s="8"/>
      <c r="H165" s="12">
        <v>0</v>
      </c>
      <c r="I165" s="7">
        <f t="shared" si="36"/>
        <v>0</v>
      </c>
      <c r="J165" s="7"/>
      <c r="K165" s="7"/>
      <c r="L165" s="81">
        <f t="shared" si="28"/>
        <v>0</v>
      </c>
      <c r="M165" s="82">
        <f t="shared" si="29"/>
        <v>0</v>
      </c>
      <c r="N165" s="91"/>
      <c r="O165" s="23"/>
      <c r="P165" s="14" t="e">
        <f t="shared" si="37"/>
        <v>#DIV/0!</v>
      </c>
      <c r="Q165" s="159" t="str">
        <f t="shared" si="38"/>
        <v/>
      </c>
      <c r="R165" s="8"/>
      <c r="S165" s="12">
        <v>0</v>
      </c>
      <c r="T165" s="7">
        <f t="shared" si="39"/>
        <v>0</v>
      </c>
      <c r="U165" s="7"/>
      <c r="V165" s="7"/>
      <c r="W165" s="81">
        <f t="shared" si="30"/>
        <v>0</v>
      </c>
      <c r="X165" s="82">
        <f t="shared" si="31"/>
        <v>0</v>
      </c>
      <c r="Y165" s="91"/>
      <c r="Z165" s="365"/>
      <c r="AA165" s="156">
        <v>42614</v>
      </c>
      <c r="AB165" s="101">
        <f t="shared" si="32"/>
        <v>0</v>
      </c>
      <c r="AC165" s="14" t="e">
        <f t="shared" si="40"/>
        <v>#DIV/0!</v>
      </c>
      <c r="AD165" s="103">
        <f t="shared" si="33"/>
        <v>0</v>
      </c>
      <c r="AE165" s="12" t="e">
        <f t="shared" si="40"/>
        <v>#DIV/0!</v>
      </c>
      <c r="AF165" s="105"/>
      <c r="AG165" s="24">
        <v>65.885287000000005</v>
      </c>
      <c r="AH165" s="108"/>
      <c r="AJ165" s="23"/>
      <c r="AK165" s="131" t="e">
        <f t="shared" si="41"/>
        <v>#DIV/0!</v>
      </c>
    </row>
    <row r="166" spans="1:37">
      <c r="A166" s="358"/>
      <c r="B166" s="156">
        <v>42644</v>
      </c>
      <c r="C166" s="16"/>
      <c r="D166" s="23"/>
      <c r="E166" s="14" t="e">
        <f t="shared" si="34"/>
        <v>#DIV/0!</v>
      </c>
      <c r="F166" s="159" t="str">
        <f t="shared" si="35"/>
        <v/>
      </c>
      <c r="G166" s="8"/>
      <c r="H166" s="12">
        <v>0</v>
      </c>
      <c r="I166" s="7">
        <f t="shared" si="36"/>
        <v>0</v>
      </c>
      <c r="J166" s="7"/>
      <c r="K166" s="7"/>
      <c r="L166" s="81">
        <f t="shared" si="28"/>
        <v>0</v>
      </c>
      <c r="M166" s="82">
        <f t="shared" si="29"/>
        <v>0</v>
      </c>
      <c r="N166" s="91"/>
      <c r="O166" s="23"/>
      <c r="P166" s="14" t="e">
        <f t="shared" si="37"/>
        <v>#DIV/0!</v>
      </c>
      <c r="Q166" s="159" t="str">
        <f t="shared" si="38"/>
        <v/>
      </c>
      <c r="R166" s="8"/>
      <c r="S166" s="12">
        <v>0</v>
      </c>
      <c r="T166" s="7">
        <f t="shared" si="39"/>
        <v>0</v>
      </c>
      <c r="U166" s="7"/>
      <c r="V166" s="7"/>
      <c r="W166" s="81">
        <f t="shared" si="30"/>
        <v>0</v>
      </c>
      <c r="X166" s="82">
        <f t="shared" si="31"/>
        <v>0</v>
      </c>
      <c r="Y166" s="91"/>
      <c r="Z166" s="365"/>
      <c r="AA166" s="156">
        <v>42644</v>
      </c>
      <c r="AB166" s="101">
        <f t="shared" si="32"/>
        <v>0</v>
      </c>
      <c r="AC166" s="14" t="e">
        <f t="shared" si="40"/>
        <v>#DIV/0!</v>
      </c>
      <c r="AD166" s="103">
        <f t="shared" si="33"/>
        <v>0</v>
      </c>
      <c r="AE166" s="12" t="e">
        <f t="shared" si="40"/>
        <v>#DIV/0!</v>
      </c>
      <c r="AF166" s="105"/>
      <c r="AG166" s="24">
        <v>65.937995000000001</v>
      </c>
      <c r="AH166" s="108"/>
      <c r="AJ166" s="23"/>
      <c r="AK166" s="131" t="e">
        <f t="shared" si="41"/>
        <v>#DIV/0!</v>
      </c>
    </row>
    <row r="167" spans="1:37">
      <c r="A167" s="358"/>
      <c r="B167" s="156">
        <v>42675</v>
      </c>
      <c r="C167" s="16"/>
      <c r="D167" s="23"/>
      <c r="E167" s="14" t="e">
        <f t="shared" si="34"/>
        <v>#DIV/0!</v>
      </c>
      <c r="F167" s="159" t="str">
        <f t="shared" si="35"/>
        <v/>
      </c>
      <c r="G167" s="8"/>
      <c r="H167" s="12">
        <v>0</v>
      </c>
      <c r="I167" s="7">
        <f t="shared" si="36"/>
        <v>0</v>
      </c>
      <c r="J167" s="7"/>
      <c r="K167" s="7"/>
      <c r="L167" s="81">
        <f t="shared" si="28"/>
        <v>0</v>
      </c>
      <c r="M167" s="82">
        <f t="shared" si="29"/>
        <v>0</v>
      </c>
      <c r="N167" s="91"/>
      <c r="O167" s="23"/>
      <c r="P167" s="14" t="e">
        <f t="shared" si="37"/>
        <v>#DIV/0!</v>
      </c>
      <c r="Q167" s="159" t="str">
        <f t="shared" si="38"/>
        <v/>
      </c>
      <c r="R167" s="8"/>
      <c r="S167" s="12">
        <v>0</v>
      </c>
      <c r="T167" s="7">
        <f t="shared" si="39"/>
        <v>0</v>
      </c>
      <c r="U167" s="7"/>
      <c r="V167" s="7"/>
      <c r="W167" s="81">
        <f t="shared" si="30"/>
        <v>0</v>
      </c>
      <c r="X167" s="82">
        <f t="shared" si="31"/>
        <v>0</v>
      </c>
      <c r="Y167" s="91"/>
      <c r="Z167" s="365"/>
      <c r="AA167" s="156">
        <v>42675</v>
      </c>
      <c r="AB167" s="101">
        <f t="shared" si="32"/>
        <v>0</v>
      </c>
      <c r="AC167" s="14" t="e">
        <f t="shared" si="40"/>
        <v>#DIV/0!</v>
      </c>
      <c r="AD167" s="103">
        <f t="shared" si="33"/>
        <v>0</v>
      </c>
      <c r="AE167" s="12" t="e">
        <f t="shared" si="40"/>
        <v>#DIV/0!</v>
      </c>
      <c r="AF167" s="105"/>
      <c r="AG167" s="24">
        <v>66.050089</v>
      </c>
      <c r="AH167" s="108"/>
      <c r="AJ167" s="23"/>
      <c r="AK167" s="131" t="e">
        <f t="shared" si="41"/>
        <v>#DIV/0!</v>
      </c>
    </row>
    <row r="168" spans="1:37">
      <c r="A168" s="359"/>
      <c r="B168" s="157">
        <v>42705</v>
      </c>
      <c r="C168" s="16"/>
      <c r="D168" s="21"/>
      <c r="E168" s="15" t="e">
        <f t="shared" si="34"/>
        <v>#DIV/0!</v>
      </c>
      <c r="F168" s="158" t="str">
        <f t="shared" si="35"/>
        <v/>
      </c>
      <c r="G168" s="11"/>
      <c r="H168" s="13">
        <v>0</v>
      </c>
      <c r="I168" s="10">
        <f t="shared" si="36"/>
        <v>0</v>
      </c>
      <c r="J168" s="10"/>
      <c r="K168" s="10"/>
      <c r="L168" s="83">
        <f t="shared" si="28"/>
        <v>0</v>
      </c>
      <c r="M168" s="84">
        <f t="shared" si="29"/>
        <v>0</v>
      </c>
      <c r="N168" s="92"/>
      <c r="O168" s="21"/>
      <c r="P168" s="15" t="e">
        <f t="shared" si="37"/>
        <v>#DIV/0!</v>
      </c>
      <c r="Q168" s="158" t="str">
        <f t="shared" si="38"/>
        <v/>
      </c>
      <c r="R168" s="11"/>
      <c r="S168" s="13">
        <v>0</v>
      </c>
      <c r="T168" s="10">
        <f t="shared" si="39"/>
        <v>0</v>
      </c>
      <c r="U168" s="10"/>
      <c r="V168" s="10"/>
      <c r="W168" s="83">
        <f t="shared" si="30"/>
        <v>0</v>
      </c>
      <c r="X168" s="84">
        <f t="shared" si="31"/>
        <v>0</v>
      </c>
      <c r="Y168" s="92"/>
      <c r="Z168" s="366"/>
      <c r="AA168" s="157">
        <v>42705</v>
      </c>
      <c r="AB168" s="102">
        <f t="shared" si="32"/>
        <v>0</v>
      </c>
      <c r="AC168" s="15" t="e">
        <f t="shared" si="40"/>
        <v>#DIV/0!</v>
      </c>
      <c r="AD168" s="104">
        <f t="shared" si="33"/>
        <v>0</v>
      </c>
      <c r="AE168" s="12" t="e">
        <f t="shared" si="40"/>
        <v>#DIV/0!</v>
      </c>
      <c r="AF168" s="105"/>
      <c r="AG168" s="24">
        <v>66.096323999999996</v>
      </c>
      <c r="AH168" s="108"/>
      <c r="AJ168" s="23"/>
      <c r="AK168" s="131" t="e">
        <f t="shared" si="41"/>
        <v>#DIV/0!</v>
      </c>
    </row>
    <row r="169" spans="1:37">
      <c r="A169" s="358">
        <v>2017</v>
      </c>
      <c r="B169" s="156">
        <v>42736</v>
      </c>
      <c r="C169" s="16"/>
      <c r="D169" s="23"/>
      <c r="E169" s="14" t="e">
        <f t="shared" si="34"/>
        <v>#DIV/0!</v>
      </c>
      <c r="F169" s="159" t="str">
        <f t="shared" si="35"/>
        <v/>
      </c>
      <c r="G169" s="8"/>
      <c r="H169" s="12">
        <v>0</v>
      </c>
      <c r="I169" s="7">
        <f t="shared" si="36"/>
        <v>0</v>
      </c>
      <c r="J169" s="76"/>
      <c r="K169" s="76"/>
      <c r="L169" s="81">
        <f t="shared" si="28"/>
        <v>0</v>
      </c>
      <c r="M169" s="82">
        <f t="shared" si="29"/>
        <v>0</v>
      </c>
      <c r="N169" s="91"/>
      <c r="O169" s="23"/>
      <c r="P169" s="14" t="e">
        <f t="shared" si="37"/>
        <v>#DIV/0!</v>
      </c>
      <c r="Q169" s="159" t="str">
        <f t="shared" si="38"/>
        <v/>
      </c>
      <c r="R169" s="8"/>
      <c r="S169" s="12">
        <v>0</v>
      </c>
      <c r="T169" s="7">
        <f t="shared" si="39"/>
        <v>0</v>
      </c>
      <c r="U169" s="76"/>
      <c r="V169" s="76"/>
      <c r="W169" s="81">
        <f t="shared" si="30"/>
        <v>0</v>
      </c>
      <c r="X169" s="82">
        <f t="shared" si="31"/>
        <v>0</v>
      </c>
      <c r="Y169" s="91"/>
      <c r="Z169" s="365">
        <v>2017</v>
      </c>
      <c r="AA169" s="156">
        <v>42736</v>
      </c>
      <c r="AB169" s="101">
        <f t="shared" si="32"/>
        <v>0</v>
      </c>
      <c r="AC169" s="73" t="e">
        <f t="shared" si="40"/>
        <v>#DIV/0!</v>
      </c>
      <c r="AD169" s="103">
        <f t="shared" si="33"/>
        <v>0</v>
      </c>
      <c r="AE169" s="74" t="e">
        <f t="shared" si="40"/>
        <v>#DIV/0!</v>
      </c>
      <c r="AF169" s="106"/>
      <c r="AG169" s="75">
        <v>66.188857999999996</v>
      </c>
      <c r="AH169" s="109"/>
      <c r="AJ169" s="23"/>
      <c r="AK169" s="131" t="e">
        <f t="shared" si="41"/>
        <v>#DIV/0!</v>
      </c>
    </row>
    <row r="170" spans="1:37">
      <c r="A170" s="358"/>
      <c r="B170" s="156">
        <v>42767</v>
      </c>
      <c r="C170" s="16"/>
      <c r="D170" s="23"/>
      <c r="E170" s="14" t="e">
        <f t="shared" si="34"/>
        <v>#DIV/0!</v>
      </c>
      <c r="F170" s="159" t="str">
        <f t="shared" si="35"/>
        <v/>
      </c>
      <c r="G170" s="8"/>
      <c r="H170" s="12">
        <v>0</v>
      </c>
      <c r="I170" s="7">
        <f t="shared" si="36"/>
        <v>0</v>
      </c>
      <c r="J170" s="7"/>
      <c r="K170" s="7"/>
      <c r="L170" s="81">
        <f t="shared" si="28"/>
        <v>0</v>
      </c>
      <c r="M170" s="82">
        <f t="shared" si="29"/>
        <v>0</v>
      </c>
      <c r="N170" s="91"/>
      <c r="O170" s="23"/>
      <c r="P170" s="14" t="e">
        <f t="shared" si="37"/>
        <v>#DIV/0!</v>
      </c>
      <c r="Q170" s="159" t="str">
        <f t="shared" si="38"/>
        <v/>
      </c>
      <c r="R170" s="8"/>
      <c r="S170" s="12">
        <v>0</v>
      </c>
      <c r="T170" s="7">
        <f t="shared" si="39"/>
        <v>0</v>
      </c>
      <c r="U170" s="7"/>
      <c r="V170" s="7"/>
      <c r="W170" s="81">
        <f t="shared" si="30"/>
        <v>0</v>
      </c>
      <c r="X170" s="82">
        <f t="shared" si="31"/>
        <v>0</v>
      </c>
      <c r="Y170" s="91"/>
      <c r="Z170" s="365"/>
      <c r="AA170" s="156">
        <v>42767</v>
      </c>
      <c r="AB170" s="101">
        <f t="shared" si="32"/>
        <v>0</v>
      </c>
      <c r="AC170" s="14" t="e">
        <f t="shared" si="40"/>
        <v>#DIV/0!</v>
      </c>
      <c r="AD170" s="103">
        <f t="shared" si="33"/>
        <v>0</v>
      </c>
      <c r="AE170" s="12" t="e">
        <f t="shared" si="40"/>
        <v>#DIV/0!</v>
      </c>
      <c r="AF170" s="105"/>
      <c r="AG170" s="24">
        <v>66.466851000000005</v>
      </c>
      <c r="AH170" s="108"/>
      <c r="AJ170" s="23"/>
      <c r="AK170" s="131" t="e">
        <f t="shared" si="41"/>
        <v>#DIV/0!</v>
      </c>
    </row>
    <row r="171" spans="1:37">
      <c r="A171" s="358"/>
      <c r="B171" s="156">
        <v>42795</v>
      </c>
      <c r="C171" s="16"/>
      <c r="D171" s="23"/>
      <c r="E171" s="14" t="e">
        <f t="shared" si="34"/>
        <v>#DIV/0!</v>
      </c>
      <c r="F171" s="159" t="str">
        <f t="shared" si="35"/>
        <v/>
      </c>
      <c r="G171" s="8"/>
      <c r="H171" s="12">
        <v>0</v>
      </c>
      <c r="I171" s="7">
        <f t="shared" si="36"/>
        <v>0</v>
      </c>
      <c r="J171" s="7"/>
      <c r="K171" s="7"/>
      <c r="L171" s="81">
        <f t="shared" si="28"/>
        <v>0</v>
      </c>
      <c r="M171" s="82">
        <f t="shared" si="29"/>
        <v>0</v>
      </c>
      <c r="N171" s="91"/>
      <c r="O171" s="23"/>
      <c r="P171" s="14" t="e">
        <f t="shared" si="37"/>
        <v>#DIV/0!</v>
      </c>
      <c r="Q171" s="159" t="str">
        <f t="shared" si="38"/>
        <v/>
      </c>
      <c r="R171" s="8"/>
      <c r="S171" s="12">
        <v>0</v>
      </c>
      <c r="T171" s="7">
        <f t="shared" si="39"/>
        <v>0</v>
      </c>
      <c r="U171" s="7"/>
      <c r="V171" s="7"/>
      <c r="W171" s="81">
        <f t="shared" si="30"/>
        <v>0</v>
      </c>
      <c r="X171" s="82">
        <f t="shared" si="31"/>
        <v>0</v>
      </c>
      <c r="Y171" s="91"/>
      <c r="Z171" s="365"/>
      <c r="AA171" s="156">
        <v>42795</v>
      </c>
      <c r="AB171" s="101">
        <f t="shared" si="32"/>
        <v>0</v>
      </c>
      <c r="AC171" s="14" t="e">
        <f t="shared" si="40"/>
        <v>#DIV/0!</v>
      </c>
      <c r="AD171" s="103">
        <f t="shared" si="33"/>
        <v>0</v>
      </c>
      <c r="AE171" s="12" t="e">
        <f t="shared" si="40"/>
        <v>#DIV/0!</v>
      </c>
      <c r="AF171" s="105"/>
      <c r="AG171" s="24">
        <v>66.626371000000006</v>
      </c>
      <c r="AH171" s="108"/>
      <c r="AJ171" s="23"/>
      <c r="AK171" s="131" t="e">
        <f t="shared" si="41"/>
        <v>#DIV/0!</v>
      </c>
    </row>
    <row r="172" spans="1:37">
      <c r="A172" s="358"/>
      <c r="B172" s="156">
        <v>42826</v>
      </c>
      <c r="C172" s="16"/>
      <c r="D172" s="23"/>
      <c r="E172" s="14" t="e">
        <f t="shared" si="34"/>
        <v>#DIV/0!</v>
      </c>
      <c r="F172" s="159" t="str">
        <f t="shared" si="35"/>
        <v/>
      </c>
      <c r="G172" s="8"/>
      <c r="H172" s="12">
        <v>0</v>
      </c>
      <c r="I172" s="7">
        <f t="shared" si="36"/>
        <v>0</v>
      </c>
      <c r="J172" s="7"/>
      <c r="K172" s="7"/>
      <c r="L172" s="81">
        <f t="shared" si="28"/>
        <v>0</v>
      </c>
      <c r="M172" s="82">
        <f t="shared" si="29"/>
        <v>0</v>
      </c>
      <c r="N172" s="91"/>
      <c r="O172" s="23"/>
      <c r="P172" s="14" t="e">
        <f t="shared" si="37"/>
        <v>#DIV/0!</v>
      </c>
      <c r="Q172" s="159" t="str">
        <f t="shared" si="38"/>
        <v/>
      </c>
      <c r="R172" s="8"/>
      <c r="S172" s="12">
        <v>0</v>
      </c>
      <c r="T172" s="7">
        <f t="shared" si="39"/>
        <v>0</v>
      </c>
      <c r="U172" s="7"/>
      <c r="V172" s="7"/>
      <c r="W172" s="81">
        <f t="shared" si="30"/>
        <v>0</v>
      </c>
      <c r="X172" s="82">
        <f t="shared" si="31"/>
        <v>0</v>
      </c>
      <c r="Y172" s="91"/>
      <c r="Z172" s="365"/>
      <c r="AA172" s="156">
        <v>42826</v>
      </c>
      <c r="AB172" s="101">
        <f t="shared" si="32"/>
        <v>0</v>
      </c>
      <c r="AC172" s="14" t="e">
        <f t="shared" si="40"/>
        <v>#DIV/0!</v>
      </c>
      <c r="AD172" s="103">
        <f t="shared" si="33"/>
        <v>0</v>
      </c>
      <c r="AE172" s="12" t="e">
        <f t="shared" si="40"/>
        <v>#DIV/0!</v>
      </c>
      <c r="AF172" s="105"/>
      <c r="AG172" s="24">
        <v>66.839574999999996</v>
      </c>
      <c r="AH172" s="108"/>
      <c r="AJ172" s="23"/>
      <c r="AK172" s="131" t="e">
        <f t="shared" si="41"/>
        <v>#DIV/0!</v>
      </c>
    </row>
    <row r="173" spans="1:37">
      <c r="A173" s="358"/>
      <c r="B173" s="156">
        <v>42856</v>
      </c>
      <c r="C173" s="16"/>
      <c r="D173" s="23"/>
      <c r="E173" s="14" t="e">
        <f t="shared" si="34"/>
        <v>#DIV/0!</v>
      </c>
      <c r="F173" s="159" t="str">
        <f t="shared" si="35"/>
        <v/>
      </c>
      <c r="G173" s="8"/>
      <c r="H173" s="12">
        <v>0</v>
      </c>
      <c r="I173" s="7">
        <f t="shared" si="36"/>
        <v>0</v>
      </c>
      <c r="J173" s="7"/>
      <c r="K173" s="7"/>
      <c r="L173" s="81">
        <f t="shared" si="28"/>
        <v>0</v>
      </c>
      <c r="M173" s="82">
        <f t="shared" si="29"/>
        <v>0</v>
      </c>
      <c r="N173" s="91"/>
      <c r="O173" s="23"/>
      <c r="P173" s="14" t="e">
        <f t="shared" si="37"/>
        <v>#DIV/0!</v>
      </c>
      <c r="Q173" s="159" t="str">
        <f t="shared" si="38"/>
        <v/>
      </c>
      <c r="R173" s="8"/>
      <c r="S173" s="12">
        <v>0</v>
      </c>
      <c r="T173" s="7">
        <f t="shared" si="39"/>
        <v>0</v>
      </c>
      <c r="U173" s="7"/>
      <c r="V173" s="7"/>
      <c r="W173" s="81">
        <f t="shared" si="30"/>
        <v>0</v>
      </c>
      <c r="X173" s="82">
        <f t="shared" si="31"/>
        <v>0</v>
      </c>
      <c r="Y173" s="91"/>
      <c r="Z173" s="365"/>
      <c r="AA173" s="156">
        <v>42856</v>
      </c>
      <c r="AB173" s="101">
        <f t="shared" si="32"/>
        <v>0</v>
      </c>
      <c r="AC173" s="14" t="e">
        <f t="shared" si="40"/>
        <v>#DIV/0!</v>
      </c>
      <c r="AD173" s="103">
        <f t="shared" si="33"/>
        <v>0</v>
      </c>
      <c r="AE173" s="12" t="e">
        <f t="shared" si="40"/>
        <v>#DIV/0!</v>
      </c>
      <c r="AF173" s="105"/>
      <c r="AG173" s="24">
        <v>66.893045999999998</v>
      </c>
      <c r="AH173" s="108"/>
      <c r="AJ173" s="23"/>
      <c r="AK173" s="131" t="e">
        <f t="shared" si="41"/>
        <v>#DIV/0!</v>
      </c>
    </row>
    <row r="174" spans="1:37">
      <c r="A174" s="358"/>
      <c r="B174" s="156">
        <v>42887</v>
      </c>
      <c r="C174" s="16"/>
      <c r="D174" s="23"/>
      <c r="E174" s="14" t="e">
        <f t="shared" si="34"/>
        <v>#DIV/0!</v>
      </c>
      <c r="F174" s="159" t="str">
        <f t="shared" si="35"/>
        <v/>
      </c>
      <c r="G174" s="8"/>
      <c r="H174" s="12">
        <v>0</v>
      </c>
      <c r="I174" s="7">
        <f t="shared" si="36"/>
        <v>0</v>
      </c>
      <c r="J174" s="7"/>
      <c r="K174" s="7"/>
      <c r="L174" s="81">
        <f t="shared" si="28"/>
        <v>0</v>
      </c>
      <c r="M174" s="82">
        <f t="shared" si="29"/>
        <v>0</v>
      </c>
      <c r="N174" s="91"/>
      <c r="O174" s="23"/>
      <c r="P174" s="14" t="e">
        <f t="shared" si="37"/>
        <v>#DIV/0!</v>
      </c>
      <c r="Q174" s="159" t="str">
        <f t="shared" si="38"/>
        <v/>
      </c>
      <c r="R174" s="8"/>
      <c r="S174" s="12">
        <v>0</v>
      </c>
      <c r="T174" s="7">
        <f t="shared" si="39"/>
        <v>0</v>
      </c>
      <c r="U174" s="7"/>
      <c r="V174" s="7"/>
      <c r="W174" s="81">
        <f t="shared" si="30"/>
        <v>0</v>
      </c>
      <c r="X174" s="82">
        <f t="shared" si="31"/>
        <v>0</v>
      </c>
      <c r="Y174" s="91"/>
      <c r="Z174" s="365"/>
      <c r="AA174" s="156">
        <v>42887</v>
      </c>
      <c r="AB174" s="101">
        <f t="shared" si="32"/>
        <v>0</v>
      </c>
      <c r="AC174" s="14" t="e">
        <f t="shared" si="40"/>
        <v>#DIV/0!</v>
      </c>
      <c r="AD174" s="103">
        <f t="shared" si="33"/>
        <v>0</v>
      </c>
      <c r="AE174" s="12" t="e">
        <f t="shared" si="40"/>
        <v>#DIV/0!</v>
      </c>
      <c r="AF174" s="105"/>
      <c r="AG174" s="24">
        <v>67.133859999999999</v>
      </c>
      <c r="AH174" s="108"/>
      <c r="AJ174" s="23"/>
      <c r="AK174" s="131" t="e">
        <f t="shared" si="41"/>
        <v>#DIV/0!</v>
      </c>
    </row>
    <row r="175" spans="1:37">
      <c r="A175" s="358"/>
      <c r="B175" s="156">
        <v>42917</v>
      </c>
      <c r="C175" s="16"/>
      <c r="D175" s="23"/>
      <c r="E175" s="14" t="e">
        <f t="shared" si="34"/>
        <v>#DIV/0!</v>
      </c>
      <c r="F175" s="159" t="str">
        <f t="shared" si="35"/>
        <v/>
      </c>
      <c r="G175" s="8" t="s">
        <v>6</v>
      </c>
      <c r="H175" s="12">
        <v>0.13550000000000001</v>
      </c>
      <c r="I175" s="7">
        <f t="shared" si="36"/>
        <v>0</v>
      </c>
      <c r="J175" s="7"/>
      <c r="K175" s="7"/>
      <c r="L175" s="81">
        <f t="shared" si="28"/>
        <v>0</v>
      </c>
      <c r="M175" s="82">
        <f t="shared" si="29"/>
        <v>0</v>
      </c>
      <c r="N175" s="91"/>
      <c r="O175" s="23"/>
      <c r="P175" s="14" t="e">
        <f t="shared" si="37"/>
        <v>#DIV/0!</v>
      </c>
      <c r="Q175" s="159" t="str">
        <f t="shared" si="38"/>
        <v/>
      </c>
      <c r="R175" s="8" t="s">
        <v>6</v>
      </c>
      <c r="S175" s="12">
        <v>0.13550000000000001</v>
      </c>
      <c r="T175" s="7">
        <f t="shared" si="39"/>
        <v>0</v>
      </c>
      <c r="U175" s="7"/>
      <c r="V175" s="7"/>
      <c r="W175" s="81">
        <f t="shared" si="30"/>
        <v>0</v>
      </c>
      <c r="X175" s="82">
        <f t="shared" si="31"/>
        <v>0</v>
      </c>
      <c r="Y175" s="91"/>
      <c r="Z175" s="365"/>
      <c r="AA175" s="156">
        <v>42917</v>
      </c>
      <c r="AB175" s="101">
        <f t="shared" si="32"/>
        <v>0</v>
      </c>
      <c r="AC175" s="14" t="e">
        <f t="shared" si="40"/>
        <v>#DIV/0!</v>
      </c>
      <c r="AD175" s="103">
        <f t="shared" si="33"/>
        <v>0</v>
      </c>
      <c r="AE175" s="12" t="e">
        <f t="shared" si="40"/>
        <v>#DIV/0!</v>
      </c>
      <c r="AF175" s="105"/>
      <c r="AG175" s="24">
        <v>66.932457999999997</v>
      </c>
      <c r="AH175" s="108"/>
      <c r="AJ175" s="23"/>
      <c r="AK175" s="131" t="e">
        <f t="shared" si="41"/>
        <v>#DIV/0!</v>
      </c>
    </row>
    <row r="176" spans="1:37">
      <c r="A176" s="358"/>
      <c r="B176" s="156">
        <v>42948</v>
      </c>
      <c r="C176" s="16"/>
      <c r="D176" s="23"/>
      <c r="E176" s="14" t="e">
        <f t="shared" si="34"/>
        <v>#DIV/0!</v>
      </c>
      <c r="F176" s="159" t="str">
        <f t="shared" si="35"/>
        <v/>
      </c>
      <c r="G176" s="8"/>
      <c r="H176" s="12">
        <v>0</v>
      </c>
      <c r="I176" s="7">
        <f t="shared" si="36"/>
        <v>0</v>
      </c>
      <c r="J176" s="7"/>
      <c r="K176" s="7"/>
      <c r="L176" s="81">
        <f t="shared" si="28"/>
        <v>0</v>
      </c>
      <c r="M176" s="82">
        <f t="shared" si="29"/>
        <v>0</v>
      </c>
      <c r="N176" s="91"/>
      <c r="O176" s="23"/>
      <c r="P176" s="14" t="e">
        <f t="shared" si="37"/>
        <v>#DIV/0!</v>
      </c>
      <c r="Q176" s="159" t="str">
        <f t="shared" si="38"/>
        <v/>
      </c>
      <c r="R176" s="8"/>
      <c r="S176" s="12">
        <v>0</v>
      </c>
      <c r="T176" s="7">
        <f t="shared" si="39"/>
        <v>0</v>
      </c>
      <c r="U176" s="7"/>
      <c r="V176" s="7"/>
      <c r="W176" s="81">
        <f t="shared" si="30"/>
        <v>0</v>
      </c>
      <c r="X176" s="82">
        <f t="shared" si="31"/>
        <v>0</v>
      </c>
      <c r="Y176" s="91"/>
      <c r="Z176" s="365"/>
      <c r="AA176" s="156">
        <v>42948</v>
      </c>
      <c r="AB176" s="101">
        <f t="shared" si="32"/>
        <v>0</v>
      </c>
      <c r="AC176" s="14" t="e">
        <f t="shared" si="40"/>
        <v>#DIV/0!</v>
      </c>
      <c r="AD176" s="103">
        <f t="shared" si="33"/>
        <v>0</v>
      </c>
      <c r="AE176" s="12" t="e">
        <f t="shared" si="40"/>
        <v>#DIV/0!</v>
      </c>
      <c r="AF176" s="105"/>
      <c r="AG176" s="24">
        <v>67.046243000000004</v>
      </c>
      <c r="AH176" s="108"/>
      <c r="AJ176" s="23"/>
      <c r="AK176" s="131" t="e">
        <f t="shared" si="41"/>
        <v>#DIV/0!</v>
      </c>
    </row>
    <row r="177" spans="1:37">
      <c r="A177" s="358"/>
      <c r="B177" s="156">
        <v>42979</v>
      </c>
      <c r="C177" s="16"/>
      <c r="D177" s="23"/>
      <c r="E177" s="14" t="e">
        <f t="shared" si="34"/>
        <v>#DIV/0!</v>
      </c>
      <c r="F177" s="159" t="str">
        <f t="shared" si="35"/>
        <v/>
      </c>
      <c r="G177" s="8"/>
      <c r="H177" s="12">
        <v>0</v>
      </c>
      <c r="I177" s="7">
        <f t="shared" si="36"/>
        <v>0</v>
      </c>
      <c r="J177" s="7"/>
      <c r="K177" s="7"/>
      <c r="L177" s="81">
        <f t="shared" si="28"/>
        <v>0</v>
      </c>
      <c r="M177" s="82">
        <f t="shared" si="29"/>
        <v>0</v>
      </c>
      <c r="N177" s="91"/>
      <c r="O177" s="23"/>
      <c r="P177" s="14" t="e">
        <f t="shared" si="37"/>
        <v>#DIV/0!</v>
      </c>
      <c r="Q177" s="159" t="str">
        <f t="shared" si="38"/>
        <v/>
      </c>
      <c r="R177" s="8"/>
      <c r="S177" s="12">
        <v>0</v>
      </c>
      <c r="T177" s="7">
        <f t="shared" si="39"/>
        <v>0</v>
      </c>
      <c r="U177" s="7"/>
      <c r="V177" s="7"/>
      <c r="W177" s="81">
        <f t="shared" si="30"/>
        <v>0</v>
      </c>
      <c r="X177" s="82">
        <f t="shared" si="31"/>
        <v>0</v>
      </c>
      <c r="Y177" s="91"/>
      <c r="Z177" s="365"/>
      <c r="AA177" s="156">
        <v>42979</v>
      </c>
      <c r="AB177" s="101">
        <f t="shared" si="32"/>
        <v>0</v>
      </c>
      <c r="AC177" s="14" t="e">
        <f t="shared" ref="AC177:AC201" si="42">((AB177/AB176)-1)</f>
        <v>#DIV/0!</v>
      </c>
      <c r="AD177" s="103">
        <f t="shared" si="33"/>
        <v>0</v>
      </c>
      <c r="AE177" s="12" t="e">
        <f t="shared" ref="AE177:AE201" si="43">((AD177/AD176)-1)</f>
        <v>#DIV/0!</v>
      </c>
      <c r="AF177" s="105"/>
      <c r="AG177" s="24">
        <v>67.026128999999997</v>
      </c>
      <c r="AH177" s="108"/>
      <c r="AJ177" s="23"/>
      <c r="AK177" s="131" t="e">
        <f t="shared" si="41"/>
        <v>#DIV/0!</v>
      </c>
    </row>
    <row r="178" spans="1:37">
      <c r="A178" s="358"/>
      <c r="B178" s="156">
        <v>43009</v>
      </c>
      <c r="C178" s="16"/>
      <c r="D178" s="23"/>
      <c r="E178" s="14" t="e">
        <f t="shared" si="34"/>
        <v>#DIV/0!</v>
      </c>
      <c r="F178" s="159" t="str">
        <f t="shared" si="35"/>
        <v/>
      </c>
      <c r="G178" s="8"/>
      <c r="H178" s="12">
        <v>0</v>
      </c>
      <c r="I178" s="7">
        <f t="shared" si="36"/>
        <v>0</v>
      </c>
      <c r="J178" s="7"/>
      <c r="K178" s="7"/>
      <c r="L178" s="81">
        <f t="shared" si="28"/>
        <v>0</v>
      </c>
      <c r="M178" s="82">
        <f t="shared" si="29"/>
        <v>0</v>
      </c>
      <c r="N178" s="91"/>
      <c r="O178" s="23"/>
      <c r="P178" s="14" t="e">
        <f t="shared" si="37"/>
        <v>#DIV/0!</v>
      </c>
      <c r="Q178" s="159" t="str">
        <f t="shared" si="38"/>
        <v/>
      </c>
      <c r="R178" s="8"/>
      <c r="S178" s="12">
        <v>0</v>
      </c>
      <c r="T178" s="7">
        <f t="shared" si="39"/>
        <v>0</v>
      </c>
      <c r="U178" s="7"/>
      <c r="V178" s="7"/>
      <c r="W178" s="81">
        <f t="shared" si="30"/>
        <v>0</v>
      </c>
      <c r="X178" s="82">
        <f t="shared" si="31"/>
        <v>0</v>
      </c>
      <c r="Y178" s="91"/>
      <c r="Z178" s="365"/>
      <c r="AA178" s="156">
        <v>43009</v>
      </c>
      <c r="AB178" s="101">
        <f t="shared" si="32"/>
        <v>0</v>
      </c>
      <c r="AC178" s="14" t="e">
        <f t="shared" si="42"/>
        <v>#DIV/0!</v>
      </c>
      <c r="AD178" s="103">
        <f t="shared" si="33"/>
        <v>0</v>
      </c>
      <c r="AE178" s="12" t="e">
        <f t="shared" si="43"/>
        <v>#DIV/0!</v>
      </c>
      <c r="AF178" s="105"/>
      <c r="AG178" s="24">
        <v>67.012722999999994</v>
      </c>
      <c r="AH178" s="108"/>
      <c r="AJ178" s="23"/>
      <c r="AK178" s="131" t="e">
        <f t="shared" si="41"/>
        <v>#DIV/0!</v>
      </c>
    </row>
    <row r="179" spans="1:37">
      <c r="A179" s="358"/>
      <c r="B179" s="156">
        <v>43040</v>
      </c>
      <c r="C179" s="16"/>
      <c r="D179" s="23"/>
      <c r="E179" s="14" t="e">
        <f t="shared" si="34"/>
        <v>#DIV/0!</v>
      </c>
      <c r="F179" s="159" t="str">
        <f t="shared" si="35"/>
        <v/>
      </c>
      <c r="G179" s="8"/>
      <c r="H179" s="12">
        <v>0</v>
      </c>
      <c r="I179" s="7">
        <f t="shared" si="36"/>
        <v>0</v>
      </c>
      <c r="J179" s="7"/>
      <c r="K179" s="7"/>
      <c r="L179" s="81">
        <f t="shared" si="28"/>
        <v>0</v>
      </c>
      <c r="M179" s="82">
        <f t="shared" si="29"/>
        <v>0</v>
      </c>
      <c r="N179" s="91"/>
      <c r="O179" s="23"/>
      <c r="P179" s="14" t="e">
        <f t="shared" si="37"/>
        <v>#DIV/0!</v>
      </c>
      <c r="Q179" s="159" t="str">
        <f t="shared" si="38"/>
        <v/>
      </c>
      <c r="R179" s="8"/>
      <c r="S179" s="12">
        <v>0</v>
      </c>
      <c r="T179" s="7">
        <f t="shared" si="39"/>
        <v>0</v>
      </c>
      <c r="U179" s="7"/>
      <c r="V179" s="7"/>
      <c r="W179" s="81">
        <f t="shared" si="30"/>
        <v>0</v>
      </c>
      <c r="X179" s="82">
        <f t="shared" si="31"/>
        <v>0</v>
      </c>
      <c r="Y179" s="91"/>
      <c r="Z179" s="365"/>
      <c r="AA179" s="156">
        <v>43040</v>
      </c>
      <c r="AB179" s="101">
        <f t="shared" si="32"/>
        <v>0</v>
      </c>
      <c r="AC179" s="14" t="e">
        <f t="shared" si="42"/>
        <v>#DIV/0!</v>
      </c>
      <c r="AD179" s="103">
        <f t="shared" si="33"/>
        <v>0</v>
      </c>
      <c r="AE179" s="12" t="e">
        <f t="shared" si="43"/>
        <v>#DIV/0!</v>
      </c>
      <c r="AF179" s="105"/>
      <c r="AG179" s="24">
        <v>67.260670000000005</v>
      </c>
      <c r="AH179" s="108"/>
      <c r="AJ179" s="23"/>
      <c r="AK179" s="131" t="e">
        <f t="shared" si="41"/>
        <v>#DIV/0!</v>
      </c>
    </row>
    <row r="180" spans="1:37">
      <c r="A180" s="359"/>
      <c r="B180" s="157">
        <v>43070</v>
      </c>
      <c r="C180" s="16"/>
      <c r="D180" s="21"/>
      <c r="E180" s="15" t="e">
        <f t="shared" si="34"/>
        <v>#DIV/0!</v>
      </c>
      <c r="F180" s="158" t="str">
        <f t="shared" si="35"/>
        <v/>
      </c>
      <c r="G180" s="11"/>
      <c r="H180" s="13">
        <v>0</v>
      </c>
      <c r="I180" s="10">
        <f t="shared" si="36"/>
        <v>0</v>
      </c>
      <c r="J180" s="10"/>
      <c r="K180" s="10"/>
      <c r="L180" s="83">
        <f t="shared" si="28"/>
        <v>0</v>
      </c>
      <c r="M180" s="84">
        <f t="shared" si="29"/>
        <v>0</v>
      </c>
      <c r="N180" s="92"/>
      <c r="O180" s="21"/>
      <c r="P180" s="15" t="e">
        <f t="shared" si="37"/>
        <v>#DIV/0!</v>
      </c>
      <c r="Q180" s="158" t="str">
        <f t="shared" si="38"/>
        <v/>
      </c>
      <c r="R180" s="11"/>
      <c r="S180" s="13">
        <v>0</v>
      </c>
      <c r="T180" s="10">
        <f t="shared" si="39"/>
        <v>0</v>
      </c>
      <c r="U180" s="10"/>
      <c r="V180" s="10"/>
      <c r="W180" s="83">
        <f t="shared" si="30"/>
        <v>0</v>
      </c>
      <c r="X180" s="84">
        <f t="shared" si="31"/>
        <v>0</v>
      </c>
      <c r="Y180" s="92"/>
      <c r="Z180" s="366"/>
      <c r="AA180" s="157">
        <v>43070</v>
      </c>
      <c r="AB180" s="102">
        <f t="shared" si="32"/>
        <v>0</v>
      </c>
      <c r="AC180" s="15" t="e">
        <f t="shared" si="42"/>
        <v>#DIV/0!</v>
      </c>
      <c r="AD180" s="104">
        <f t="shared" si="33"/>
        <v>0</v>
      </c>
      <c r="AE180" s="13" t="e">
        <f t="shared" si="43"/>
        <v>#DIV/0!</v>
      </c>
      <c r="AF180" s="107"/>
      <c r="AG180" s="25">
        <v>67.381738999999996</v>
      </c>
      <c r="AH180" s="110"/>
      <c r="AJ180" s="23"/>
      <c r="AK180" s="131" t="e">
        <f t="shared" si="41"/>
        <v>#DIV/0!</v>
      </c>
    </row>
    <row r="181" spans="1:37">
      <c r="A181" s="358">
        <v>2018</v>
      </c>
      <c r="B181" s="156">
        <v>43101</v>
      </c>
      <c r="C181" s="16"/>
      <c r="D181" s="23"/>
      <c r="E181" s="14" t="e">
        <f t="shared" si="34"/>
        <v>#DIV/0!</v>
      </c>
      <c r="F181" s="159" t="str">
        <f t="shared" si="35"/>
        <v/>
      </c>
      <c r="G181" s="8"/>
      <c r="H181" s="12">
        <v>0</v>
      </c>
      <c r="I181" s="7">
        <f t="shared" si="36"/>
        <v>0</v>
      </c>
      <c r="J181" s="76"/>
      <c r="K181" s="76"/>
      <c r="L181" s="81">
        <f t="shared" si="28"/>
        <v>0</v>
      </c>
      <c r="M181" s="82">
        <f t="shared" si="29"/>
        <v>0</v>
      </c>
      <c r="N181" s="91"/>
      <c r="O181" s="23"/>
      <c r="P181" s="14" t="e">
        <f t="shared" si="37"/>
        <v>#DIV/0!</v>
      </c>
      <c r="Q181" s="159" t="str">
        <f t="shared" si="38"/>
        <v/>
      </c>
      <c r="R181" s="8"/>
      <c r="S181" s="12">
        <v>0</v>
      </c>
      <c r="T181" s="7">
        <f t="shared" si="39"/>
        <v>0</v>
      </c>
      <c r="U181" s="76"/>
      <c r="V181" s="76"/>
      <c r="W181" s="81">
        <f t="shared" si="30"/>
        <v>0</v>
      </c>
      <c r="X181" s="82">
        <f t="shared" si="31"/>
        <v>0</v>
      </c>
      <c r="Y181" s="91"/>
      <c r="Z181" s="365">
        <v>2018</v>
      </c>
      <c r="AA181" s="156">
        <v>43101</v>
      </c>
      <c r="AB181" s="101">
        <f t="shared" si="32"/>
        <v>0</v>
      </c>
      <c r="AC181" s="14" t="e">
        <f t="shared" si="42"/>
        <v>#DIV/0!</v>
      </c>
      <c r="AD181" s="103">
        <f t="shared" si="33"/>
        <v>0</v>
      </c>
      <c r="AE181" s="12" t="e">
        <f t="shared" si="43"/>
        <v>#DIV/0!</v>
      </c>
      <c r="AF181" s="105"/>
      <c r="AG181" s="24">
        <v>67.556931000000006</v>
      </c>
      <c r="AH181" s="108"/>
      <c r="AJ181" s="23"/>
      <c r="AK181" s="131" t="e">
        <f t="shared" si="41"/>
        <v>#DIV/0!</v>
      </c>
    </row>
    <row r="182" spans="1:37">
      <c r="A182" s="358"/>
      <c r="B182" s="156">
        <v>43132</v>
      </c>
      <c r="C182" s="16"/>
      <c r="D182" s="23"/>
      <c r="E182" s="14" t="e">
        <f t="shared" si="34"/>
        <v>#DIV/0!</v>
      </c>
      <c r="F182" s="159" t="str">
        <f t="shared" si="35"/>
        <v/>
      </c>
      <c r="G182" s="8"/>
      <c r="H182" s="12">
        <v>0</v>
      </c>
      <c r="I182" s="7">
        <f t="shared" si="36"/>
        <v>0</v>
      </c>
      <c r="J182" s="7"/>
      <c r="K182" s="7"/>
      <c r="L182" s="81">
        <f t="shared" si="28"/>
        <v>0</v>
      </c>
      <c r="M182" s="82">
        <f t="shared" si="29"/>
        <v>0</v>
      </c>
      <c r="N182" s="91"/>
      <c r="O182" s="23"/>
      <c r="P182" s="14" t="e">
        <f t="shared" si="37"/>
        <v>#DIV/0!</v>
      </c>
      <c r="Q182" s="159" t="str">
        <f t="shared" si="38"/>
        <v/>
      </c>
      <c r="R182" s="8"/>
      <c r="S182" s="12">
        <v>0</v>
      </c>
      <c r="T182" s="7">
        <f t="shared" si="39"/>
        <v>0</v>
      </c>
      <c r="U182" s="7"/>
      <c r="V182" s="7"/>
      <c r="W182" s="81">
        <f t="shared" si="30"/>
        <v>0</v>
      </c>
      <c r="X182" s="82">
        <f t="shared" si="31"/>
        <v>0</v>
      </c>
      <c r="Y182" s="91"/>
      <c r="Z182" s="365"/>
      <c r="AA182" s="156">
        <v>43132</v>
      </c>
      <c r="AB182" s="101">
        <f t="shared" si="32"/>
        <v>0</v>
      </c>
      <c r="AC182" s="14" t="e">
        <f t="shared" si="42"/>
        <v>#DIV/0!</v>
      </c>
      <c r="AD182" s="103">
        <f t="shared" si="33"/>
        <v>0</v>
      </c>
      <c r="AE182" s="12" t="e">
        <f t="shared" si="43"/>
        <v>#DIV/0!</v>
      </c>
      <c r="AF182" s="105"/>
      <c r="AG182" s="24">
        <v>67.712311</v>
      </c>
      <c r="AH182" s="108"/>
      <c r="AJ182" s="23"/>
      <c r="AK182" s="131" t="e">
        <f t="shared" si="41"/>
        <v>#DIV/0!</v>
      </c>
    </row>
    <row r="183" spans="1:37">
      <c r="A183" s="358"/>
      <c r="B183" s="156">
        <v>43160</v>
      </c>
      <c r="C183" s="16"/>
      <c r="D183" s="23"/>
      <c r="E183" s="14" t="e">
        <f t="shared" si="34"/>
        <v>#DIV/0!</v>
      </c>
      <c r="F183" s="159" t="str">
        <f t="shared" si="35"/>
        <v/>
      </c>
      <c r="G183" s="8"/>
      <c r="H183" s="12">
        <v>0</v>
      </c>
      <c r="I183" s="7">
        <f t="shared" si="36"/>
        <v>0</v>
      </c>
      <c r="J183" s="7"/>
      <c r="K183" s="7"/>
      <c r="L183" s="81">
        <f t="shared" si="28"/>
        <v>0</v>
      </c>
      <c r="M183" s="82">
        <f t="shared" si="29"/>
        <v>0</v>
      </c>
      <c r="N183" s="91"/>
      <c r="O183" s="23"/>
      <c r="P183" s="14" t="e">
        <f t="shared" si="37"/>
        <v>#DIV/0!</v>
      </c>
      <c r="Q183" s="159" t="str">
        <f t="shared" si="38"/>
        <v/>
      </c>
      <c r="R183" s="8"/>
      <c r="S183" s="12">
        <v>0</v>
      </c>
      <c r="T183" s="7">
        <f t="shared" si="39"/>
        <v>0</v>
      </c>
      <c r="U183" s="7"/>
      <c r="V183" s="7"/>
      <c r="W183" s="81">
        <f t="shared" si="30"/>
        <v>0</v>
      </c>
      <c r="X183" s="82">
        <f t="shared" si="31"/>
        <v>0</v>
      </c>
      <c r="Y183" s="91"/>
      <c r="Z183" s="365"/>
      <c r="AA183" s="156">
        <v>43160</v>
      </c>
      <c r="AB183" s="101">
        <f t="shared" si="32"/>
        <v>0</v>
      </c>
      <c r="AC183" s="14" t="e">
        <f t="shared" si="42"/>
        <v>#DIV/0!</v>
      </c>
      <c r="AD183" s="103">
        <f t="shared" si="33"/>
        <v>0</v>
      </c>
      <c r="AE183" s="12" t="e">
        <f t="shared" si="43"/>
        <v>#DIV/0!</v>
      </c>
      <c r="AF183" s="105"/>
      <c r="AG183" s="24">
        <v>67.834192999999999</v>
      </c>
      <c r="AH183" s="108"/>
      <c r="AJ183" s="23"/>
      <c r="AK183" s="131" t="e">
        <f t="shared" si="41"/>
        <v>#DIV/0!</v>
      </c>
    </row>
    <row r="184" spans="1:37">
      <c r="A184" s="358"/>
      <c r="B184" s="156">
        <v>43191</v>
      </c>
      <c r="C184" s="16"/>
      <c r="D184" s="23"/>
      <c r="E184" s="14" t="e">
        <f t="shared" si="34"/>
        <v>#DIV/0!</v>
      </c>
      <c r="F184" s="159" t="str">
        <f t="shared" si="35"/>
        <v/>
      </c>
      <c r="G184" s="8"/>
      <c r="H184" s="12">
        <v>0</v>
      </c>
      <c r="I184" s="7">
        <f t="shared" si="36"/>
        <v>0</v>
      </c>
      <c r="J184" s="7"/>
      <c r="K184" s="7"/>
      <c r="L184" s="81">
        <f t="shared" si="28"/>
        <v>0</v>
      </c>
      <c r="M184" s="82">
        <f t="shared" si="29"/>
        <v>0</v>
      </c>
      <c r="N184" s="91"/>
      <c r="O184" s="23"/>
      <c r="P184" s="14" t="e">
        <f t="shared" si="37"/>
        <v>#DIV/0!</v>
      </c>
      <c r="Q184" s="159" t="str">
        <f t="shared" si="38"/>
        <v/>
      </c>
      <c r="R184" s="8"/>
      <c r="S184" s="12">
        <v>0</v>
      </c>
      <c r="T184" s="7">
        <f t="shared" si="39"/>
        <v>0</v>
      </c>
      <c r="U184" s="7"/>
      <c r="V184" s="7"/>
      <c r="W184" s="81">
        <f t="shared" si="30"/>
        <v>0</v>
      </c>
      <c r="X184" s="82">
        <f t="shared" si="31"/>
        <v>0</v>
      </c>
      <c r="Y184" s="91"/>
      <c r="Z184" s="365"/>
      <c r="AA184" s="156">
        <v>43191</v>
      </c>
      <c r="AB184" s="101">
        <f t="shared" si="32"/>
        <v>0</v>
      </c>
      <c r="AC184" s="14" t="e">
        <f t="shared" si="42"/>
        <v>#DIV/0!</v>
      </c>
      <c r="AD184" s="103">
        <f t="shared" si="33"/>
        <v>0</v>
      </c>
      <c r="AE184" s="12" t="e">
        <f t="shared" si="43"/>
        <v>#DIV/0!</v>
      </c>
      <c r="AF184" s="105"/>
      <c r="AG184" s="24">
        <v>67.881675999999999</v>
      </c>
      <c r="AH184" s="108"/>
      <c r="AJ184" s="23"/>
      <c r="AK184" s="131" t="e">
        <f t="shared" si="41"/>
        <v>#DIV/0!</v>
      </c>
    </row>
    <row r="185" spans="1:37">
      <c r="A185" s="358"/>
      <c r="B185" s="156">
        <v>43221</v>
      </c>
      <c r="C185" s="16"/>
      <c r="D185" s="23"/>
      <c r="E185" s="14" t="e">
        <f t="shared" si="34"/>
        <v>#DIV/0!</v>
      </c>
      <c r="F185" s="159" t="str">
        <f t="shared" si="35"/>
        <v/>
      </c>
      <c r="G185" s="8"/>
      <c r="H185" s="12">
        <v>0</v>
      </c>
      <c r="I185" s="7">
        <f t="shared" si="36"/>
        <v>0</v>
      </c>
      <c r="J185" s="7"/>
      <c r="K185" s="7"/>
      <c r="L185" s="81">
        <f t="shared" si="28"/>
        <v>0</v>
      </c>
      <c r="M185" s="82">
        <f t="shared" si="29"/>
        <v>0</v>
      </c>
      <c r="N185" s="91"/>
      <c r="O185" s="23"/>
      <c r="P185" s="14" t="e">
        <f t="shared" si="37"/>
        <v>#DIV/0!</v>
      </c>
      <c r="Q185" s="159" t="str">
        <f t="shared" si="38"/>
        <v/>
      </c>
      <c r="R185" s="8"/>
      <c r="S185" s="12">
        <v>0</v>
      </c>
      <c r="T185" s="7">
        <f t="shared" si="39"/>
        <v>0</v>
      </c>
      <c r="U185" s="7"/>
      <c r="V185" s="7"/>
      <c r="W185" s="81">
        <f t="shared" si="30"/>
        <v>0</v>
      </c>
      <c r="X185" s="82">
        <f t="shared" si="31"/>
        <v>0</v>
      </c>
      <c r="Y185" s="91"/>
      <c r="Z185" s="365"/>
      <c r="AA185" s="156">
        <v>43221</v>
      </c>
      <c r="AB185" s="101">
        <f t="shared" si="32"/>
        <v>0</v>
      </c>
      <c r="AC185" s="14" t="e">
        <f t="shared" si="42"/>
        <v>#DIV/0!</v>
      </c>
      <c r="AD185" s="103">
        <f t="shared" si="33"/>
        <v>0</v>
      </c>
      <c r="AE185" s="12" t="e">
        <f t="shared" si="43"/>
        <v>#DIV/0!</v>
      </c>
      <c r="AF185" s="105"/>
      <c r="AG185" s="24">
        <v>68.024226999999996</v>
      </c>
      <c r="AH185" s="108"/>
      <c r="AJ185" s="23"/>
      <c r="AK185" s="131" t="e">
        <f t="shared" si="41"/>
        <v>#DIV/0!</v>
      </c>
    </row>
    <row r="186" spans="1:37">
      <c r="A186" s="358"/>
      <c r="B186" s="156">
        <v>43252</v>
      </c>
      <c r="C186" s="16"/>
      <c r="D186" s="23"/>
      <c r="E186" s="14" t="e">
        <f t="shared" si="34"/>
        <v>#DIV/0!</v>
      </c>
      <c r="F186" s="159" t="str">
        <f t="shared" si="35"/>
        <v/>
      </c>
      <c r="G186" s="8"/>
      <c r="H186" s="12">
        <v>0</v>
      </c>
      <c r="I186" s="7">
        <f t="shared" si="36"/>
        <v>0</v>
      </c>
      <c r="J186" s="7"/>
      <c r="K186" s="7"/>
      <c r="L186" s="81">
        <f t="shared" si="28"/>
        <v>0</v>
      </c>
      <c r="M186" s="82">
        <f t="shared" si="29"/>
        <v>0</v>
      </c>
      <c r="N186" s="91"/>
      <c r="O186" s="23"/>
      <c r="P186" s="14" t="e">
        <f t="shared" si="37"/>
        <v>#DIV/0!</v>
      </c>
      <c r="Q186" s="159" t="str">
        <f t="shared" si="38"/>
        <v/>
      </c>
      <c r="R186" s="8"/>
      <c r="S186" s="12">
        <v>0</v>
      </c>
      <c r="T186" s="7">
        <f t="shared" si="39"/>
        <v>0</v>
      </c>
      <c r="U186" s="7"/>
      <c r="V186" s="7"/>
      <c r="W186" s="81">
        <f t="shared" si="30"/>
        <v>0</v>
      </c>
      <c r="X186" s="82">
        <f t="shared" si="31"/>
        <v>0</v>
      </c>
      <c r="Y186" s="91"/>
      <c r="Z186" s="365"/>
      <c r="AA186" s="156">
        <v>43252</v>
      </c>
      <c r="AB186" s="101">
        <f t="shared" si="32"/>
        <v>0</v>
      </c>
      <c r="AC186" s="14" t="e">
        <f t="shared" si="42"/>
        <v>#DIV/0!</v>
      </c>
      <c r="AD186" s="103">
        <f t="shared" si="33"/>
        <v>0</v>
      </c>
      <c r="AE186" s="12" t="e">
        <f t="shared" si="43"/>
        <v>#DIV/0!</v>
      </c>
      <c r="AF186" s="105"/>
      <c r="AG186" s="24">
        <v>68.316731000000004</v>
      </c>
      <c r="AH186" s="108"/>
      <c r="AJ186" s="23"/>
      <c r="AK186" s="131" t="e">
        <f t="shared" si="41"/>
        <v>#DIV/0!</v>
      </c>
    </row>
    <row r="187" spans="1:37">
      <c r="A187" s="358"/>
      <c r="B187" s="156">
        <v>43282</v>
      </c>
      <c r="C187" s="16"/>
      <c r="D187" s="23"/>
      <c r="E187" s="14" t="e">
        <f t="shared" si="34"/>
        <v>#DIV/0!</v>
      </c>
      <c r="F187" s="159" t="str">
        <f t="shared" si="35"/>
        <v/>
      </c>
      <c r="G187" s="8" t="s">
        <v>6</v>
      </c>
      <c r="H187" s="12">
        <v>0.1</v>
      </c>
      <c r="I187" s="7">
        <f t="shared" si="36"/>
        <v>0</v>
      </c>
      <c r="J187" s="7"/>
      <c r="K187" s="7"/>
      <c r="L187" s="81">
        <f t="shared" si="28"/>
        <v>0</v>
      </c>
      <c r="M187" s="82">
        <f t="shared" si="29"/>
        <v>0</v>
      </c>
      <c r="N187" s="91"/>
      <c r="O187" s="23"/>
      <c r="P187" s="14" t="e">
        <f t="shared" si="37"/>
        <v>#DIV/0!</v>
      </c>
      <c r="Q187" s="159" t="str">
        <f t="shared" si="38"/>
        <v/>
      </c>
      <c r="R187" s="8" t="s">
        <v>6</v>
      </c>
      <c r="S187" s="12">
        <v>0.1</v>
      </c>
      <c r="T187" s="7">
        <f t="shared" si="39"/>
        <v>0</v>
      </c>
      <c r="U187" s="7"/>
      <c r="V187" s="7"/>
      <c r="W187" s="81">
        <f t="shared" si="30"/>
        <v>0</v>
      </c>
      <c r="X187" s="82">
        <f t="shared" si="31"/>
        <v>0</v>
      </c>
      <c r="Y187" s="91"/>
      <c r="Z187" s="365"/>
      <c r="AA187" s="156">
        <v>43282</v>
      </c>
      <c r="AB187" s="101">
        <f t="shared" si="32"/>
        <v>0</v>
      </c>
      <c r="AC187" s="14" t="e">
        <f t="shared" si="42"/>
        <v>#DIV/0!</v>
      </c>
      <c r="AD187" s="103">
        <f t="shared" si="33"/>
        <v>0</v>
      </c>
      <c r="AE187" s="12" t="e">
        <f t="shared" si="43"/>
        <v>#DIV/0!</v>
      </c>
      <c r="AF187" s="105"/>
      <c r="AG187" s="24">
        <v>69.293660000000003</v>
      </c>
      <c r="AH187" s="108"/>
      <c r="AJ187" s="23"/>
      <c r="AK187" s="131" t="e">
        <f t="shared" si="41"/>
        <v>#DIV/0!</v>
      </c>
    </row>
    <row r="188" spans="1:37">
      <c r="A188" s="358"/>
      <c r="B188" s="156">
        <v>43313</v>
      </c>
      <c r="C188" s="16"/>
      <c r="D188" s="23"/>
      <c r="E188" s="14" t="e">
        <f t="shared" si="34"/>
        <v>#DIV/0!</v>
      </c>
      <c r="F188" s="159" t="str">
        <f t="shared" si="35"/>
        <v/>
      </c>
      <c r="G188" s="8"/>
      <c r="H188" s="12">
        <v>0</v>
      </c>
      <c r="I188" s="7">
        <f t="shared" si="36"/>
        <v>0</v>
      </c>
      <c r="J188" s="7"/>
      <c r="K188" s="7"/>
      <c r="L188" s="81">
        <f t="shared" si="28"/>
        <v>0</v>
      </c>
      <c r="M188" s="82">
        <f t="shared" si="29"/>
        <v>0</v>
      </c>
      <c r="N188" s="91"/>
      <c r="O188" s="23"/>
      <c r="P188" s="14" t="e">
        <f t="shared" si="37"/>
        <v>#DIV/0!</v>
      </c>
      <c r="Q188" s="159" t="str">
        <f t="shared" si="38"/>
        <v/>
      </c>
      <c r="R188" s="8"/>
      <c r="S188" s="12">
        <v>0</v>
      </c>
      <c r="T188" s="7">
        <f t="shared" si="39"/>
        <v>0</v>
      </c>
      <c r="U188" s="7"/>
      <c r="V188" s="7"/>
      <c r="W188" s="81">
        <f t="shared" si="30"/>
        <v>0</v>
      </c>
      <c r="X188" s="82">
        <f t="shared" si="31"/>
        <v>0</v>
      </c>
      <c r="Y188" s="91"/>
      <c r="Z188" s="365"/>
      <c r="AA188" s="156">
        <v>43313</v>
      </c>
      <c r="AB188" s="101">
        <f t="shared" si="32"/>
        <v>0</v>
      </c>
      <c r="AC188" s="14" t="e">
        <f t="shared" si="42"/>
        <v>#DIV/0!</v>
      </c>
      <c r="AD188" s="103">
        <f t="shared" si="33"/>
        <v>0</v>
      </c>
      <c r="AE188" s="12" t="e">
        <f t="shared" si="43"/>
        <v>#DIV/0!</v>
      </c>
      <c r="AF188" s="105"/>
      <c r="AG188" s="24">
        <v>69.466893999999996</v>
      </c>
      <c r="AH188" s="108"/>
      <c r="AJ188" s="23"/>
      <c r="AK188" s="131" t="e">
        <f t="shared" si="41"/>
        <v>#DIV/0!</v>
      </c>
    </row>
    <row r="189" spans="1:37">
      <c r="A189" s="358"/>
      <c r="B189" s="156">
        <v>43344</v>
      </c>
      <c r="C189" s="16"/>
      <c r="D189" s="23"/>
      <c r="E189" s="14" t="e">
        <f t="shared" si="34"/>
        <v>#DIV/0!</v>
      </c>
      <c r="F189" s="159" t="str">
        <f t="shared" si="35"/>
        <v/>
      </c>
      <c r="G189" s="8"/>
      <c r="H189" s="12">
        <v>0</v>
      </c>
      <c r="I189" s="7">
        <f t="shared" si="36"/>
        <v>0</v>
      </c>
      <c r="J189" s="7"/>
      <c r="K189" s="7"/>
      <c r="L189" s="81">
        <f t="shared" si="28"/>
        <v>0</v>
      </c>
      <c r="M189" s="82">
        <f t="shared" si="29"/>
        <v>0</v>
      </c>
      <c r="N189" s="91"/>
      <c r="O189" s="23"/>
      <c r="P189" s="14" t="e">
        <f t="shared" si="37"/>
        <v>#DIV/0!</v>
      </c>
      <c r="Q189" s="159" t="str">
        <f t="shared" si="38"/>
        <v/>
      </c>
      <c r="R189" s="8"/>
      <c r="S189" s="12">
        <v>0</v>
      </c>
      <c r="T189" s="7">
        <f t="shared" si="39"/>
        <v>0</v>
      </c>
      <c r="U189" s="7"/>
      <c r="V189" s="7"/>
      <c r="W189" s="81">
        <f t="shared" si="30"/>
        <v>0</v>
      </c>
      <c r="X189" s="82">
        <f t="shared" si="31"/>
        <v>0</v>
      </c>
      <c r="Y189" s="91"/>
      <c r="Z189" s="365"/>
      <c r="AA189" s="156">
        <v>43344</v>
      </c>
      <c r="AB189" s="101">
        <f t="shared" si="32"/>
        <v>0</v>
      </c>
      <c r="AC189" s="14" t="e">
        <f t="shared" si="42"/>
        <v>#DIV/0!</v>
      </c>
      <c r="AD189" s="103">
        <f t="shared" si="33"/>
        <v>0</v>
      </c>
      <c r="AE189" s="12" t="e">
        <f t="shared" si="43"/>
        <v>#DIV/0!</v>
      </c>
      <c r="AF189" s="105"/>
      <c r="AG189" s="24">
        <v>69.466893999999996</v>
      </c>
      <c r="AH189" s="108"/>
      <c r="AJ189" s="23"/>
      <c r="AK189" s="131" t="e">
        <f t="shared" si="41"/>
        <v>#DIV/0!</v>
      </c>
    </row>
    <row r="190" spans="1:37">
      <c r="A190" s="358"/>
      <c r="B190" s="156">
        <v>43374</v>
      </c>
      <c r="C190" s="16"/>
      <c r="D190" s="23"/>
      <c r="E190" s="14" t="e">
        <f t="shared" si="34"/>
        <v>#DIV/0!</v>
      </c>
      <c r="F190" s="159" t="str">
        <f t="shared" si="35"/>
        <v/>
      </c>
      <c r="G190" s="8"/>
      <c r="H190" s="12">
        <v>0</v>
      </c>
      <c r="I190" s="7">
        <f t="shared" si="36"/>
        <v>0</v>
      </c>
      <c r="J190" s="7"/>
      <c r="K190" s="7"/>
      <c r="L190" s="81">
        <f t="shared" si="28"/>
        <v>0</v>
      </c>
      <c r="M190" s="82">
        <f t="shared" si="29"/>
        <v>0</v>
      </c>
      <c r="N190" s="91"/>
      <c r="O190" s="23"/>
      <c r="P190" s="14" t="e">
        <f t="shared" si="37"/>
        <v>#DIV/0!</v>
      </c>
      <c r="Q190" s="159" t="str">
        <f t="shared" si="38"/>
        <v/>
      </c>
      <c r="R190" s="8"/>
      <c r="S190" s="12">
        <v>0</v>
      </c>
      <c r="T190" s="7">
        <f t="shared" si="39"/>
        <v>0</v>
      </c>
      <c r="U190" s="7"/>
      <c r="V190" s="7"/>
      <c r="W190" s="81">
        <f t="shared" si="30"/>
        <v>0</v>
      </c>
      <c r="X190" s="82">
        <f t="shared" si="31"/>
        <v>0</v>
      </c>
      <c r="Y190" s="91"/>
      <c r="Z190" s="365"/>
      <c r="AA190" s="156">
        <v>43374</v>
      </c>
      <c r="AB190" s="101">
        <f t="shared" si="32"/>
        <v>0</v>
      </c>
      <c r="AC190" s="14" t="e">
        <f t="shared" si="42"/>
        <v>#DIV/0!</v>
      </c>
      <c r="AD190" s="103">
        <f t="shared" si="33"/>
        <v>0</v>
      </c>
      <c r="AE190" s="12" t="e">
        <f t="shared" si="43"/>
        <v>#DIV/0!</v>
      </c>
      <c r="AF190" s="105"/>
      <c r="AG190" s="24">
        <v>69.675293999999994</v>
      </c>
      <c r="AH190" s="108"/>
      <c r="AJ190" s="23"/>
      <c r="AK190" s="131" t="e">
        <f t="shared" si="41"/>
        <v>#DIV/0!</v>
      </c>
    </row>
    <row r="191" spans="1:37">
      <c r="A191" s="358"/>
      <c r="B191" s="156">
        <v>43405</v>
      </c>
      <c r="C191" s="16"/>
      <c r="D191" s="23"/>
      <c r="E191" s="14" t="e">
        <f t="shared" si="34"/>
        <v>#DIV/0!</v>
      </c>
      <c r="F191" s="159" t="str">
        <f t="shared" si="35"/>
        <v/>
      </c>
      <c r="G191" s="8"/>
      <c r="H191" s="12">
        <v>0</v>
      </c>
      <c r="I191" s="7">
        <f t="shared" si="36"/>
        <v>0</v>
      </c>
      <c r="J191" s="7"/>
      <c r="K191" s="7"/>
      <c r="L191" s="81">
        <f t="shared" si="28"/>
        <v>0</v>
      </c>
      <c r="M191" s="82">
        <f t="shared" si="29"/>
        <v>0</v>
      </c>
      <c r="N191" s="91"/>
      <c r="O191" s="23"/>
      <c r="P191" s="14" t="e">
        <f t="shared" si="37"/>
        <v>#DIV/0!</v>
      </c>
      <c r="Q191" s="159" t="str">
        <f t="shared" si="38"/>
        <v/>
      </c>
      <c r="R191" s="8"/>
      <c r="S191" s="12">
        <v>0</v>
      </c>
      <c r="T191" s="7">
        <f t="shared" si="39"/>
        <v>0</v>
      </c>
      <c r="U191" s="7"/>
      <c r="V191" s="7"/>
      <c r="W191" s="81">
        <f t="shared" si="30"/>
        <v>0</v>
      </c>
      <c r="X191" s="82">
        <f t="shared" si="31"/>
        <v>0</v>
      </c>
      <c r="Y191" s="91"/>
      <c r="Z191" s="365"/>
      <c r="AA191" s="156">
        <v>43405</v>
      </c>
      <c r="AB191" s="101">
        <f t="shared" si="32"/>
        <v>0</v>
      </c>
      <c r="AC191" s="14" t="e">
        <f t="shared" si="42"/>
        <v>#DIV/0!</v>
      </c>
      <c r="AD191" s="103">
        <f t="shared" si="33"/>
        <v>0</v>
      </c>
      <c r="AE191" s="12" t="e">
        <f t="shared" si="43"/>
        <v>#DIV/0!</v>
      </c>
      <c r="AF191" s="105"/>
      <c r="AG191" s="24">
        <v>69.953995000000006</v>
      </c>
      <c r="AH191" s="108"/>
      <c r="AJ191" s="23"/>
      <c r="AK191" s="131" t="e">
        <f t="shared" si="41"/>
        <v>#DIV/0!</v>
      </c>
    </row>
    <row r="192" spans="1:37">
      <c r="A192" s="359"/>
      <c r="B192" s="157">
        <v>43435</v>
      </c>
      <c r="C192" s="16"/>
      <c r="D192" s="21"/>
      <c r="E192" s="15" t="e">
        <f t="shared" si="34"/>
        <v>#DIV/0!</v>
      </c>
      <c r="F192" s="158" t="str">
        <f t="shared" si="35"/>
        <v/>
      </c>
      <c r="G192" s="11"/>
      <c r="H192" s="13">
        <v>0</v>
      </c>
      <c r="I192" s="10">
        <f t="shared" si="36"/>
        <v>0</v>
      </c>
      <c r="J192" s="10"/>
      <c r="K192" s="10"/>
      <c r="L192" s="83">
        <f t="shared" si="28"/>
        <v>0</v>
      </c>
      <c r="M192" s="84">
        <f t="shared" si="29"/>
        <v>0</v>
      </c>
      <c r="N192" s="93"/>
      <c r="O192" s="21"/>
      <c r="P192" s="15" t="e">
        <f t="shared" si="37"/>
        <v>#DIV/0!</v>
      </c>
      <c r="Q192" s="158" t="str">
        <f t="shared" si="38"/>
        <v/>
      </c>
      <c r="R192" s="11"/>
      <c r="S192" s="13">
        <v>0</v>
      </c>
      <c r="T192" s="10">
        <f t="shared" si="39"/>
        <v>0</v>
      </c>
      <c r="U192" s="10"/>
      <c r="V192" s="10"/>
      <c r="W192" s="83">
        <f t="shared" si="30"/>
        <v>0</v>
      </c>
      <c r="X192" s="84">
        <f t="shared" si="31"/>
        <v>0</v>
      </c>
      <c r="Y192" s="93"/>
      <c r="Z192" s="366"/>
      <c r="AA192" s="157">
        <v>43435</v>
      </c>
      <c r="AB192" s="102">
        <f t="shared" si="32"/>
        <v>0</v>
      </c>
      <c r="AC192" s="15" t="e">
        <f t="shared" si="42"/>
        <v>#DIV/0!</v>
      </c>
      <c r="AD192" s="104">
        <f t="shared" si="33"/>
        <v>0</v>
      </c>
      <c r="AE192" s="12" t="e">
        <f t="shared" si="43"/>
        <v>#DIV/0!</v>
      </c>
      <c r="AF192" s="105"/>
      <c r="AG192" s="25">
        <v>69.779110000000003</v>
      </c>
      <c r="AH192" s="108"/>
      <c r="AJ192" s="23"/>
      <c r="AK192" s="131" t="e">
        <f t="shared" si="41"/>
        <v>#DIV/0!</v>
      </c>
    </row>
    <row r="193" spans="1:37">
      <c r="A193" s="358">
        <v>2019</v>
      </c>
      <c r="B193" s="156">
        <v>43466</v>
      </c>
      <c r="C193" s="16"/>
      <c r="D193" s="23"/>
      <c r="E193" s="14" t="e">
        <f t="shared" si="34"/>
        <v>#DIV/0!</v>
      </c>
      <c r="F193" s="159" t="str">
        <f t="shared" si="35"/>
        <v/>
      </c>
      <c r="G193" s="8"/>
      <c r="H193" s="12">
        <v>0</v>
      </c>
      <c r="I193" s="7">
        <f t="shared" si="36"/>
        <v>0</v>
      </c>
      <c r="J193" s="76"/>
      <c r="K193" s="76"/>
      <c r="L193" s="81">
        <f t="shared" si="28"/>
        <v>0</v>
      </c>
      <c r="M193" s="82">
        <f t="shared" si="29"/>
        <v>0</v>
      </c>
      <c r="N193" s="91"/>
      <c r="O193" s="23"/>
      <c r="P193" s="14" t="e">
        <f t="shared" si="37"/>
        <v>#DIV/0!</v>
      </c>
      <c r="Q193" s="159" t="str">
        <f t="shared" si="38"/>
        <v/>
      </c>
      <c r="R193" s="8"/>
      <c r="S193" s="12">
        <v>0</v>
      </c>
      <c r="T193" s="7">
        <f t="shared" si="39"/>
        <v>0</v>
      </c>
      <c r="U193" s="76"/>
      <c r="V193" s="76"/>
      <c r="W193" s="81">
        <f t="shared" si="30"/>
        <v>0</v>
      </c>
      <c r="X193" s="82">
        <f t="shared" si="31"/>
        <v>0</v>
      </c>
      <c r="Y193" s="91"/>
      <c r="Z193" s="365">
        <v>2019</v>
      </c>
      <c r="AA193" s="156">
        <v>43466</v>
      </c>
      <c r="AB193" s="101">
        <f t="shared" si="32"/>
        <v>0</v>
      </c>
      <c r="AC193" s="73" t="e">
        <f t="shared" si="42"/>
        <v>#DIV/0!</v>
      </c>
      <c r="AD193" s="103">
        <f t="shared" si="33"/>
        <v>0</v>
      </c>
      <c r="AE193" s="74" t="e">
        <f t="shared" si="43"/>
        <v>#DIV/0!</v>
      </c>
      <c r="AF193" s="106"/>
      <c r="AG193" s="75">
        <v>69.876800000000003</v>
      </c>
      <c r="AH193" s="109"/>
      <c r="AJ193" s="23"/>
      <c r="AK193" s="131" t="e">
        <f t="shared" si="41"/>
        <v>#DIV/0!</v>
      </c>
    </row>
    <row r="194" spans="1:37">
      <c r="A194" s="358"/>
      <c r="B194" s="156">
        <v>43497</v>
      </c>
      <c r="C194" s="16"/>
      <c r="D194" s="23"/>
      <c r="E194" s="14" t="e">
        <f t="shared" si="34"/>
        <v>#DIV/0!</v>
      </c>
      <c r="F194" s="159" t="str">
        <f t="shared" si="35"/>
        <v/>
      </c>
      <c r="G194" s="8"/>
      <c r="H194" s="12">
        <v>0</v>
      </c>
      <c r="I194" s="7">
        <f t="shared" si="36"/>
        <v>0</v>
      </c>
      <c r="J194" s="7"/>
      <c r="K194" s="7"/>
      <c r="L194" s="81">
        <f t="shared" si="28"/>
        <v>0</v>
      </c>
      <c r="M194" s="82">
        <f t="shared" si="29"/>
        <v>0</v>
      </c>
      <c r="N194" s="91"/>
      <c r="O194" s="23"/>
      <c r="P194" s="14" t="e">
        <f t="shared" si="37"/>
        <v>#DIV/0!</v>
      </c>
      <c r="Q194" s="159" t="str">
        <f t="shared" si="38"/>
        <v/>
      </c>
      <c r="R194" s="8"/>
      <c r="S194" s="12">
        <v>0</v>
      </c>
      <c r="T194" s="7">
        <f t="shared" si="39"/>
        <v>0</v>
      </c>
      <c r="U194" s="7"/>
      <c r="V194" s="7"/>
      <c r="W194" s="81">
        <f t="shared" si="30"/>
        <v>0</v>
      </c>
      <c r="X194" s="82">
        <f t="shared" si="31"/>
        <v>0</v>
      </c>
      <c r="Y194" s="91"/>
      <c r="Z194" s="365"/>
      <c r="AA194" s="156">
        <v>43497</v>
      </c>
      <c r="AB194" s="101">
        <f t="shared" si="32"/>
        <v>0</v>
      </c>
      <c r="AC194" s="14" t="e">
        <f t="shared" si="42"/>
        <v>#DIV/0!</v>
      </c>
      <c r="AD194" s="103">
        <f t="shared" si="33"/>
        <v>0</v>
      </c>
      <c r="AE194" s="12" t="e">
        <f t="shared" si="43"/>
        <v>#DIV/0!</v>
      </c>
      <c r="AF194" s="105"/>
      <c r="AG194" s="24">
        <v>70.128355999999997</v>
      </c>
      <c r="AH194" s="108"/>
      <c r="AJ194" s="23"/>
      <c r="AK194" s="131" t="e">
        <f t="shared" si="41"/>
        <v>#DIV/0!</v>
      </c>
    </row>
    <row r="195" spans="1:37">
      <c r="A195" s="358"/>
      <c r="B195" s="156">
        <v>43525</v>
      </c>
      <c r="C195" s="16"/>
      <c r="D195" s="23"/>
      <c r="E195" s="14" t="e">
        <f t="shared" si="34"/>
        <v>#DIV/0!</v>
      </c>
      <c r="F195" s="159" t="str">
        <f t="shared" si="35"/>
        <v/>
      </c>
      <c r="G195" s="8"/>
      <c r="H195" s="12">
        <v>0</v>
      </c>
      <c r="I195" s="7">
        <f t="shared" si="36"/>
        <v>0</v>
      </c>
      <c r="J195" s="7"/>
      <c r="K195" s="7"/>
      <c r="L195" s="81">
        <f t="shared" si="28"/>
        <v>0</v>
      </c>
      <c r="M195" s="82">
        <f t="shared" si="29"/>
        <v>0</v>
      </c>
      <c r="N195" s="91"/>
      <c r="O195" s="23"/>
      <c r="P195" s="14" t="e">
        <f t="shared" si="37"/>
        <v>#DIV/0!</v>
      </c>
      <c r="Q195" s="159" t="str">
        <f t="shared" si="38"/>
        <v/>
      </c>
      <c r="R195" s="8"/>
      <c r="S195" s="12">
        <v>0</v>
      </c>
      <c r="T195" s="7">
        <f t="shared" si="39"/>
        <v>0</v>
      </c>
      <c r="U195" s="7"/>
      <c r="V195" s="7"/>
      <c r="W195" s="81">
        <f t="shared" si="30"/>
        <v>0</v>
      </c>
      <c r="X195" s="82">
        <f t="shared" si="31"/>
        <v>0</v>
      </c>
      <c r="Y195" s="91"/>
      <c r="Z195" s="365"/>
      <c r="AA195" s="156">
        <v>43525</v>
      </c>
      <c r="AB195" s="101">
        <f t="shared" si="32"/>
        <v>0</v>
      </c>
      <c r="AC195" s="14" t="e">
        <f t="shared" si="42"/>
        <v>#DIV/0!</v>
      </c>
      <c r="AD195" s="103">
        <f t="shared" si="33"/>
        <v>0</v>
      </c>
      <c r="AE195" s="12" t="e">
        <f t="shared" si="43"/>
        <v>#DIV/0!</v>
      </c>
      <c r="AF195" s="105"/>
      <c r="AG195" s="24">
        <v>70.507048999999995</v>
      </c>
      <c r="AH195" s="108"/>
      <c r="AJ195" s="23"/>
      <c r="AK195" s="131" t="e">
        <f t="shared" si="41"/>
        <v>#DIV/0!</v>
      </c>
    </row>
    <row r="196" spans="1:37">
      <c r="A196" s="358"/>
      <c r="B196" s="156">
        <v>43556</v>
      </c>
      <c r="C196" s="16"/>
      <c r="D196" s="23"/>
      <c r="E196" s="14" t="e">
        <f t="shared" si="34"/>
        <v>#DIV/0!</v>
      </c>
      <c r="F196" s="159" t="str">
        <f t="shared" si="35"/>
        <v/>
      </c>
      <c r="G196" s="8"/>
      <c r="H196" s="12">
        <v>0</v>
      </c>
      <c r="I196" s="7">
        <f t="shared" si="36"/>
        <v>0</v>
      </c>
      <c r="J196" s="7"/>
      <c r="K196" s="7"/>
      <c r="L196" s="81">
        <f t="shared" si="28"/>
        <v>0</v>
      </c>
      <c r="M196" s="82">
        <f t="shared" si="29"/>
        <v>0</v>
      </c>
      <c r="N196" s="91"/>
      <c r="O196" s="23"/>
      <c r="P196" s="14" t="e">
        <f t="shared" si="37"/>
        <v>#DIV/0!</v>
      </c>
      <c r="Q196" s="159" t="str">
        <f t="shared" si="38"/>
        <v/>
      </c>
      <c r="R196" s="8"/>
      <c r="S196" s="12">
        <v>0</v>
      </c>
      <c r="T196" s="7">
        <f t="shared" si="39"/>
        <v>0</v>
      </c>
      <c r="U196" s="7"/>
      <c r="V196" s="7"/>
      <c r="W196" s="81">
        <f t="shared" si="30"/>
        <v>0</v>
      </c>
      <c r="X196" s="82">
        <f t="shared" si="31"/>
        <v>0</v>
      </c>
      <c r="Y196" s="91"/>
      <c r="Z196" s="365"/>
      <c r="AA196" s="156">
        <v>43556</v>
      </c>
      <c r="AB196" s="101">
        <f t="shared" si="32"/>
        <v>0</v>
      </c>
      <c r="AC196" s="14" t="e">
        <f t="shared" si="42"/>
        <v>#DIV/0!</v>
      </c>
      <c r="AD196" s="103">
        <f t="shared" si="33"/>
        <v>0</v>
      </c>
      <c r="AE196" s="12" t="e">
        <f t="shared" si="43"/>
        <v>#DIV/0!</v>
      </c>
      <c r="AF196" s="105"/>
      <c r="AG196" s="24">
        <v>71.049953000000002</v>
      </c>
      <c r="AH196" s="108"/>
      <c r="AJ196" s="23"/>
      <c r="AK196" s="131" t="e">
        <f t="shared" si="41"/>
        <v>#DIV/0!</v>
      </c>
    </row>
    <row r="197" spans="1:37">
      <c r="A197" s="358"/>
      <c r="B197" s="156">
        <v>43586</v>
      </c>
      <c r="C197" s="16"/>
      <c r="D197" s="23"/>
      <c r="E197" s="14" t="e">
        <f t="shared" si="34"/>
        <v>#DIV/0!</v>
      </c>
      <c r="F197" s="159" t="str">
        <f t="shared" si="35"/>
        <v/>
      </c>
      <c r="G197" s="8"/>
      <c r="H197" s="12">
        <v>0</v>
      </c>
      <c r="I197" s="7">
        <f t="shared" si="36"/>
        <v>0</v>
      </c>
      <c r="J197" s="7"/>
      <c r="K197" s="7"/>
      <c r="L197" s="81">
        <f t="shared" si="28"/>
        <v>0</v>
      </c>
      <c r="M197" s="82">
        <f t="shared" si="29"/>
        <v>0</v>
      </c>
      <c r="N197" s="91"/>
      <c r="O197" s="23"/>
      <c r="P197" s="14" t="e">
        <f t="shared" si="37"/>
        <v>#DIV/0!</v>
      </c>
      <c r="Q197" s="159" t="str">
        <f t="shared" si="38"/>
        <v/>
      </c>
      <c r="R197" s="8"/>
      <c r="S197" s="12">
        <v>0</v>
      </c>
      <c r="T197" s="7">
        <f t="shared" si="39"/>
        <v>0</v>
      </c>
      <c r="U197" s="7"/>
      <c r="V197" s="7"/>
      <c r="W197" s="81">
        <f t="shared" si="30"/>
        <v>0</v>
      </c>
      <c r="X197" s="82">
        <f t="shared" si="31"/>
        <v>0</v>
      </c>
      <c r="Y197" s="91"/>
      <c r="Z197" s="365"/>
      <c r="AA197" s="156">
        <v>43586</v>
      </c>
      <c r="AB197" s="101">
        <f t="shared" si="32"/>
        <v>0</v>
      </c>
      <c r="AC197" s="14" t="e">
        <f t="shared" si="42"/>
        <v>#DIV/0!</v>
      </c>
      <c r="AD197" s="103">
        <f t="shared" si="33"/>
        <v>0</v>
      </c>
      <c r="AE197" s="12" t="e">
        <f t="shared" si="43"/>
        <v>#DIV/0!</v>
      </c>
      <c r="AF197" s="105"/>
      <c r="AG197" s="24">
        <v>71.476252000000002</v>
      </c>
      <c r="AH197" s="108"/>
      <c r="AJ197" s="23"/>
      <c r="AK197" s="131" t="e">
        <f t="shared" si="41"/>
        <v>#DIV/0!</v>
      </c>
    </row>
    <row r="198" spans="1:37">
      <c r="A198" s="358"/>
      <c r="B198" s="156">
        <v>43617</v>
      </c>
      <c r="C198" s="16"/>
      <c r="D198" s="23"/>
      <c r="E198" s="14" t="e">
        <f t="shared" si="34"/>
        <v>#DIV/0!</v>
      </c>
      <c r="F198" s="159" t="str">
        <f t="shared" si="35"/>
        <v/>
      </c>
      <c r="G198" s="8"/>
      <c r="H198" s="12">
        <v>0</v>
      </c>
      <c r="I198" s="7">
        <f t="shared" si="36"/>
        <v>0</v>
      </c>
      <c r="J198" s="7"/>
      <c r="K198" s="7"/>
      <c r="L198" s="81">
        <f t="shared" si="28"/>
        <v>0</v>
      </c>
      <c r="M198" s="82">
        <f t="shared" si="29"/>
        <v>0</v>
      </c>
      <c r="N198" s="91"/>
      <c r="O198" s="23"/>
      <c r="P198" s="14" t="e">
        <f t="shared" si="37"/>
        <v>#DIV/0!</v>
      </c>
      <c r="Q198" s="159" t="str">
        <f t="shared" si="38"/>
        <v/>
      </c>
      <c r="R198" s="8"/>
      <c r="S198" s="12">
        <v>0</v>
      </c>
      <c r="T198" s="7">
        <f t="shared" si="39"/>
        <v>0</v>
      </c>
      <c r="U198" s="7"/>
      <c r="V198" s="7"/>
      <c r="W198" s="81">
        <f t="shared" si="30"/>
        <v>0</v>
      </c>
      <c r="X198" s="82">
        <f t="shared" si="31"/>
        <v>0</v>
      </c>
      <c r="Y198" s="91"/>
      <c r="Z198" s="365"/>
      <c r="AA198" s="156">
        <v>43617</v>
      </c>
      <c r="AB198" s="101">
        <f t="shared" si="32"/>
        <v>0</v>
      </c>
      <c r="AC198" s="14" t="e">
        <f t="shared" si="42"/>
        <v>#DIV/0!</v>
      </c>
      <c r="AD198" s="103">
        <f t="shared" si="33"/>
        <v>0</v>
      </c>
      <c r="AE198" s="12" t="e">
        <f t="shared" si="43"/>
        <v>#DIV/0!</v>
      </c>
      <c r="AF198" s="105"/>
      <c r="AG198" s="24">
        <v>71.583466000000001</v>
      </c>
      <c r="AH198" s="108"/>
      <c r="AJ198" s="23"/>
      <c r="AK198" s="131" t="e">
        <f t="shared" si="41"/>
        <v>#DIV/0!</v>
      </c>
    </row>
    <row r="199" spans="1:37">
      <c r="A199" s="358"/>
      <c r="B199" s="156">
        <v>43647</v>
      </c>
      <c r="C199" s="16"/>
      <c r="D199" s="23"/>
      <c r="E199" s="14" t="e">
        <f t="shared" si="34"/>
        <v>#DIV/0!</v>
      </c>
      <c r="F199" s="159" t="str">
        <f t="shared" si="35"/>
        <v/>
      </c>
      <c r="G199" s="8" t="s">
        <v>6</v>
      </c>
      <c r="H199" s="12">
        <v>7.3499999999999996E-2</v>
      </c>
      <c r="I199" s="7">
        <f t="shared" si="36"/>
        <v>0</v>
      </c>
      <c r="J199" s="7"/>
      <c r="K199" s="7"/>
      <c r="L199" s="81">
        <f t="shared" si="28"/>
        <v>0</v>
      </c>
      <c r="M199" s="82">
        <f t="shared" si="29"/>
        <v>0</v>
      </c>
      <c r="N199" s="91"/>
      <c r="O199" s="23"/>
      <c r="P199" s="14" t="e">
        <f t="shared" si="37"/>
        <v>#DIV/0!</v>
      </c>
      <c r="Q199" s="159" t="str">
        <f t="shared" si="38"/>
        <v/>
      </c>
      <c r="R199" s="8" t="s">
        <v>6</v>
      </c>
      <c r="S199" s="12">
        <v>7.3499999999999996E-2</v>
      </c>
      <c r="T199" s="7">
        <f t="shared" si="39"/>
        <v>0</v>
      </c>
      <c r="U199" s="7"/>
      <c r="V199" s="7"/>
      <c r="W199" s="81">
        <f t="shared" si="30"/>
        <v>0</v>
      </c>
      <c r="X199" s="82">
        <f t="shared" si="31"/>
        <v>0</v>
      </c>
      <c r="Y199" s="91"/>
      <c r="Z199" s="365"/>
      <c r="AA199" s="156">
        <v>43647</v>
      </c>
      <c r="AB199" s="101">
        <f t="shared" si="32"/>
        <v>0</v>
      </c>
      <c r="AC199" s="14" t="e">
        <f t="shared" si="42"/>
        <v>#DIV/0!</v>
      </c>
      <c r="AD199" s="103">
        <f t="shared" si="33"/>
        <v>0</v>
      </c>
      <c r="AE199" s="12" t="e">
        <f t="shared" si="43"/>
        <v>#DIV/0!</v>
      </c>
      <c r="AF199" s="105"/>
      <c r="AG199" s="24">
        <v>71.590624000000005</v>
      </c>
      <c r="AH199" s="108"/>
      <c r="AJ199" s="23"/>
      <c r="AK199" s="131" t="e">
        <f t="shared" si="41"/>
        <v>#DIV/0!</v>
      </c>
    </row>
    <row r="200" spans="1:37">
      <c r="A200" s="358"/>
      <c r="B200" s="156">
        <v>43678</v>
      </c>
      <c r="C200" s="16"/>
      <c r="D200" s="23"/>
      <c r="E200" s="14" t="e">
        <f t="shared" si="34"/>
        <v>#DIV/0!</v>
      </c>
      <c r="F200" s="159" t="str">
        <f t="shared" si="35"/>
        <v/>
      </c>
      <c r="G200" s="8"/>
      <c r="H200" s="12">
        <v>0</v>
      </c>
      <c r="I200" s="7">
        <f t="shared" si="36"/>
        <v>0</v>
      </c>
      <c r="J200" s="7"/>
      <c r="K200" s="7"/>
      <c r="L200" s="81">
        <f t="shared" si="28"/>
        <v>0</v>
      </c>
      <c r="M200" s="82">
        <f t="shared" si="29"/>
        <v>0</v>
      </c>
      <c r="N200" s="91"/>
      <c r="O200" s="23"/>
      <c r="P200" s="14" t="e">
        <f t="shared" si="37"/>
        <v>#DIV/0!</v>
      </c>
      <c r="Q200" s="159" t="str">
        <f t="shared" si="38"/>
        <v/>
      </c>
      <c r="R200" s="8"/>
      <c r="S200" s="12">
        <v>0</v>
      </c>
      <c r="T200" s="7">
        <f t="shared" si="39"/>
        <v>0</v>
      </c>
      <c r="U200" s="7"/>
      <c r="V200" s="7"/>
      <c r="W200" s="81">
        <f t="shared" si="30"/>
        <v>0</v>
      </c>
      <c r="X200" s="82">
        <f t="shared" si="31"/>
        <v>0</v>
      </c>
      <c r="Y200" s="91"/>
      <c r="Z200" s="365"/>
      <c r="AA200" s="156">
        <v>43678</v>
      </c>
      <c r="AB200" s="101">
        <f t="shared" si="32"/>
        <v>0</v>
      </c>
      <c r="AC200" s="14" t="e">
        <f t="shared" si="42"/>
        <v>#DIV/0!</v>
      </c>
      <c r="AD200" s="103">
        <f t="shared" si="33"/>
        <v>0</v>
      </c>
      <c r="AE200" s="12" t="e">
        <f t="shared" si="43"/>
        <v>#DIV/0!</v>
      </c>
      <c r="AF200" s="105"/>
      <c r="AG200" s="24">
        <v>71.662214000000006</v>
      </c>
      <c r="AH200" s="108"/>
      <c r="AJ200" s="23"/>
      <c r="AK200" s="131" t="e">
        <f t="shared" si="41"/>
        <v>#DIV/0!</v>
      </c>
    </row>
    <row r="201" spans="1:37">
      <c r="A201" s="358"/>
      <c r="B201" s="156">
        <v>43709</v>
      </c>
      <c r="C201" s="16"/>
      <c r="D201" s="23"/>
      <c r="E201" s="14" t="e">
        <f t="shared" si="34"/>
        <v>#DIV/0!</v>
      </c>
      <c r="F201" s="159" t="str">
        <f t="shared" si="35"/>
        <v/>
      </c>
      <c r="G201" s="8"/>
      <c r="H201" s="12">
        <v>0</v>
      </c>
      <c r="I201" s="7">
        <f t="shared" si="36"/>
        <v>0</v>
      </c>
      <c r="J201" s="7"/>
      <c r="K201" s="7"/>
      <c r="L201" s="81">
        <f t="shared" si="28"/>
        <v>0</v>
      </c>
      <c r="M201" s="82">
        <f t="shared" si="29"/>
        <v>0</v>
      </c>
      <c r="N201" s="91"/>
      <c r="O201" s="23"/>
      <c r="P201" s="14" t="e">
        <f t="shared" si="37"/>
        <v>#DIV/0!</v>
      </c>
      <c r="Q201" s="159" t="str">
        <f t="shared" si="38"/>
        <v/>
      </c>
      <c r="R201" s="8"/>
      <c r="S201" s="12">
        <v>0</v>
      </c>
      <c r="T201" s="7">
        <f t="shared" si="39"/>
        <v>0</v>
      </c>
      <c r="U201" s="7"/>
      <c r="V201" s="7"/>
      <c r="W201" s="81">
        <f t="shared" si="30"/>
        <v>0</v>
      </c>
      <c r="X201" s="82">
        <f t="shared" si="31"/>
        <v>0</v>
      </c>
      <c r="Y201" s="91"/>
      <c r="Z201" s="365"/>
      <c r="AA201" s="156">
        <v>43709</v>
      </c>
      <c r="AB201" s="101">
        <f t="shared" si="32"/>
        <v>0</v>
      </c>
      <c r="AC201" s="14" t="e">
        <f t="shared" si="42"/>
        <v>#DIV/0!</v>
      </c>
      <c r="AD201" s="103">
        <f t="shared" si="33"/>
        <v>0</v>
      </c>
      <c r="AE201" s="12" t="e">
        <f t="shared" si="43"/>
        <v>#DIV/0!</v>
      </c>
      <c r="AF201" s="105"/>
      <c r="AG201" s="24">
        <v>71.748208000000005</v>
      </c>
      <c r="AH201" s="108"/>
      <c r="AJ201" s="23"/>
      <c r="AK201" s="131" t="e">
        <f t="shared" si="41"/>
        <v>#DIV/0!</v>
      </c>
    </row>
    <row r="202" spans="1:37">
      <c r="A202" s="358"/>
      <c r="B202" s="156">
        <v>43739</v>
      </c>
      <c r="C202" s="16"/>
      <c r="D202" s="23"/>
      <c r="E202" s="14" t="e">
        <f t="shared" ref="E202:E209" si="44">((D202/D201)-1)</f>
        <v>#DIV/0!</v>
      </c>
      <c r="F202" s="159" t="str">
        <f t="shared" si="35"/>
        <v/>
      </c>
      <c r="G202" s="8"/>
      <c r="H202" s="12">
        <v>0</v>
      </c>
      <c r="I202" s="7">
        <f t="shared" ref="I202:I207" si="45">I201*(1+H202)</f>
        <v>0</v>
      </c>
      <c r="J202" s="7"/>
      <c r="K202" s="7"/>
      <c r="L202" s="81">
        <f t="shared" si="28"/>
        <v>0</v>
      </c>
      <c r="M202" s="82">
        <f t="shared" si="29"/>
        <v>0</v>
      </c>
      <c r="N202" s="91"/>
      <c r="O202" s="23"/>
      <c r="P202" s="14" t="e">
        <f t="shared" ref="P202:P209" si="46">((O202/O201)-1)</f>
        <v>#DIV/0!</v>
      </c>
      <c r="Q202" s="159" t="str">
        <f t="shared" si="38"/>
        <v/>
      </c>
      <c r="R202" s="8"/>
      <c r="S202" s="12">
        <v>0</v>
      </c>
      <c r="T202" s="7">
        <f t="shared" ref="T202:T207" si="47">T201*(1+S202)</f>
        <v>0</v>
      </c>
      <c r="U202" s="7"/>
      <c r="V202" s="7"/>
      <c r="W202" s="81">
        <f t="shared" si="30"/>
        <v>0</v>
      </c>
      <c r="X202" s="82">
        <f t="shared" si="31"/>
        <v>0</v>
      </c>
      <c r="Y202" s="91"/>
      <c r="Z202" s="365"/>
      <c r="AA202" s="156">
        <v>43739</v>
      </c>
      <c r="AB202" s="101">
        <f t="shared" si="32"/>
        <v>0</v>
      </c>
      <c r="AC202" s="14" t="e">
        <f t="shared" ref="AC202:AC212" si="48">((AB202/AB201)-1)</f>
        <v>#DIV/0!</v>
      </c>
      <c r="AD202" s="103">
        <f t="shared" si="33"/>
        <v>0</v>
      </c>
      <c r="AE202" s="12" t="e">
        <f t="shared" ref="AE202:AE212" si="49">((AD202/AD201)-1)</f>
        <v>#DIV/0!</v>
      </c>
      <c r="AF202" s="105"/>
      <c r="AG202" s="24">
        <v>71.712333000000001</v>
      </c>
      <c r="AH202" s="108"/>
      <c r="AJ202" s="23"/>
      <c r="AK202" s="131" t="e">
        <f t="shared" si="41"/>
        <v>#DIV/0!</v>
      </c>
    </row>
    <row r="203" spans="1:37">
      <c r="A203" s="358"/>
      <c r="B203" s="156">
        <v>43770</v>
      </c>
      <c r="C203" s="16"/>
      <c r="D203" s="23"/>
      <c r="E203" s="14" t="e">
        <f t="shared" si="44"/>
        <v>#DIV/0!</v>
      </c>
      <c r="F203" s="159" t="str">
        <f t="shared" si="35"/>
        <v/>
      </c>
      <c r="G203" s="8"/>
      <c r="H203" s="12">
        <v>0</v>
      </c>
      <c r="I203" s="7">
        <f t="shared" si="45"/>
        <v>0</v>
      </c>
      <c r="J203" s="7"/>
      <c r="K203" s="7"/>
      <c r="L203" s="81">
        <f t="shared" si="28"/>
        <v>0</v>
      </c>
      <c r="M203" s="82">
        <f t="shared" si="29"/>
        <v>0</v>
      </c>
      <c r="N203" s="91"/>
      <c r="O203" s="23"/>
      <c r="P203" s="14" t="e">
        <f t="shared" si="46"/>
        <v>#DIV/0!</v>
      </c>
      <c r="Q203" s="159" t="str">
        <f t="shared" si="38"/>
        <v/>
      </c>
      <c r="R203" s="8"/>
      <c r="S203" s="12">
        <v>0</v>
      </c>
      <c r="T203" s="7">
        <f t="shared" si="47"/>
        <v>0</v>
      </c>
      <c r="U203" s="7"/>
      <c r="V203" s="7"/>
      <c r="W203" s="81">
        <f t="shared" si="30"/>
        <v>0</v>
      </c>
      <c r="X203" s="82">
        <f t="shared" si="31"/>
        <v>0</v>
      </c>
      <c r="Y203" s="91"/>
      <c r="Z203" s="365"/>
      <c r="AA203" s="156">
        <v>43770</v>
      </c>
      <c r="AB203" s="101">
        <f t="shared" si="32"/>
        <v>0</v>
      </c>
      <c r="AC203" s="14" t="e">
        <f t="shared" si="48"/>
        <v>#DIV/0!</v>
      </c>
      <c r="AD203" s="103">
        <f t="shared" si="33"/>
        <v>0</v>
      </c>
      <c r="AE203" s="12" t="e">
        <f t="shared" si="49"/>
        <v>#DIV/0!</v>
      </c>
      <c r="AF203" s="105"/>
      <c r="AG203" s="24">
        <v>71.741016999999999</v>
      </c>
      <c r="AH203" s="108"/>
      <c r="AJ203" s="23"/>
      <c r="AK203" s="131" t="e">
        <f t="shared" si="41"/>
        <v>#DIV/0!</v>
      </c>
    </row>
    <row r="204" spans="1:37">
      <c r="A204" s="359"/>
      <c r="B204" s="157">
        <v>43800</v>
      </c>
      <c r="C204" s="16"/>
      <c r="D204" s="21"/>
      <c r="E204" s="15" t="e">
        <f t="shared" si="44"/>
        <v>#DIV/0!</v>
      </c>
      <c r="F204" s="158" t="str">
        <f t="shared" si="35"/>
        <v/>
      </c>
      <c r="G204" s="11"/>
      <c r="H204" s="13">
        <v>0</v>
      </c>
      <c r="I204" s="10">
        <f t="shared" si="45"/>
        <v>0</v>
      </c>
      <c r="J204" s="10"/>
      <c r="K204" s="10"/>
      <c r="L204" s="83">
        <f t="shared" si="28"/>
        <v>0</v>
      </c>
      <c r="M204" s="84">
        <f t="shared" si="29"/>
        <v>0</v>
      </c>
      <c r="N204" s="93"/>
      <c r="O204" s="21"/>
      <c r="P204" s="15" t="e">
        <f t="shared" si="46"/>
        <v>#DIV/0!</v>
      </c>
      <c r="Q204" s="158" t="str">
        <f t="shared" si="38"/>
        <v/>
      </c>
      <c r="R204" s="11"/>
      <c r="S204" s="13">
        <v>0</v>
      </c>
      <c r="T204" s="10">
        <f t="shared" si="47"/>
        <v>0</v>
      </c>
      <c r="U204" s="10"/>
      <c r="V204" s="10"/>
      <c r="W204" s="83">
        <f t="shared" si="30"/>
        <v>0</v>
      </c>
      <c r="X204" s="84">
        <f t="shared" si="31"/>
        <v>0</v>
      </c>
      <c r="Y204" s="93"/>
      <c r="Z204" s="366"/>
      <c r="AA204" s="157">
        <v>43800</v>
      </c>
      <c r="AB204" s="102">
        <f t="shared" si="32"/>
        <v>0</v>
      </c>
      <c r="AC204" s="15" t="e">
        <f t="shared" si="48"/>
        <v>#DIV/0!</v>
      </c>
      <c r="AD204" s="104">
        <f t="shared" si="33"/>
        <v>0</v>
      </c>
      <c r="AE204" s="13" t="e">
        <f t="shared" si="49"/>
        <v>#DIV/0!</v>
      </c>
      <c r="AF204" s="107"/>
      <c r="AG204" s="25">
        <v>72.128417999999996</v>
      </c>
      <c r="AH204" s="110"/>
      <c r="AJ204" s="23"/>
      <c r="AK204" s="131" t="e">
        <f t="shared" si="41"/>
        <v>#DIV/0!</v>
      </c>
    </row>
    <row r="205" spans="1:37">
      <c r="A205" s="358">
        <v>2020</v>
      </c>
      <c r="B205" s="156">
        <v>43831</v>
      </c>
      <c r="C205" s="16"/>
      <c r="D205" s="23"/>
      <c r="E205" s="14" t="e">
        <f t="shared" si="44"/>
        <v>#DIV/0!</v>
      </c>
      <c r="F205" s="159" t="str">
        <f t="shared" si="35"/>
        <v/>
      </c>
      <c r="G205" s="8"/>
      <c r="H205" s="12">
        <v>0</v>
      </c>
      <c r="I205" s="7">
        <f t="shared" si="45"/>
        <v>0</v>
      </c>
      <c r="J205" s="7"/>
      <c r="K205" s="7"/>
      <c r="L205" s="81">
        <f t="shared" ref="L205:L218" si="50">D205+J205</f>
        <v>0</v>
      </c>
      <c r="M205" s="82">
        <f t="shared" ref="M205:M218" si="51">I205+K205</f>
        <v>0</v>
      </c>
      <c r="N205" s="91"/>
      <c r="O205" s="23"/>
      <c r="P205" s="14" t="e">
        <f t="shared" si="46"/>
        <v>#DIV/0!</v>
      </c>
      <c r="Q205" s="159" t="str">
        <f t="shared" si="38"/>
        <v/>
      </c>
      <c r="R205" s="8"/>
      <c r="S205" s="12">
        <v>0</v>
      </c>
      <c r="T205" s="7">
        <f t="shared" si="47"/>
        <v>0</v>
      </c>
      <c r="U205" s="7"/>
      <c r="V205" s="7"/>
      <c r="W205" s="81">
        <f t="shared" ref="W205:W218" si="52">O205+U205</f>
        <v>0</v>
      </c>
      <c r="X205" s="82">
        <f t="shared" ref="X205:X218" si="53">T205+V205</f>
        <v>0</v>
      </c>
      <c r="Y205" s="91"/>
      <c r="Z205" s="365">
        <v>2020</v>
      </c>
      <c r="AA205" s="156">
        <v>43831</v>
      </c>
      <c r="AB205" s="101">
        <f t="shared" ref="AB205:AB217" si="54">L205+W205</f>
        <v>0</v>
      </c>
      <c r="AC205" s="14" t="e">
        <f t="shared" si="48"/>
        <v>#DIV/0!</v>
      </c>
      <c r="AD205" s="103">
        <f t="shared" ref="AD205:AD217" si="55">M205+X205</f>
        <v>0</v>
      </c>
      <c r="AE205" s="12" t="e">
        <f t="shared" si="49"/>
        <v>#DIV/0!</v>
      </c>
      <c r="AF205" s="105"/>
      <c r="AG205" s="24">
        <v>73.008384000000007</v>
      </c>
      <c r="AH205" s="108"/>
      <c r="AJ205" s="23"/>
      <c r="AK205" s="131" t="e">
        <f t="shared" si="41"/>
        <v>#DIV/0!</v>
      </c>
    </row>
    <row r="206" spans="1:37">
      <c r="A206" s="358"/>
      <c r="B206" s="156">
        <v>43862</v>
      </c>
      <c r="C206" s="16"/>
      <c r="D206" s="23"/>
      <c r="E206" s="14" t="e">
        <f t="shared" si="44"/>
        <v>#DIV/0!</v>
      </c>
      <c r="F206" s="159" t="str">
        <f t="shared" ref="F206:F263" si="56">IF(DAY(J$11)=0,"",IF(MONTH(J$11)&lt;&gt;MONTH($B206),"",YEAR($B206)-YEAR(J$11)))</f>
        <v/>
      </c>
      <c r="G206" s="8"/>
      <c r="H206" s="12">
        <v>0</v>
      </c>
      <c r="I206" s="7">
        <f t="shared" si="45"/>
        <v>0</v>
      </c>
      <c r="J206" s="7"/>
      <c r="K206" s="7"/>
      <c r="L206" s="81">
        <f t="shared" si="50"/>
        <v>0</v>
      </c>
      <c r="M206" s="82">
        <f t="shared" si="51"/>
        <v>0</v>
      </c>
      <c r="N206" s="91"/>
      <c r="O206" s="23"/>
      <c r="P206" s="14" t="e">
        <f t="shared" si="46"/>
        <v>#DIV/0!</v>
      </c>
      <c r="Q206" s="159" t="str">
        <f t="shared" ref="Q206:Q263" si="57">IF(DAY(U$11)=0,"",IF(MONTH(U$11)&lt;&gt;MONTH($B206),"",YEAR($B206)-YEAR(U$11)))</f>
        <v/>
      </c>
      <c r="R206" s="8"/>
      <c r="S206" s="12">
        <v>0</v>
      </c>
      <c r="T206" s="7">
        <f t="shared" si="47"/>
        <v>0</v>
      </c>
      <c r="U206" s="7"/>
      <c r="V206" s="7"/>
      <c r="W206" s="81">
        <f t="shared" si="52"/>
        <v>0</v>
      </c>
      <c r="X206" s="82">
        <f t="shared" si="53"/>
        <v>0</v>
      </c>
      <c r="Y206" s="91"/>
      <c r="Z206" s="365"/>
      <c r="AA206" s="156">
        <v>43862</v>
      </c>
      <c r="AB206" s="101">
        <f t="shared" si="54"/>
        <v>0</v>
      </c>
      <c r="AC206" s="14" t="e">
        <f t="shared" si="48"/>
        <v>#DIV/0!</v>
      </c>
      <c r="AD206" s="103">
        <f t="shared" si="55"/>
        <v>0</v>
      </c>
      <c r="AE206" s="12" t="e">
        <f t="shared" si="49"/>
        <v>#DIV/0!</v>
      </c>
      <c r="AF206" s="105"/>
      <c r="AG206" s="24">
        <v>73.147098999999997</v>
      </c>
      <c r="AH206" s="108"/>
      <c r="AJ206" s="23"/>
      <c r="AK206" s="131" t="e">
        <f t="shared" ref="AK206:AK252" si="58">((AJ206/AJ205)-1)</f>
        <v>#DIV/0!</v>
      </c>
    </row>
    <row r="207" spans="1:37">
      <c r="A207" s="358"/>
      <c r="B207" s="156">
        <v>43891</v>
      </c>
      <c r="C207" s="16"/>
      <c r="D207" s="23"/>
      <c r="E207" s="14" t="e">
        <f t="shared" si="44"/>
        <v>#DIV/0!</v>
      </c>
      <c r="F207" s="159" t="str">
        <f t="shared" si="56"/>
        <v/>
      </c>
      <c r="G207" s="8"/>
      <c r="H207" s="12">
        <v>0</v>
      </c>
      <c r="I207" s="7">
        <f t="shared" si="45"/>
        <v>0</v>
      </c>
      <c r="J207" s="7"/>
      <c r="K207" s="7"/>
      <c r="L207" s="81">
        <f t="shared" si="50"/>
        <v>0</v>
      </c>
      <c r="M207" s="82">
        <f t="shared" si="51"/>
        <v>0</v>
      </c>
      <c r="N207" s="91"/>
      <c r="O207" s="23"/>
      <c r="P207" s="14" t="e">
        <f t="shared" si="46"/>
        <v>#DIV/0!</v>
      </c>
      <c r="Q207" s="159" t="str">
        <f t="shared" si="57"/>
        <v/>
      </c>
      <c r="R207" s="8"/>
      <c r="S207" s="12">
        <v>0</v>
      </c>
      <c r="T207" s="7">
        <f t="shared" si="47"/>
        <v>0</v>
      </c>
      <c r="U207" s="7"/>
      <c r="V207" s="7"/>
      <c r="W207" s="81">
        <f t="shared" si="52"/>
        <v>0</v>
      </c>
      <c r="X207" s="82">
        <f t="shared" si="53"/>
        <v>0</v>
      </c>
      <c r="Y207" s="91"/>
      <c r="Z207" s="365"/>
      <c r="AA207" s="156">
        <v>43891</v>
      </c>
      <c r="AB207" s="101">
        <f t="shared" si="54"/>
        <v>0</v>
      </c>
      <c r="AC207" s="14" t="e">
        <f t="shared" si="48"/>
        <v>#DIV/0!</v>
      </c>
      <c r="AD207" s="103">
        <f t="shared" si="55"/>
        <v>0</v>
      </c>
      <c r="AE207" s="12" t="e">
        <f t="shared" si="49"/>
        <v>#DIV/0!</v>
      </c>
      <c r="AF207" s="105"/>
      <c r="AG207" s="24">
        <v>73.271449000000004</v>
      </c>
      <c r="AH207" s="108"/>
      <c r="AJ207" s="23"/>
      <c r="AK207" s="131" t="e">
        <f t="shared" si="58"/>
        <v>#DIV/0!</v>
      </c>
    </row>
    <row r="208" spans="1:37">
      <c r="A208" s="358"/>
      <c r="B208" s="156">
        <v>43922</v>
      </c>
      <c r="C208" s="16"/>
      <c r="D208" s="23"/>
      <c r="E208" s="14" t="e">
        <f t="shared" si="44"/>
        <v>#DIV/0!</v>
      </c>
      <c r="F208" s="159" t="str">
        <f t="shared" si="56"/>
        <v/>
      </c>
      <c r="G208" s="8"/>
      <c r="H208" s="12">
        <v>0</v>
      </c>
      <c r="I208" s="7">
        <f t="shared" ref="I208:I213" si="59">I207*(1+H208)</f>
        <v>0</v>
      </c>
      <c r="J208" s="7"/>
      <c r="K208" s="7"/>
      <c r="L208" s="81">
        <f t="shared" si="50"/>
        <v>0</v>
      </c>
      <c r="M208" s="82">
        <f t="shared" si="51"/>
        <v>0</v>
      </c>
      <c r="N208" s="91"/>
      <c r="O208" s="23"/>
      <c r="P208" s="14" t="e">
        <f t="shared" si="46"/>
        <v>#DIV/0!</v>
      </c>
      <c r="Q208" s="159" t="str">
        <f t="shared" si="57"/>
        <v/>
      </c>
      <c r="R208" s="8"/>
      <c r="S208" s="12">
        <v>0</v>
      </c>
      <c r="T208" s="7">
        <f t="shared" ref="T208:T213" si="60">T207*(1+S208)</f>
        <v>0</v>
      </c>
      <c r="U208" s="7"/>
      <c r="V208" s="7"/>
      <c r="W208" s="81">
        <f t="shared" si="52"/>
        <v>0</v>
      </c>
      <c r="X208" s="82">
        <f t="shared" si="53"/>
        <v>0</v>
      </c>
      <c r="Y208" s="91"/>
      <c r="Z208" s="365"/>
      <c r="AA208" s="156">
        <v>43922</v>
      </c>
      <c r="AB208" s="101">
        <f t="shared" si="54"/>
        <v>0</v>
      </c>
      <c r="AC208" s="14" t="e">
        <f t="shared" si="48"/>
        <v>#DIV/0!</v>
      </c>
      <c r="AD208" s="103">
        <f t="shared" si="55"/>
        <v>0</v>
      </c>
      <c r="AE208" s="12" t="e">
        <f t="shared" si="49"/>
        <v>#DIV/0!</v>
      </c>
      <c r="AF208" s="105"/>
      <c r="AG208" s="24">
        <v>73.403336999999993</v>
      </c>
      <c r="AH208" s="108"/>
      <c r="AJ208" s="23"/>
      <c r="AK208" s="131" t="e">
        <f t="shared" si="58"/>
        <v>#DIV/0!</v>
      </c>
    </row>
    <row r="209" spans="1:37">
      <c r="A209" s="358"/>
      <c r="B209" s="156">
        <v>43952</v>
      </c>
      <c r="C209" s="16"/>
      <c r="D209" s="23"/>
      <c r="E209" s="14" t="e">
        <f t="shared" si="44"/>
        <v>#DIV/0!</v>
      </c>
      <c r="F209" s="159" t="str">
        <f t="shared" si="56"/>
        <v/>
      </c>
      <c r="G209" s="8"/>
      <c r="H209" s="12">
        <v>0</v>
      </c>
      <c r="I209" s="7">
        <f t="shared" si="59"/>
        <v>0</v>
      </c>
      <c r="J209" s="7"/>
      <c r="K209" s="7"/>
      <c r="L209" s="81">
        <f t="shared" si="50"/>
        <v>0</v>
      </c>
      <c r="M209" s="82">
        <f t="shared" si="51"/>
        <v>0</v>
      </c>
      <c r="N209" s="91"/>
      <c r="O209" s="23"/>
      <c r="P209" s="14" t="e">
        <f t="shared" si="46"/>
        <v>#DIV/0!</v>
      </c>
      <c r="Q209" s="159" t="str">
        <f t="shared" si="57"/>
        <v/>
      </c>
      <c r="R209" s="8"/>
      <c r="S209" s="12">
        <v>0</v>
      </c>
      <c r="T209" s="7">
        <f t="shared" si="60"/>
        <v>0</v>
      </c>
      <c r="U209" s="7"/>
      <c r="V209" s="7"/>
      <c r="W209" s="81">
        <f t="shared" si="52"/>
        <v>0</v>
      </c>
      <c r="X209" s="82">
        <f t="shared" si="53"/>
        <v>0</v>
      </c>
      <c r="Y209" s="91"/>
      <c r="Z209" s="365"/>
      <c r="AA209" s="156">
        <v>43952</v>
      </c>
      <c r="AB209" s="101">
        <f t="shared" si="54"/>
        <v>0</v>
      </c>
      <c r="AC209" s="14" t="e">
        <f t="shared" si="48"/>
        <v>#DIV/0!</v>
      </c>
      <c r="AD209" s="103">
        <f t="shared" si="55"/>
        <v>0</v>
      </c>
      <c r="AE209" s="12" t="e">
        <f t="shared" si="49"/>
        <v>#DIV/0!</v>
      </c>
      <c r="AF209" s="105"/>
      <c r="AG209" s="24">
        <v>73.234509000000003</v>
      </c>
      <c r="AH209" s="108"/>
      <c r="AJ209" s="23"/>
      <c r="AK209" s="131" t="e">
        <f t="shared" si="58"/>
        <v>#DIV/0!</v>
      </c>
    </row>
    <row r="210" spans="1:37">
      <c r="A210" s="358"/>
      <c r="B210" s="156">
        <v>43983</v>
      </c>
      <c r="C210" s="16"/>
      <c r="D210" s="23"/>
      <c r="E210" s="14" t="e">
        <f t="shared" ref="E210:E218" si="61">((D210/D209)-1)</f>
        <v>#DIV/0!</v>
      </c>
      <c r="F210" s="159" t="str">
        <f t="shared" si="56"/>
        <v/>
      </c>
      <c r="G210" s="8"/>
      <c r="H210" s="12">
        <v>0</v>
      </c>
      <c r="I210" s="7">
        <f t="shared" si="59"/>
        <v>0</v>
      </c>
      <c r="J210" s="7"/>
      <c r="K210" s="7"/>
      <c r="L210" s="81">
        <f t="shared" si="50"/>
        <v>0</v>
      </c>
      <c r="M210" s="82">
        <f t="shared" si="51"/>
        <v>0</v>
      </c>
      <c r="N210" s="91"/>
      <c r="O210" s="23"/>
      <c r="P210" s="14" t="e">
        <f t="shared" ref="P210:P218" si="62">((O210/O209)-1)</f>
        <v>#DIV/0!</v>
      </c>
      <c r="Q210" s="159" t="str">
        <f t="shared" si="57"/>
        <v/>
      </c>
      <c r="R210" s="8"/>
      <c r="S210" s="12">
        <v>0</v>
      </c>
      <c r="T210" s="7">
        <f t="shared" si="60"/>
        <v>0</v>
      </c>
      <c r="U210" s="7"/>
      <c r="V210" s="7"/>
      <c r="W210" s="81">
        <f t="shared" si="52"/>
        <v>0</v>
      </c>
      <c r="X210" s="82">
        <f t="shared" si="53"/>
        <v>0</v>
      </c>
      <c r="Y210" s="91"/>
      <c r="Z210" s="365"/>
      <c r="AA210" s="156">
        <v>43983</v>
      </c>
      <c r="AB210" s="101">
        <f t="shared" si="54"/>
        <v>0</v>
      </c>
      <c r="AC210" s="14" t="e">
        <f t="shared" si="48"/>
        <v>#DIV/0!</v>
      </c>
      <c r="AD210" s="103">
        <f t="shared" si="55"/>
        <v>0</v>
      </c>
      <c r="AE210" s="12" t="e">
        <f t="shared" si="49"/>
        <v>#DIV/0!</v>
      </c>
      <c r="AF210" s="105"/>
      <c r="AG210" s="24">
        <v>73.051422000000002</v>
      </c>
      <c r="AH210" s="108"/>
      <c r="AJ210" s="23"/>
      <c r="AK210" s="131" t="e">
        <f t="shared" si="58"/>
        <v>#DIV/0!</v>
      </c>
    </row>
    <row r="211" spans="1:37">
      <c r="A211" s="358"/>
      <c r="B211" s="156">
        <v>44013</v>
      </c>
      <c r="C211" s="16"/>
      <c r="D211" s="23"/>
      <c r="E211" s="14" t="e">
        <f t="shared" si="61"/>
        <v>#DIV/0!</v>
      </c>
      <c r="F211" s="159" t="str">
        <f t="shared" si="56"/>
        <v/>
      </c>
      <c r="G211" s="8"/>
      <c r="H211" s="12">
        <v>0</v>
      </c>
      <c r="I211" s="7">
        <f t="shared" si="59"/>
        <v>0</v>
      </c>
      <c r="J211" s="7"/>
      <c r="K211" s="7"/>
      <c r="L211" s="81">
        <f t="shared" si="50"/>
        <v>0</v>
      </c>
      <c r="M211" s="82">
        <f t="shared" si="51"/>
        <v>0</v>
      </c>
      <c r="N211" s="91"/>
      <c r="O211" s="23"/>
      <c r="P211" s="14" t="e">
        <f t="shared" si="62"/>
        <v>#DIV/0!</v>
      </c>
      <c r="Q211" s="159" t="str">
        <f t="shared" si="57"/>
        <v/>
      </c>
      <c r="R211" s="8"/>
      <c r="S211" s="12">
        <v>0</v>
      </c>
      <c r="T211" s="7">
        <f t="shared" si="60"/>
        <v>0</v>
      </c>
      <c r="U211" s="7"/>
      <c r="V211" s="7"/>
      <c r="W211" s="81">
        <f t="shared" si="52"/>
        <v>0</v>
      </c>
      <c r="X211" s="82">
        <f t="shared" si="53"/>
        <v>0</v>
      </c>
      <c r="Y211" s="91"/>
      <c r="Z211" s="365"/>
      <c r="AA211" s="156">
        <v>44013</v>
      </c>
      <c r="AB211" s="101">
        <f t="shared" si="54"/>
        <v>0</v>
      </c>
      <c r="AC211" s="14" t="e">
        <f t="shared" si="48"/>
        <v>#DIV/0!</v>
      </c>
      <c r="AD211" s="103">
        <f t="shared" si="55"/>
        <v>0</v>
      </c>
      <c r="AE211" s="12" t="e">
        <f t="shared" si="49"/>
        <v>#DIV/0!</v>
      </c>
      <c r="AF211" s="105"/>
      <c r="AG211" s="24">
        <v>73.270576000000005</v>
      </c>
      <c r="AH211" s="108"/>
      <c r="AJ211" s="23"/>
      <c r="AK211" s="131" t="e">
        <f t="shared" si="58"/>
        <v>#DIV/0!</v>
      </c>
    </row>
    <row r="212" spans="1:37">
      <c r="A212" s="358"/>
      <c r="B212" s="156">
        <v>44044</v>
      </c>
      <c r="C212" s="16"/>
      <c r="D212" s="23"/>
      <c r="E212" s="14" t="e">
        <f t="shared" si="61"/>
        <v>#DIV/0!</v>
      </c>
      <c r="F212" s="159" t="str">
        <f t="shared" si="56"/>
        <v/>
      </c>
      <c r="G212" s="8"/>
      <c r="H212" s="12">
        <v>0</v>
      </c>
      <c r="I212" s="7">
        <f t="shared" si="59"/>
        <v>0</v>
      </c>
      <c r="J212" s="7"/>
      <c r="K212" s="7"/>
      <c r="L212" s="81">
        <f t="shared" si="50"/>
        <v>0</v>
      </c>
      <c r="M212" s="82">
        <f t="shared" si="51"/>
        <v>0</v>
      </c>
      <c r="N212" s="91"/>
      <c r="O212" s="23"/>
      <c r="P212" s="14" t="e">
        <f t="shared" si="62"/>
        <v>#DIV/0!</v>
      </c>
      <c r="Q212" s="159" t="str">
        <f t="shared" si="57"/>
        <v/>
      </c>
      <c r="R212" s="8"/>
      <c r="S212" s="12">
        <v>0</v>
      </c>
      <c r="T212" s="7">
        <f t="shared" si="60"/>
        <v>0</v>
      </c>
      <c r="U212" s="7"/>
      <c r="V212" s="7"/>
      <c r="W212" s="81">
        <f t="shared" si="52"/>
        <v>0</v>
      </c>
      <c r="X212" s="82">
        <f t="shared" si="53"/>
        <v>0</v>
      </c>
      <c r="Y212" s="91"/>
      <c r="Z212" s="365"/>
      <c r="AA212" s="156">
        <v>44044</v>
      </c>
      <c r="AB212" s="101">
        <f t="shared" si="54"/>
        <v>0</v>
      </c>
      <c r="AC212" s="14" t="e">
        <f t="shared" si="48"/>
        <v>#DIV/0!</v>
      </c>
      <c r="AD212" s="103">
        <f t="shared" si="55"/>
        <v>0</v>
      </c>
      <c r="AE212" s="12" t="e">
        <f t="shared" si="49"/>
        <v>#DIV/0!</v>
      </c>
      <c r="AF212" s="105"/>
      <c r="AG212" s="24">
        <v>73.592966000000004</v>
      </c>
      <c r="AH212" s="108"/>
      <c r="AJ212" s="23"/>
      <c r="AK212" s="131" t="e">
        <f t="shared" si="58"/>
        <v>#DIV/0!</v>
      </c>
    </row>
    <row r="213" spans="1:37">
      <c r="A213" s="358"/>
      <c r="B213" s="156">
        <v>44075</v>
      </c>
      <c r="C213" s="16"/>
      <c r="D213" s="23"/>
      <c r="E213" s="14" t="e">
        <f t="shared" si="61"/>
        <v>#DIV/0!</v>
      </c>
      <c r="F213" s="159" t="str">
        <f t="shared" si="56"/>
        <v/>
      </c>
      <c r="G213" s="8"/>
      <c r="H213" s="12">
        <v>0</v>
      </c>
      <c r="I213" s="7">
        <f t="shared" si="59"/>
        <v>0</v>
      </c>
      <c r="J213" s="7"/>
      <c r="K213" s="7"/>
      <c r="L213" s="81">
        <f t="shared" si="50"/>
        <v>0</v>
      </c>
      <c r="M213" s="82">
        <f t="shared" si="51"/>
        <v>0</v>
      </c>
      <c r="N213" s="91"/>
      <c r="O213" s="23"/>
      <c r="P213" s="14" t="e">
        <f t="shared" si="62"/>
        <v>#DIV/0!</v>
      </c>
      <c r="Q213" s="159" t="str">
        <f t="shared" si="57"/>
        <v/>
      </c>
      <c r="R213" s="8"/>
      <c r="S213" s="12">
        <v>0</v>
      </c>
      <c r="T213" s="7">
        <f t="shared" si="60"/>
        <v>0</v>
      </c>
      <c r="U213" s="7"/>
      <c r="V213" s="7"/>
      <c r="W213" s="81">
        <f t="shared" si="52"/>
        <v>0</v>
      </c>
      <c r="X213" s="82">
        <f t="shared" si="53"/>
        <v>0</v>
      </c>
      <c r="Y213" s="91"/>
      <c r="Z213" s="365"/>
      <c r="AA213" s="156">
        <v>44075</v>
      </c>
      <c r="AB213" s="101">
        <f t="shared" si="54"/>
        <v>0</v>
      </c>
      <c r="AC213" s="14" t="e">
        <f t="shared" ref="AC213:AC218" si="63">((AB213/AB212)-1)</f>
        <v>#DIV/0!</v>
      </c>
      <c r="AD213" s="103">
        <f t="shared" si="55"/>
        <v>0</v>
      </c>
      <c r="AE213" s="12" t="e">
        <f t="shared" ref="AE213:AE218" si="64">((AD213/AD212)-1)</f>
        <v>#DIV/0!</v>
      </c>
      <c r="AF213" s="105"/>
      <c r="AG213" s="24">
        <v>73.857900000000001</v>
      </c>
      <c r="AH213" s="108"/>
      <c r="AJ213" s="23"/>
      <c r="AK213" s="131" t="e">
        <f t="shared" si="58"/>
        <v>#DIV/0!</v>
      </c>
    </row>
    <row r="214" spans="1:37">
      <c r="A214" s="358"/>
      <c r="B214" s="156">
        <v>44105</v>
      </c>
      <c r="C214" s="16"/>
      <c r="D214" s="23"/>
      <c r="E214" s="14" t="e">
        <f t="shared" si="61"/>
        <v>#DIV/0!</v>
      </c>
      <c r="F214" s="159" t="str">
        <f t="shared" si="56"/>
        <v/>
      </c>
      <c r="G214" s="8"/>
      <c r="H214" s="12">
        <v>0</v>
      </c>
      <c r="I214" s="7">
        <f t="shared" ref="I214:I219" si="65">I213*(1+H214)</f>
        <v>0</v>
      </c>
      <c r="J214" s="7"/>
      <c r="K214" s="7"/>
      <c r="L214" s="81">
        <f t="shared" si="50"/>
        <v>0</v>
      </c>
      <c r="M214" s="82">
        <f t="shared" si="51"/>
        <v>0</v>
      </c>
      <c r="N214" s="91"/>
      <c r="O214" s="23"/>
      <c r="P214" s="14" t="e">
        <f t="shared" si="62"/>
        <v>#DIV/0!</v>
      </c>
      <c r="Q214" s="159" t="str">
        <f t="shared" si="57"/>
        <v/>
      </c>
      <c r="R214" s="8"/>
      <c r="S214" s="12">
        <v>0</v>
      </c>
      <c r="T214" s="7">
        <f t="shared" ref="T214:T219" si="66">T213*(1+S214)</f>
        <v>0</v>
      </c>
      <c r="U214" s="7"/>
      <c r="V214" s="7"/>
      <c r="W214" s="81">
        <f t="shared" si="52"/>
        <v>0</v>
      </c>
      <c r="X214" s="82">
        <f t="shared" si="53"/>
        <v>0</v>
      </c>
      <c r="Y214" s="91"/>
      <c r="Z214" s="365"/>
      <c r="AA214" s="156">
        <v>44105</v>
      </c>
      <c r="AB214" s="101">
        <f t="shared" si="54"/>
        <v>0</v>
      </c>
      <c r="AC214" s="14" t="e">
        <f t="shared" si="63"/>
        <v>#DIV/0!</v>
      </c>
      <c r="AD214" s="103">
        <f t="shared" si="55"/>
        <v>0</v>
      </c>
      <c r="AE214" s="12" t="e">
        <f t="shared" si="64"/>
        <v>#DIV/0!</v>
      </c>
      <c r="AF214" s="105"/>
      <c r="AG214" s="24">
        <v>74.500462999999996</v>
      </c>
      <c r="AH214" s="108"/>
      <c r="AJ214" s="23"/>
      <c r="AK214" s="131" t="e">
        <f t="shared" si="58"/>
        <v>#DIV/0!</v>
      </c>
    </row>
    <row r="215" spans="1:37">
      <c r="A215" s="358"/>
      <c r="B215" s="156">
        <v>44136</v>
      </c>
      <c r="C215" s="16"/>
      <c r="D215" s="23"/>
      <c r="E215" s="14" t="e">
        <f t="shared" si="61"/>
        <v>#DIV/0!</v>
      </c>
      <c r="F215" s="159" t="str">
        <f t="shared" si="56"/>
        <v/>
      </c>
      <c r="G215" s="8"/>
      <c r="H215" s="12">
        <v>0</v>
      </c>
      <c r="I215" s="7">
        <f t="shared" si="65"/>
        <v>0</v>
      </c>
      <c r="J215" s="7"/>
      <c r="K215" s="7"/>
      <c r="L215" s="81">
        <f t="shared" si="50"/>
        <v>0</v>
      </c>
      <c r="M215" s="82">
        <f t="shared" si="51"/>
        <v>0</v>
      </c>
      <c r="N215" s="91"/>
      <c r="O215" s="23"/>
      <c r="P215" s="14" t="e">
        <f t="shared" si="62"/>
        <v>#DIV/0!</v>
      </c>
      <c r="Q215" s="159" t="str">
        <f t="shared" si="57"/>
        <v/>
      </c>
      <c r="R215" s="8"/>
      <c r="S215" s="12">
        <v>0</v>
      </c>
      <c r="T215" s="7">
        <f t="shared" si="66"/>
        <v>0</v>
      </c>
      <c r="U215" s="7"/>
      <c r="V215" s="7"/>
      <c r="W215" s="81">
        <f t="shared" si="52"/>
        <v>0</v>
      </c>
      <c r="X215" s="82">
        <f t="shared" si="53"/>
        <v>0</v>
      </c>
      <c r="Y215" s="91"/>
      <c r="Z215" s="365"/>
      <c r="AA215" s="156">
        <v>44136</v>
      </c>
      <c r="AB215" s="101">
        <f t="shared" si="54"/>
        <v>0</v>
      </c>
      <c r="AC215" s="14" t="e">
        <f t="shared" si="63"/>
        <v>#DIV/0!</v>
      </c>
      <c r="AD215" s="103">
        <f t="shared" si="55"/>
        <v>0</v>
      </c>
      <c r="AE215" s="12" t="e">
        <f t="shared" si="64"/>
        <v>#DIV/0!</v>
      </c>
      <c r="AF215" s="105"/>
      <c r="AG215" s="24">
        <v>75.163516999999999</v>
      </c>
      <c r="AH215" s="108"/>
      <c r="AJ215" s="23"/>
      <c r="AK215" s="131" t="e">
        <f t="shared" si="58"/>
        <v>#DIV/0!</v>
      </c>
    </row>
    <row r="216" spans="1:37">
      <c r="A216" s="359"/>
      <c r="B216" s="157">
        <v>44166</v>
      </c>
      <c r="C216" s="16"/>
      <c r="D216" s="21"/>
      <c r="E216" s="15" t="e">
        <f t="shared" si="61"/>
        <v>#DIV/0!</v>
      </c>
      <c r="F216" s="158" t="str">
        <f t="shared" si="56"/>
        <v/>
      </c>
      <c r="G216" s="11"/>
      <c r="H216" s="13">
        <v>0</v>
      </c>
      <c r="I216" s="10">
        <f t="shared" si="65"/>
        <v>0</v>
      </c>
      <c r="J216" s="10"/>
      <c r="K216" s="10"/>
      <c r="L216" s="83">
        <f t="shared" si="50"/>
        <v>0</v>
      </c>
      <c r="M216" s="84">
        <f t="shared" si="51"/>
        <v>0</v>
      </c>
      <c r="N216" s="93"/>
      <c r="O216" s="21"/>
      <c r="P216" s="15" t="e">
        <f t="shared" si="62"/>
        <v>#DIV/0!</v>
      </c>
      <c r="Q216" s="158" t="str">
        <f t="shared" si="57"/>
        <v/>
      </c>
      <c r="R216" s="11"/>
      <c r="S216" s="13">
        <v>0</v>
      </c>
      <c r="T216" s="10">
        <f t="shared" si="66"/>
        <v>0</v>
      </c>
      <c r="U216" s="10"/>
      <c r="V216" s="10"/>
      <c r="W216" s="83">
        <f t="shared" si="52"/>
        <v>0</v>
      </c>
      <c r="X216" s="84">
        <f t="shared" si="53"/>
        <v>0</v>
      </c>
      <c r="Y216" s="93"/>
      <c r="Z216" s="366"/>
      <c r="AA216" s="157">
        <v>44166</v>
      </c>
      <c r="AB216" s="102">
        <f t="shared" si="54"/>
        <v>0</v>
      </c>
      <c r="AC216" s="15" t="e">
        <f t="shared" si="63"/>
        <v>#DIV/0!</v>
      </c>
      <c r="AD216" s="104">
        <f t="shared" si="55"/>
        <v>0</v>
      </c>
      <c r="AE216" s="13" t="e">
        <f t="shared" si="64"/>
        <v>#DIV/0!</v>
      </c>
      <c r="AF216" s="107"/>
      <c r="AG216" s="25">
        <v>75.877570000000006</v>
      </c>
      <c r="AH216" s="110"/>
      <c r="AJ216" s="23"/>
      <c r="AK216" s="131" t="e">
        <f t="shared" si="58"/>
        <v>#DIV/0!</v>
      </c>
    </row>
    <row r="217" spans="1:37">
      <c r="A217" s="358">
        <v>2021</v>
      </c>
      <c r="B217" s="156">
        <v>44197</v>
      </c>
      <c r="C217" s="16"/>
      <c r="D217" s="23"/>
      <c r="E217" s="14" t="e">
        <f t="shared" si="61"/>
        <v>#DIV/0!</v>
      </c>
      <c r="F217" s="159" t="str">
        <f t="shared" si="56"/>
        <v/>
      </c>
      <c r="G217" s="8" t="s">
        <v>6</v>
      </c>
      <c r="H217" s="12">
        <v>8.14E-2</v>
      </c>
      <c r="I217" s="7">
        <f t="shared" si="65"/>
        <v>0</v>
      </c>
      <c r="J217" s="7"/>
      <c r="K217" s="7"/>
      <c r="L217" s="81">
        <f t="shared" si="50"/>
        <v>0</v>
      </c>
      <c r="M217" s="82">
        <f t="shared" si="51"/>
        <v>0</v>
      </c>
      <c r="N217" s="91"/>
      <c r="O217" s="23"/>
      <c r="P217" s="14" t="e">
        <f t="shared" si="62"/>
        <v>#DIV/0!</v>
      </c>
      <c r="Q217" s="159" t="str">
        <f t="shared" si="57"/>
        <v/>
      </c>
      <c r="R217" s="8" t="s">
        <v>6</v>
      </c>
      <c r="S217" s="12">
        <v>8.14E-2</v>
      </c>
      <c r="T217" s="7">
        <f t="shared" si="66"/>
        <v>0</v>
      </c>
      <c r="U217" s="7"/>
      <c r="V217" s="7"/>
      <c r="W217" s="81">
        <f t="shared" si="52"/>
        <v>0</v>
      </c>
      <c r="X217" s="82">
        <f t="shared" si="53"/>
        <v>0</v>
      </c>
      <c r="Y217" s="91"/>
      <c r="Z217" s="365">
        <v>2021</v>
      </c>
      <c r="AA217" s="156">
        <v>44197</v>
      </c>
      <c r="AB217" s="101">
        <f t="shared" si="54"/>
        <v>0</v>
      </c>
      <c r="AC217" s="14" t="e">
        <f t="shared" si="63"/>
        <v>#DIV/0!</v>
      </c>
      <c r="AD217" s="103">
        <f t="shared" si="55"/>
        <v>0</v>
      </c>
      <c r="AE217" s="12" t="e">
        <f t="shared" si="64"/>
        <v>#DIV/0!</v>
      </c>
      <c r="AF217" s="105"/>
      <c r="AG217" s="24">
        <v>76.985382000000001</v>
      </c>
      <c r="AH217" s="108"/>
      <c r="AJ217" s="23"/>
      <c r="AK217" s="131" t="e">
        <f t="shared" si="58"/>
        <v>#DIV/0!</v>
      </c>
    </row>
    <row r="218" spans="1:37">
      <c r="A218" s="358"/>
      <c r="B218" s="156">
        <v>44228</v>
      </c>
      <c r="C218" s="16"/>
      <c r="D218" s="23"/>
      <c r="E218" s="14" t="e">
        <f t="shared" si="61"/>
        <v>#DIV/0!</v>
      </c>
      <c r="F218" s="159" t="str">
        <f t="shared" si="56"/>
        <v/>
      </c>
      <c r="G218" s="8"/>
      <c r="H218" s="12">
        <v>0</v>
      </c>
      <c r="I218" s="7">
        <f t="shared" si="65"/>
        <v>0</v>
      </c>
      <c r="J218" s="7"/>
      <c r="K218" s="7"/>
      <c r="L218" s="81">
        <f t="shared" si="50"/>
        <v>0</v>
      </c>
      <c r="M218" s="82">
        <f t="shared" si="51"/>
        <v>0</v>
      </c>
      <c r="N218" s="91"/>
      <c r="O218" s="23"/>
      <c r="P218" s="14" t="e">
        <f t="shared" si="62"/>
        <v>#DIV/0!</v>
      </c>
      <c r="Q218" s="159" t="str">
        <f t="shared" si="57"/>
        <v/>
      </c>
      <c r="R218" s="8"/>
      <c r="S218" s="12">
        <v>0</v>
      </c>
      <c r="T218" s="7">
        <f t="shared" si="66"/>
        <v>0</v>
      </c>
      <c r="U218" s="7"/>
      <c r="V218" s="7"/>
      <c r="W218" s="81">
        <f t="shared" si="52"/>
        <v>0</v>
      </c>
      <c r="X218" s="82">
        <f t="shared" si="53"/>
        <v>0</v>
      </c>
      <c r="Y218" s="91"/>
      <c r="Z218" s="365"/>
      <c r="AA218" s="156">
        <v>44228</v>
      </c>
      <c r="AB218" s="101">
        <f t="shared" ref="AB218:AB223" si="67">L218+W218</f>
        <v>0</v>
      </c>
      <c r="AC218" s="14" t="e">
        <f t="shared" si="63"/>
        <v>#DIV/0!</v>
      </c>
      <c r="AD218" s="103">
        <f t="shared" ref="AD218:AD223" si="68">M218+X218</f>
        <v>0</v>
      </c>
      <c r="AE218" s="12" t="e">
        <f t="shared" si="64"/>
        <v>#DIV/0!</v>
      </c>
      <c r="AF218" s="105"/>
      <c r="AG218" s="24">
        <v>77.193241999999998</v>
      </c>
      <c r="AH218" s="108"/>
      <c r="AJ218" s="23"/>
      <c r="AK218" s="131" t="e">
        <f t="shared" si="58"/>
        <v>#DIV/0!</v>
      </c>
    </row>
    <row r="219" spans="1:37">
      <c r="A219" s="358"/>
      <c r="B219" s="156">
        <v>44256</v>
      </c>
      <c r="C219" s="16"/>
      <c r="D219" s="23"/>
      <c r="E219" s="14" t="e">
        <f t="shared" ref="E219:E224" si="69">((D219/D218)-1)</f>
        <v>#DIV/0!</v>
      </c>
      <c r="F219" s="159" t="str">
        <f t="shared" si="56"/>
        <v/>
      </c>
      <c r="G219" s="8"/>
      <c r="H219" s="12">
        <v>0</v>
      </c>
      <c r="I219" s="7">
        <f t="shared" si="65"/>
        <v>0</v>
      </c>
      <c r="J219" s="7"/>
      <c r="K219" s="7"/>
      <c r="L219" s="81">
        <f t="shared" ref="L219:L224" si="70">D219+J219</f>
        <v>0</v>
      </c>
      <c r="M219" s="82">
        <f t="shared" ref="M219:M224" si="71">I219+K219</f>
        <v>0</v>
      </c>
      <c r="N219" s="91"/>
      <c r="O219" s="23"/>
      <c r="P219" s="14" t="e">
        <f t="shared" ref="P219:P224" si="72">((O219/O218)-1)</f>
        <v>#DIV/0!</v>
      </c>
      <c r="Q219" s="159" t="str">
        <f t="shared" si="57"/>
        <v/>
      </c>
      <c r="R219" s="8"/>
      <c r="S219" s="12">
        <v>0</v>
      </c>
      <c r="T219" s="7">
        <f t="shared" si="66"/>
        <v>0</v>
      </c>
      <c r="U219" s="7"/>
      <c r="V219" s="7"/>
      <c r="W219" s="81">
        <f t="shared" ref="W219:W224" si="73">O219+U219</f>
        <v>0</v>
      </c>
      <c r="X219" s="82">
        <f t="shared" ref="X219:X224" si="74">T219+V219</f>
        <v>0</v>
      </c>
      <c r="Y219" s="91"/>
      <c r="Z219" s="365"/>
      <c r="AA219" s="156">
        <v>44256</v>
      </c>
      <c r="AB219" s="101">
        <f t="shared" si="67"/>
        <v>0</v>
      </c>
      <c r="AC219" s="14" t="e">
        <f t="shared" ref="AC219:AC224" si="75">((AB219/AB218)-1)</f>
        <v>#DIV/0!</v>
      </c>
      <c r="AD219" s="103">
        <f t="shared" si="68"/>
        <v>0</v>
      </c>
      <c r="AE219" s="12" t="e">
        <f t="shared" ref="AE219:AE224" si="76">((AD219/AD218)-1)</f>
        <v>#DIV/0!</v>
      </c>
      <c r="AF219" s="105"/>
      <c r="AG219" s="24">
        <v>77.826226000000005</v>
      </c>
      <c r="AH219" s="108"/>
      <c r="AJ219" s="23"/>
      <c r="AK219" s="131" t="e">
        <f t="shared" si="58"/>
        <v>#DIV/0!</v>
      </c>
    </row>
    <row r="220" spans="1:37">
      <c r="A220" s="358"/>
      <c r="B220" s="156">
        <v>44287</v>
      </c>
      <c r="C220" s="16"/>
      <c r="D220" s="23"/>
      <c r="E220" s="14" t="e">
        <f t="shared" si="69"/>
        <v>#DIV/0!</v>
      </c>
      <c r="F220" s="159" t="str">
        <f t="shared" si="56"/>
        <v/>
      </c>
      <c r="G220" s="8"/>
      <c r="H220" s="12">
        <v>0</v>
      </c>
      <c r="I220" s="7">
        <f t="shared" ref="I220:I225" si="77">I219*(1+H220)</f>
        <v>0</v>
      </c>
      <c r="J220" s="7"/>
      <c r="K220" s="7"/>
      <c r="L220" s="81">
        <f t="shared" si="70"/>
        <v>0</v>
      </c>
      <c r="M220" s="82">
        <f t="shared" si="71"/>
        <v>0</v>
      </c>
      <c r="N220" s="91"/>
      <c r="O220" s="23"/>
      <c r="P220" s="14" t="e">
        <f t="shared" si="72"/>
        <v>#DIV/0!</v>
      </c>
      <c r="Q220" s="159" t="str">
        <f t="shared" si="57"/>
        <v/>
      </c>
      <c r="R220" s="8"/>
      <c r="S220" s="12">
        <v>0</v>
      </c>
      <c r="T220" s="7">
        <f t="shared" ref="T220:T225" si="78">T219*(1+S220)</f>
        <v>0</v>
      </c>
      <c r="U220" s="7"/>
      <c r="V220" s="7"/>
      <c r="W220" s="81">
        <f t="shared" si="73"/>
        <v>0</v>
      </c>
      <c r="X220" s="82">
        <f t="shared" si="74"/>
        <v>0</v>
      </c>
      <c r="Y220" s="91"/>
      <c r="Z220" s="365"/>
      <c r="AA220" s="156">
        <v>44287</v>
      </c>
      <c r="AB220" s="101">
        <f t="shared" si="67"/>
        <v>0</v>
      </c>
      <c r="AC220" s="14" t="e">
        <f t="shared" si="75"/>
        <v>#DIV/0!</v>
      </c>
      <c r="AD220" s="103">
        <f t="shared" si="68"/>
        <v>0</v>
      </c>
      <c r="AE220" s="12" t="e">
        <f t="shared" si="76"/>
        <v>#DIV/0!</v>
      </c>
      <c r="AF220" s="105"/>
      <c r="AG220" s="24">
        <v>78.495531</v>
      </c>
      <c r="AH220" s="108"/>
      <c r="AJ220" s="23"/>
      <c r="AK220" s="131" t="e">
        <f t="shared" si="58"/>
        <v>#DIV/0!</v>
      </c>
    </row>
    <row r="221" spans="1:37">
      <c r="A221" s="358"/>
      <c r="B221" s="156">
        <v>44317</v>
      </c>
      <c r="C221" s="16"/>
      <c r="D221" s="23"/>
      <c r="E221" s="14" t="e">
        <f t="shared" si="69"/>
        <v>#DIV/0!</v>
      </c>
      <c r="F221" s="159" t="str">
        <f t="shared" si="56"/>
        <v/>
      </c>
      <c r="G221" s="8"/>
      <c r="H221" s="12">
        <v>0</v>
      </c>
      <c r="I221" s="7">
        <f t="shared" si="77"/>
        <v>0</v>
      </c>
      <c r="J221" s="7"/>
      <c r="K221" s="7"/>
      <c r="L221" s="81">
        <f t="shared" si="70"/>
        <v>0</v>
      </c>
      <c r="M221" s="82">
        <f t="shared" si="71"/>
        <v>0</v>
      </c>
      <c r="N221" s="91"/>
      <c r="O221" s="23"/>
      <c r="P221" s="14" t="e">
        <f t="shared" si="72"/>
        <v>#DIV/0!</v>
      </c>
      <c r="Q221" s="159" t="str">
        <f t="shared" si="57"/>
        <v/>
      </c>
      <c r="R221" s="8"/>
      <c r="S221" s="12">
        <v>0</v>
      </c>
      <c r="T221" s="7">
        <f t="shared" si="78"/>
        <v>0</v>
      </c>
      <c r="U221" s="7"/>
      <c r="V221" s="7"/>
      <c r="W221" s="81">
        <f t="shared" si="73"/>
        <v>0</v>
      </c>
      <c r="X221" s="82">
        <f t="shared" si="74"/>
        <v>0</v>
      </c>
      <c r="Y221" s="91"/>
      <c r="Z221" s="365"/>
      <c r="AA221" s="156">
        <v>44317</v>
      </c>
      <c r="AB221" s="101">
        <f t="shared" si="67"/>
        <v>0</v>
      </c>
      <c r="AC221" s="14" t="e">
        <f t="shared" si="75"/>
        <v>#DIV/0!</v>
      </c>
      <c r="AD221" s="103">
        <f t="shared" si="68"/>
        <v>0</v>
      </c>
      <c r="AE221" s="12" t="e">
        <f t="shared" si="76"/>
        <v>#DIV/0!</v>
      </c>
      <c r="AF221" s="105"/>
      <c r="AG221" s="24">
        <v>78.793813999999998</v>
      </c>
      <c r="AH221" s="108"/>
      <c r="AJ221" s="23"/>
      <c r="AK221" s="131" t="e">
        <f t="shared" si="58"/>
        <v>#DIV/0!</v>
      </c>
    </row>
    <row r="222" spans="1:37">
      <c r="A222" s="358"/>
      <c r="B222" s="156">
        <v>44348</v>
      </c>
      <c r="C222" s="16"/>
      <c r="D222" s="23"/>
      <c r="E222" s="14" t="e">
        <f t="shared" si="69"/>
        <v>#DIV/0!</v>
      </c>
      <c r="F222" s="159" t="str">
        <f t="shared" si="56"/>
        <v/>
      </c>
      <c r="G222" s="8"/>
      <c r="H222" s="12">
        <v>0</v>
      </c>
      <c r="I222" s="7">
        <f t="shared" si="77"/>
        <v>0</v>
      </c>
      <c r="J222" s="7"/>
      <c r="K222" s="7"/>
      <c r="L222" s="81">
        <f t="shared" si="70"/>
        <v>0</v>
      </c>
      <c r="M222" s="82">
        <f t="shared" si="71"/>
        <v>0</v>
      </c>
      <c r="N222" s="91"/>
      <c r="O222" s="23"/>
      <c r="P222" s="14" t="e">
        <f t="shared" si="72"/>
        <v>#DIV/0!</v>
      </c>
      <c r="Q222" s="159" t="str">
        <f t="shared" si="57"/>
        <v/>
      </c>
      <c r="R222" s="8"/>
      <c r="S222" s="12">
        <v>0</v>
      </c>
      <c r="T222" s="7">
        <f t="shared" si="78"/>
        <v>0</v>
      </c>
      <c r="U222" s="7"/>
      <c r="V222" s="7"/>
      <c r="W222" s="81">
        <f t="shared" si="73"/>
        <v>0</v>
      </c>
      <c r="X222" s="82">
        <f t="shared" si="74"/>
        <v>0</v>
      </c>
      <c r="Y222" s="91"/>
      <c r="Z222" s="365"/>
      <c r="AA222" s="156">
        <v>44348</v>
      </c>
      <c r="AB222" s="101">
        <f t="shared" si="67"/>
        <v>0</v>
      </c>
      <c r="AC222" s="14" t="e">
        <f t="shared" si="75"/>
        <v>#DIV/0!</v>
      </c>
      <c r="AD222" s="103">
        <f t="shared" si="68"/>
        <v>0</v>
      </c>
      <c r="AE222" s="12" t="e">
        <f t="shared" si="76"/>
        <v>#DIV/0!</v>
      </c>
      <c r="AF222" s="105"/>
      <c r="AG222" s="24">
        <v>79.550234000000003</v>
      </c>
      <c r="AH222" s="108"/>
      <c r="AJ222" s="23"/>
      <c r="AK222" s="131" t="e">
        <f t="shared" si="58"/>
        <v>#DIV/0!</v>
      </c>
    </row>
    <row r="223" spans="1:37">
      <c r="A223" s="358"/>
      <c r="B223" s="156">
        <v>44378</v>
      </c>
      <c r="C223" s="16"/>
      <c r="D223" s="23"/>
      <c r="E223" s="14" t="e">
        <f t="shared" si="69"/>
        <v>#DIV/0!</v>
      </c>
      <c r="F223" s="159" t="str">
        <f t="shared" si="56"/>
        <v/>
      </c>
      <c r="G223" s="8" t="s">
        <v>6</v>
      </c>
      <c r="H223" s="12">
        <v>-8.1900000000000001E-2</v>
      </c>
      <c r="I223" s="7">
        <f t="shared" si="77"/>
        <v>0</v>
      </c>
      <c r="J223" s="7"/>
      <c r="K223" s="7"/>
      <c r="L223" s="81">
        <f t="shared" si="70"/>
        <v>0</v>
      </c>
      <c r="M223" s="82">
        <f t="shared" si="71"/>
        <v>0</v>
      </c>
      <c r="N223" s="91"/>
      <c r="O223" s="23"/>
      <c r="P223" s="14" t="e">
        <f t="shared" si="72"/>
        <v>#DIV/0!</v>
      </c>
      <c r="Q223" s="159" t="str">
        <f t="shared" si="57"/>
        <v/>
      </c>
      <c r="R223" s="8" t="s">
        <v>6</v>
      </c>
      <c r="S223" s="12">
        <v>-8.1900000000000001E-2</v>
      </c>
      <c r="T223" s="7">
        <f t="shared" si="78"/>
        <v>0</v>
      </c>
      <c r="U223" s="7"/>
      <c r="V223" s="7"/>
      <c r="W223" s="81">
        <f t="shared" si="73"/>
        <v>0</v>
      </c>
      <c r="X223" s="82">
        <f t="shared" si="74"/>
        <v>0</v>
      </c>
      <c r="Y223" s="91"/>
      <c r="Z223" s="365"/>
      <c r="AA223" s="156">
        <v>44378</v>
      </c>
      <c r="AB223" s="101">
        <f t="shared" si="67"/>
        <v>0</v>
      </c>
      <c r="AC223" s="14" t="e">
        <f t="shared" si="75"/>
        <v>#DIV/0!</v>
      </c>
      <c r="AD223" s="103">
        <f t="shared" si="68"/>
        <v>0</v>
      </c>
      <c r="AE223" s="12" t="e">
        <f t="shared" si="76"/>
        <v>#DIV/0!</v>
      </c>
      <c r="AF223" s="105"/>
      <c r="AG223" s="134"/>
      <c r="AH223" s="108"/>
      <c r="AJ223" s="23"/>
      <c r="AK223" s="131" t="e">
        <f t="shared" si="58"/>
        <v>#DIV/0!</v>
      </c>
    </row>
    <row r="224" spans="1:37">
      <c r="A224" s="358"/>
      <c r="B224" s="156">
        <v>44409</v>
      </c>
      <c r="C224" s="16"/>
      <c r="D224" s="23"/>
      <c r="E224" s="14" t="e">
        <f t="shared" si="69"/>
        <v>#DIV/0!</v>
      </c>
      <c r="F224" s="159" t="str">
        <f t="shared" si="56"/>
        <v/>
      </c>
      <c r="G224" s="8"/>
      <c r="H224" s="12">
        <v>0</v>
      </c>
      <c r="I224" s="7">
        <f t="shared" si="77"/>
        <v>0</v>
      </c>
      <c r="J224" s="7"/>
      <c r="K224" s="7"/>
      <c r="L224" s="81">
        <f t="shared" si="70"/>
        <v>0</v>
      </c>
      <c r="M224" s="82">
        <f t="shared" si="71"/>
        <v>0</v>
      </c>
      <c r="N224" s="91"/>
      <c r="O224" s="23"/>
      <c r="P224" s="14" t="e">
        <f t="shared" si="72"/>
        <v>#DIV/0!</v>
      </c>
      <c r="Q224" s="159" t="str">
        <f t="shared" si="57"/>
        <v/>
      </c>
      <c r="R224" s="8"/>
      <c r="S224" s="12">
        <v>0</v>
      </c>
      <c r="T224" s="7">
        <f t="shared" si="78"/>
        <v>0</v>
      </c>
      <c r="U224" s="7"/>
      <c r="V224" s="7"/>
      <c r="W224" s="81">
        <f t="shared" si="73"/>
        <v>0</v>
      </c>
      <c r="X224" s="82">
        <f t="shared" si="74"/>
        <v>0</v>
      </c>
      <c r="Y224" s="91"/>
      <c r="Z224" s="365"/>
      <c r="AA224" s="156">
        <v>44409</v>
      </c>
      <c r="AB224" s="101">
        <f t="shared" ref="AB224:AB229" si="79">L224+W224</f>
        <v>0</v>
      </c>
      <c r="AC224" s="14" t="e">
        <f t="shared" si="75"/>
        <v>#DIV/0!</v>
      </c>
      <c r="AD224" s="103">
        <f t="shared" ref="AD224:AD229" si="80">M224+X224</f>
        <v>0</v>
      </c>
      <c r="AE224" s="12" t="e">
        <f t="shared" si="76"/>
        <v>#DIV/0!</v>
      </c>
      <c r="AF224" s="105"/>
      <c r="AG224" s="134"/>
      <c r="AH224" s="108"/>
      <c r="AJ224" s="23"/>
      <c r="AK224" s="131" t="e">
        <f t="shared" si="58"/>
        <v>#DIV/0!</v>
      </c>
    </row>
    <row r="225" spans="1:37">
      <c r="A225" s="358"/>
      <c r="B225" s="156">
        <v>44440</v>
      </c>
      <c r="C225" s="16"/>
      <c r="D225" s="23"/>
      <c r="E225" s="14" t="e">
        <f t="shared" ref="E225:E230" si="81">((D225/D224)-1)</f>
        <v>#DIV/0!</v>
      </c>
      <c r="F225" s="159" t="str">
        <f t="shared" si="56"/>
        <v/>
      </c>
      <c r="G225" s="8"/>
      <c r="H225" s="12">
        <v>0</v>
      </c>
      <c r="I225" s="7">
        <f t="shared" si="77"/>
        <v>0</v>
      </c>
      <c r="J225" s="7"/>
      <c r="K225" s="7"/>
      <c r="L225" s="81">
        <f t="shared" ref="L225:L230" si="82">D225+J225</f>
        <v>0</v>
      </c>
      <c r="M225" s="82">
        <f t="shared" ref="M225:M230" si="83">I225+K225</f>
        <v>0</v>
      </c>
      <c r="N225" s="91"/>
      <c r="O225" s="23"/>
      <c r="P225" s="14" t="e">
        <f t="shared" ref="P225:P230" si="84">((O225/O224)-1)</f>
        <v>#DIV/0!</v>
      </c>
      <c r="Q225" s="159" t="str">
        <f t="shared" si="57"/>
        <v/>
      </c>
      <c r="R225" s="8"/>
      <c r="S225" s="12">
        <v>0</v>
      </c>
      <c r="T225" s="7">
        <f t="shared" si="78"/>
        <v>0</v>
      </c>
      <c r="U225" s="7"/>
      <c r="V225" s="7"/>
      <c r="W225" s="81">
        <f t="shared" ref="W225:W230" si="85">O225+U225</f>
        <v>0</v>
      </c>
      <c r="X225" s="82">
        <f t="shared" ref="X225:X230" si="86">T225+V225</f>
        <v>0</v>
      </c>
      <c r="Y225" s="91"/>
      <c r="Z225" s="365"/>
      <c r="AA225" s="156">
        <v>44440</v>
      </c>
      <c r="AB225" s="101">
        <f t="shared" si="79"/>
        <v>0</v>
      </c>
      <c r="AC225" s="14" t="e">
        <f t="shared" ref="AC225:AC230" si="87">((AB225/AB224)-1)</f>
        <v>#DIV/0!</v>
      </c>
      <c r="AD225" s="103">
        <f t="shared" si="80"/>
        <v>0</v>
      </c>
      <c r="AE225" s="12" t="e">
        <f t="shared" ref="AE225:AE230" si="88">((AD225/AD224)-1)</f>
        <v>#DIV/0!</v>
      </c>
      <c r="AF225" s="105"/>
      <c r="AG225" s="134"/>
      <c r="AH225" s="108"/>
      <c r="AJ225" s="23"/>
      <c r="AK225" s="131" t="e">
        <f t="shared" si="58"/>
        <v>#DIV/0!</v>
      </c>
    </row>
    <row r="226" spans="1:37">
      <c r="A226" s="358"/>
      <c r="B226" s="156">
        <v>44470</v>
      </c>
      <c r="C226" s="16"/>
      <c r="D226" s="23"/>
      <c r="E226" s="14" t="e">
        <f t="shared" si="81"/>
        <v>#DIV/0!</v>
      </c>
      <c r="F226" s="159" t="str">
        <f t="shared" si="56"/>
        <v/>
      </c>
      <c r="G226" s="8"/>
      <c r="H226" s="12">
        <v>0</v>
      </c>
      <c r="I226" s="7">
        <f t="shared" ref="I226:I231" si="89">I225*(1+H226)</f>
        <v>0</v>
      </c>
      <c r="J226" s="7"/>
      <c r="K226" s="7"/>
      <c r="L226" s="81">
        <f t="shared" si="82"/>
        <v>0</v>
      </c>
      <c r="M226" s="82">
        <f t="shared" si="83"/>
        <v>0</v>
      </c>
      <c r="N226" s="91"/>
      <c r="O226" s="23"/>
      <c r="P226" s="14" t="e">
        <f t="shared" si="84"/>
        <v>#DIV/0!</v>
      </c>
      <c r="Q226" s="159" t="str">
        <f t="shared" si="57"/>
        <v/>
      </c>
      <c r="R226" s="8"/>
      <c r="S226" s="12">
        <v>0</v>
      </c>
      <c r="T226" s="7">
        <f t="shared" ref="T226:T231" si="90">T225*(1+S226)</f>
        <v>0</v>
      </c>
      <c r="U226" s="7"/>
      <c r="V226" s="7"/>
      <c r="W226" s="81">
        <f t="shared" si="85"/>
        <v>0</v>
      </c>
      <c r="X226" s="82">
        <f t="shared" si="86"/>
        <v>0</v>
      </c>
      <c r="Y226" s="91"/>
      <c r="Z226" s="365"/>
      <c r="AA226" s="156">
        <v>44470</v>
      </c>
      <c r="AB226" s="101">
        <f t="shared" si="79"/>
        <v>0</v>
      </c>
      <c r="AC226" s="14" t="e">
        <f t="shared" si="87"/>
        <v>#DIV/0!</v>
      </c>
      <c r="AD226" s="103">
        <f t="shared" si="80"/>
        <v>0</v>
      </c>
      <c r="AE226" s="12" t="e">
        <f t="shared" si="88"/>
        <v>#DIV/0!</v>
      </c>
      <c r="AF226" s="105"/>
      <c r="AG226" s="134"/>
      <c r="AH226" s="108"/>
      <c r="AJ226" s="23"/>
      <c r="AK226" s="131" t="e">
        <f t="shared" si="58"/>
        <v>#DIV/0!</v>
      </c>
    </row>
    <row r="227" spans="1:37">
      <c r="A227" s="358"/>
      <c r="B227" s="156">
        <v>44501</v>
      </c>
      <c r="C227" s="16"/>
      <c r="D227" s="23"/>
      <c r="E227" s="14" t="e">
        <f t="shared" si="81"/>
        <v>#DIV/0!</v>
      </c>
      <c r="F227" s="159" t="str">
        <f t="shared" si="56"/>
        <v/>
      </c>
      <c r="G227" s="8"/>
      <c r="H227" s="12">
        <v>0</v>
      </c>
      <c r="I227" s="7">
        <f t="shared" si="89"/>
        <v>0</v>
      </c>
      <c r="J227" s="7"/>
      <c r="K227" s="7"/>
      <c r="L227" s="81">
        <f t="shared" si="82"/>
        <v>0</v>
      </c>
      <c r="M227" s="82">
        <f t="shared" si="83"/>
        <v>0</v>
      </c>
      <c r="N227" s="91"/>
      <c r="O227" s="23"/>
      <c r="P227" s="14" t="e">
        <f t="shared" si="84"/>
        <v>#DIV/0!</v>
      </c>
      <c r="Q227" s="159" t="str">
        <f t="shared" si="57"/>
        <v/>
      </c>
      <c r="R227" s="8"/>
      <c r="S227" s="12">
        <v>0</v>
      </c>
      <c r="T227" s="7">
        <f t="shared" si="90"/>
        <v>0</v>
      </c>
      <c r="U227" s="7"/>
      <c r="V227" s="7"/>
      <c r="W227" s="81">
        <f t="shared" si="85"/>
        <v>0</v>
      </c>
      <c r="X227" s="82">
        <f t="shared" si="86"/>
        <v>0</v>
      </c>
      <c r="Y227" s="91"/>
      <c r="Z227" s="365"/>
      <c r="AA227" s="156">
        <v>44501</v>
      </c>
      <c r="AB227" s="101">
        <f t="shared" si="79"/>
        <v>0</v>
      </c>
      <c r="AC227" s="14" t="e">
        <f t="shared" si="87"/>
        <v>#DIV/0!</v>
      </c>
      <c r="AD227" s="103">
        <f t="shared" si="80"/>
        <v>0</v>
      </c>
      <c r="AE227" s="12" t="e">
        <f t="shared" si="88"/>
        <v>#DIV/0!</v>
      </c>
      <c r="AF227" s="105"/>
      <c r="AG227" s="134"/>
      <c r="AH227" s="108"/>
      <c r="AJ227" s="23"/>
      <c r="AK227" s="131" t="e">
        <f t="shared" si="58"/>
        <v>#DIV/0!</v>
      </c>
    </row>
    <row r="228" spans="1:37">
      <c r="A228" s="359"/>
      <c r="B228" s="157">
        <v>44531</v>
      </c>
      <c r="C228" s="16"/>
      <c r="D228" s="21"/>
      <c r="E228" s="15" t="e">
        <f t="shared" si="81"/>
        <v>#DIV/0!</v>
      </c>
      <c r="F228" s="158" t="str">
        <f t="shared" si="56"/>
        <v/>
      </c>
      <c r="G228" s="11"/>
      <c r="H228" s="13">
        <v>0</v>
      </c>
      <c r="I228" s="10">
        <f t="shared" si="89"/>
        <v>0</v>
      </c>
      <c r="J228" s="10"/>
      <c r="K228" s="10"/>
      <c r="L228" s="83">
        <f t="shared" si="82"/>
        <v>0</v>
      </c>
      <c r="M228" s="84">
        <f t="shared" si="83"/>
        <v>0</v>
      </c>
      <c r="N228" s="92"/>
      <c r="O228" s="21"/>
      <c r="P228" s="15" t="e">
        <f t="shared" si="84"/>
        <v>#DIV/0!</v>
      </c>
      <c r="Q228" s="158" t="str">
        <f t="shared" si="57"/>
        <v/>
      </c>
      <c r="R228" s="11"/>
      <c r="S228" s="13">
        <v>0</v>
      </c>
      <c r="T228" s="10">
        <f t="shared" si="90"/>
        <v>0</v>
      </c>
      <c r="U228" s="10"/>
      <c r="V228" s="10"/>
      <c r="W228" s="83">
        <f t="shared" si="85"/>
        <v>0</v>
      </c>
      <c r="X228" s="84">
        <f t="shared" si="86"/>
        <v>0</v>
      </c>
      <c r="Y228" s="92"/>
      <c r="Z228" s="366"/>
      <c r="AA228" s="157">
        <v>44531</v>
      </c>
      <c r="AB228" s="102">
        <f t="shared" si="79"/>
        <v>0</v>
      </c>
      <c r="AC228" s="15" t="e">
        <f t="shared" si="87"/>
        <v>#DIV/0!</v>
      </c>
      <c r="AD228" s="104">
        <f t="shared" si="80"/>
        <v>0</v>
      </c>
      <c r="AE228" s="13" t="e">
        <f t="shared" si="88"/>
        <v>#DIV/0!</v>
      </c>
      <c r="AF228" s="107"/>
      <c r="AG228" s="135"/>
      <c r="AH228" s="110"/>
      <c r="AJ228" s="23"/>
      <c r="AK228" s="131" t="e">
        <f t="shared" si="58"/>
        <v>#DIV/0!</v>
      </c>
    </row>
    <row r="229" spans="1:37">
      <c r="A229" s="358">
        <v>2022</v>
      </c>
      <c r="B229" s="156">
        <v>44562</v>
      </c>
      <c r="C229" s="16"/>
      <c r="D229" s="23"/>
      <c r="E229" s="14" t="e">
        <f t="shared" si="81"/>
        <v>#DIV/0!</v>
      </c>
      <c r="F229" s="159" t="str">
        <f t="shared" si="56"/>
        <v/>
      </c>
      <c r="G229" s="8"/>
      <c r="H229" s="12">
        <v>0</v>
      </c>
      <c r="I229" s="7">
        <f t="shared" si="89"/>
        <v>0</v>
      </c>
      <c r="J229" s="7"/>
      <c r="K229" s="7"/>
      <c r="L229" s="81">
        <f t="shared" si="82"/>
        <v>0</v>
      </c>
      <c r="M229" s="82">
        <f t="shared" si="83"/>
        <v>0</v>
      </c>
      <c r="N229" s="91"/>
      <c r="O229" s="23"/>
      <c r="P229" s="14" t="e">
        <f t="shared" si="84"/>
        <v>#DIV/0!</v>
      </c>
      <c r="Q229" s="159" t="str">
        <f t="shared" si="57"/>
        <v/>
      </c>
      <c r="R229" s="8"/>
      <c r="S229" s="12">
        <v>0</v>
      </c>
      <c r="T229" s="7">
        <f t="shared" si="90"/>
        <v>0</v>
      </c>
      <c r="U229" s="7"/>
      <c r="V229" s="7"/>
      <c r="W229" s="81">
        <f t="shared" si="85"/>
        <v>0</v>
      </c>
      <c r="X229" s="82">
        <f t="shared" si="86"/>
        <v>0</v>
      </c>
      <c r="Y229" s="91"/>
      <c r="Z229" s="365">
        <v>2022</v>
      </c>
      <c r="AA229" s="156">
        <v>44562</v>
      </c>
      <c r="AB229" s="101">
        <f t="shared" si="79"/>
        <v>0</v>
      </c>
      <c r="AC229" s="14" t="e">
        <f t="shared" si="87"/>
        <v>#DIV/0!</v>
      </c>
      <c r="AD229" s="103">
        <f t="shared" si="80"/>
        <v>0</v>
      </c>
      <c r="AE229" s="12" t="e">
        <f t="shared" si="88"/>
        <v>#DIV/0!</v>
      </c>
      <c r="AF229" s="105"/>
      <c r="AG229" s="134"/>
      <c r="AH229" s="108"/>
      <c r="AJ229" s="23"/>
      <c r="AK229" s="131" t="e">
        <f t="shared" si="58"/>
        <v>#DIV/0!</v>
      </c>
    </row>
    <row r="230" spans="1:37">
      <c r="A230" s="358"/>
      <c r="B230" s="156">
        <v>44593</v>
      </c>
      <c r="C230" s="16"/>
      <c r="D230" s="23"/>
      <c r="E230" s="14" t="e">
        <f t="shared" si="81"/>
        <v>#DIV/0!</v>
      </c>
      <c r="F230" s="159" t="str">
        <f t="shared" si="56"/>
        <v/>
      </c>
      <c r="G230" s="8"/>
      <c r="H230" s="12">
        <v>0</v>
      </c>
      <c r="I230" s="7">
        <f t="shared" si="89"/>
        <v>0</v>
      </c>
      <c r="J230" s="7"/>
      <c r="K230" s="7"/>
      <c r="L230" s="81">
        <f t="shared" si="82"/>
        <v>0</v>
      </c>
      <c r="M230" s="82">
        <f t="shared" si="83"/>
        <v>0</v>
      </c>
      <c r="N230" s="91"/>
      <c r="O230" s="23"/>
      <c r="P230" s="14" t="e">
        <f t="shared" si="84"/>
        <v>#DIV/0!</v>
      </c>
      <c r="Q230" s="159" t="str">
        <f t="shared" si="57"/>
        <v/>
      </c>
      <c r="R230" s="8"/>
      <c r="S230" s="12">
        <v>0</v>
      </c>
      <c r="T230" s="7">
        <f t="shared" si="90"/>
        <v>0</v>
      </c>
      <c r="U230" s="7"/>
      <c r="V230" s="7"/>
      <c r="W230" s="81">
        <f t="shared" si="85"/>
        <v>0</v>
      </c>
      <c r="X230" s="82">
        <f t="shared" si="86"/>
        <v>0</v>
      </c>
      <c r="Y230" s="91"/>
      <c r="Z230" s="365"/>
      <c r="AA230" s="156">
        <v>44593</v>
      </c>
      <c r="AB230" s="101">
        <f t="shared" ref="AB230:AB235" si="91">L230+W230</f>
        <v>0</v>
      </c>
      <c r="AC230" s="14" t="e">
        <f t="shared" si="87"/>
        <v>#DIV/0!</v>
      </c>
      <c r="AD230" s="103">
        <f t="shared" ref="AD230:AD235" si="92">M230+X230</f>
        <v>0</v>
      </c>
      <c r="AE230" s="12" t="e">
        <f t="shared" si="88"/>
        <v>#DIV/0!</v>
      </c>
      <c r="AF230" s="105"/>
      <c r="AG230" s="134"/>
      <c r="AH230" s="108"/>
      <c r="AJ230" s="23"/>
      <c r="AK230" s="131" t="e">
        <f t="shared" si="58"/>
        <v>#DIV/0!</v>
      </c>
    </row>
    <row r="231" spans="1:37">
      <c r="A231" s="358"/>
      <c r="B231" s="156">
        <v>44621</v>
      </c>
      <c r="C231" s="16"/>
      <c r="D231" s="23"/>
      <c r="E231" s="14" t="e">
        <f t="shared" ref="E231:E236" si="93">((D231/D230)-1)</f>
        <v>#DIV/0!</v>
      </c>
      <c r="F231" s="159" t="str">
        <f t="shared" si="56"/>
        <v/>
      </c>
      <c r="G231" s="8"/>
      <c r="H231" s="12">
        <v>0</v>
      </c>
      <c r="I231" s="7">
        <f t="shared" si="89"/>
        <v>0</v>
      </c>
      <c r="J231" s="7"/>
      <c r="K231" s="7"/>
      <c r="L231" s="81">
        <f t="shared" ref="L231:L236" si="94">D231+J231</f>
        <v>0</v>
      </c>
      <c r="M231" s="82">
        <f t="shared" ref="M231:M236" si="95">I231+K231</f>
        <v>0</v>
      </c>
      <c r="N231" s="91"/>
      <c r="O231" s="23"/>
      <c r="P231" s="14" t="e">
        <f t="shared" ref="P231:P236" si="96">((O231/O230)-1)</f>
        <v>#DIV/0!</v>
      </c>
      <c r="Q231" s="159" t="str">
        <f t="shared" si="57"/>
        <v/>
      </c>
      <c r="R231" s="8"/>
      <c r="S231" s="12">
        <v>0</v>
      </c>
      <c r="T231" s="7">
        <f t="shared" si="90"/>
        <v>0</v>
      </c>
      <c r="U231" s="7"/>
      <c r="V231" s="7"/>
      <c r="W231" s="81">
        <f t="shared" ref="W231:W236" si="97">O231+U231</f>
        <v>0</v>
      </c>
      <c r="X231" s="82">
        <f t="shared" ref="X231:X236" si="98">T231+V231</f>
        <v>0</v>
      </c>
      <c r="Y231" s="91"/>
      <c r="Z231" s="365"/>
      <c r="AA231" s="156">
        <v>44621</v>
      </c>
      <c r="AB231" s="101">
        <f t="shared" si="91"/>
        <v>0</v>
      </c>
      <c r="AC231" s="14" t="e">
        <f t="shared" ref="AC231:AC236" si="99">((AB231/AB230)-1)</f>
        <v>#DIV/0!</v>
      </c>
      <c r="AD231" s="103">
        <f t="shared" si="92"/>
        <v>0</v>
      </c>
      <c r="AE231" s="12" t="e">
        <f t="shared" ref="AE231:AE236" si="100">((AD231/AD230)-1)</f>
        <v>#DIV/0!</v>
      </c>
      <c r="AF231" s="105"/>
      <c r="AG231" s="134"/>
      <c r="AH231" s="108"/>
      <c r="AJ231" s="23"/>
      <c r="AK231" s="131" t="e">
        <f t="shared" si="58"/>
        <v>#DIV/0!</v>
      </c>
    </row>
    <row r="232" spans="1:37">
      <c r="A232" s="358"/>
      <c r="B232" s="156">
        <v>44652</v>
      </c>
      <c r="C232" s="16"/>
      <c r="D232" s="23"/>
      <c r="E232" s="14" t="e">
        <f t="shared" si="93"/>
        <v>#DIV/0!</v>
      </c>
      <c r="F232" s="159" t="str">
        <f t="shared" si="56"/>
        <v/>
      </c>
      <c r="G232" s="8"/>
      <c r="H232" s="12">
        <v>0</v>
      </c>
      <c r="I232" s="7">
        <f t="shared" ref="I232:I237" si="101">I231*(1+H232)</f>
        <v>0</v>
      </c>
      <c r="J232" s="7"/>
      <c r="K232" s="7"/>
      <c r="L232" s="81">
        <f t="shared" si="94"/>
        <v>0</v>
      </c>
      <c r="M232" s="82">
        <f t="shared" si="95"/>
        <v>0</v>
      </c>
      <c r="N232" s="91"/>
      <c r="O232" s="23"/>
      <c r="P232" s="14" t="e">
        <f t="shared" si="96"/>
        <v>#DIV/0!</v>
      </c>
      <c r="Q232" s="159" t="str">
        <f t="shared" si="57"/>
        <v/>
      </c>
      <c r="R232" s="8"/>
      <c r="S232" s="12">
        <v>0</v>
      </c>
      <c r="T232" s="7">
        <f t="shared" ref="T232:T237" si="102">T231*(1+S232)</f>
        <v>0</v>
      </c>
      <c r="U232" s="7"/>
      <c r="V232" s="7"/>
      <c r="W232" s="81">
        <f t="shared" si="97"/>
        <v>0</v>
      </c>
      <c r="X232" s="82">
        <f t="shared" si="98"/>
        <v>0</v>
      </c>
      <c r="Y232" s="91"/>
      <c r="Z232" s="365"/>
      <c r="AA232" s="156">
        <v>44652</v>
      </c>
      <c r="AB232" s="101">
        <f t="shared" si="91"/>
        <v>0</v>
      </c>
      <c r="AC232" s="14" t="e">
        <f t="shared" si="99"/>
        <v>#DIV/0!</v>
      </c>
      <c r="AD232" s="103">
        <f t="shared" si="92"/>
        <v>0</v>
      </c>
      <c r="AE232" s="12" t="e">
        <f t="shared" si="100"/>
        <v>#DIV/0!</v>
      </c>
      <c r="AF232" s="105"/>
      <c r="AG232" s="134"/>
      <c r="AH232" s="108"/>
      <c r="AJ232" s="23"/>
      <c r="AK232" s="131" t="e">
        <f t="shared" si="58"/>
        <v>#DIV/0!</v>
      </c>
    </row>
    <row r="233" spans="1:37">
      <c r="A233" s="358"/>
      <c r="B233" s="156">
        <v>44682</v>
      </c>
      <c r="C233" s="16"/>
      <c r="D233" s="23"/>
      <c r="E233" s="14" t="e">
        <f t="shared" si="93"/>
        <v>#DIV/0!</v>
      </c>
      <c r="F233" s="159" t="str">
        <f t="shared" si="56"/>
        <v/>
      </c>
      <c r="G233" s="8"/>
      <c r="H233" s="12">
        <v>0</v>
      </c>
      <c r="I233" s="7">
        <f t="shared" si="101"/>
        <v>0</v>
      </c>
      <c r="J233" s="7"/>
      <c r="K233" s="7"/>
      <c r="L233" s="81">
        <f t="shared" si="94"/>
        <v>0</v>
      </c>
      <c r="M233" s="82">
        <f t="shared" si="95"/>
        <v>0</v>
      </c>
      <c r="N233" s="91"/>
      <c r="O233" s="23"/>
      <c r="P233" s="14" t="e">
        <f t="shared" si="96"/>
        <v>#DIV/0!</v>
      </c>
      <c r="Q233" s="159" t="str">
        <f t="shared" si="57"/>
        <v/>
      </c>
      <c r="R233" s="8"/>
      <c r="S233" s="12">
        <v>0</v>
      </c>
      <c r="T233" s="7">
        <f t="shared" si="102"/>
        <v>0</v>
      </c>
      <c r="U233" s="7"/>
      <c r="V233" s="7"/>
      <c r="W233" s="81">
        <f t="shared" si="97"/>
        <v>0</v>
      </c>
      <c r="X233" s="82">
        <f t="shared" si="98"/>
        <v>0</v>
      </c>
      <c r="Y233" s="91"/>
      <c r="Z233" s="365"/>
      <c r="AA233" s="156">
        <v>44682</v>
      </c>
      <c r="AB233" s="101">
        <f t="shared" si="91"/>
        <v>0</v>
      </c>
      <c r="AC233" s="14" t="e">
        <f t="shared" si="99"/>
        <v>#DIV/0!</v>
      </c>
      <c r="AD233" s="103">
        <f t="shared" si="92"/>
        <v>0</v>
      </c>
      <c r="AE233" s="12" t="e">
        <f t="shared" si="100"/>
        <v>#DIV/0!</v>
      </c>
      <c r="AF233" s="105"/>
      <c r="AG233" s="134"/>
      <c r="AH233" s="108"/>
      <c r="AJ233" s="23"/>
      <c r="AK233" s="131" t="e">
        <f t="shared" si="58"/>
        <v>#DIV/0!</v>
      </c>
    </row>
    <row r="234" spans="1:37">
      <c r="A234" s="358"/>
      <c r="B234" s="156">
        <v>44713</v>
      </c>
      <c r="C234" s="16"/>
      <c r="D234" s="23"/>
      <c r="E234" s="14" t="e">
        <f t="shared" si="93"/>
        <v>#DIV/0!</v>
      </c>
      <c r="F234" s="159" t="str">
        <f t="shared" si="56"/>
        <v/>
      </c>
      <c r="G234" s="8"/>
      <c r="H234" s="12">
        <v>0</v>
      </c>
      <c r="I234" s="7">
        <f t="shared" si="101"/>
        <v>0</v>
      </c>
      <c r="J234" s="7"/>
      <c r="K234" s="7"/>
      <c r="L234" s="81">
        <f t="shared" si="94"/>
        <v>0</v>
      </c>
      <c r="M234" s="82">
        <f t="shared" si="95"/>
        <v>0</v>
      </c>
      <c r="N234" s="91"/>
      <c r="O234" s="23"/>
      <c r="P234" s="14" t="e">
        <f t="shared" si="96"/>
        <v>#DIV/0!</v>
      </c>
      <c r="Q234" s="159" t="str">
        <f t="shared" si="57"/>
        <v/>
      </c>
      <c r="R234" s="8"/>
      <c r="S234" s="12">
        <v>0</v>
      </c>
      <c r="T234" s="7">
        <f t="shared" si="102"/>
        <v>0</v>
      </c>
      <c r="U234" s="7"/>
      <c r="V234" s="7"/>
      <c r="W234" s="81">
        <f t="shared" si="97"/>
        <v>0</v>
      </c>
      <c r="X234" s="82">
        <f t="shared" si="98"/>
        <v>0</v>
      </c>
      <c r="Y234" s="91"/>
      <c r="Z234" s="365"/>
      <c r="AA234" s="156">
        <v>44713</v>
      </c>
      <c r="AB234" s="101">
        <f t="shared" si="91"/>
        <v>0</v>
      </c>
      <c r="AC234" s="14" t="e">
        <f t="shared" si="99"/>
        <v>#DIV/0!</v>
      </c>
      <c r="AD234" s="103">
        <f t="shared" si="92"/>
        <v>0</v>
      </c>
      <c r="AE234" s="12" t="e">
        <f t="shared" si="100"/>
        <v>#DIV/0!</v>
      </c>
      <c r="AF234" s="105"/>
      <c r="AG234" s="134"/>
      <c r="AH234" s="108"/>
      <c r="AJ234" s="23"/>
      <c r="AK234" s="131" t="e">
        <f t="shared" si="58"/>
        <v>#DIV/0!</v>
      </c>
    </row>
    <row r="235" spans="1:37">
      <c r="A235" s="358"/>
      <c r="B235" s="156">
        <v>44743</v>
      </c>
      <c r="C235" s="16"/>
      <c r="D235" s="23"/>
      <c r="E235" s="14" t="e">
        <f t="shared" si="93"/>
        <v>#DIV/0!</v>
      </c>
      <c r="F235" s="159" t="str">
        <f t="shared" si="56"/>
        <v/>
      </c>
      <c r="G235" s="8" t="s">
        <v>6</v>
      </c>
      <c r="H235" s="12">
        <v>0.155</v>
      </c>
      <c r="I235" s="7">
        <f t="shared" si="101"/>
        <v>0</v>
      </c>
      <c r="J235" s="7"/>
      <c r="K235" s="7"/>
      <c r="L235" s="81">
        <f t="shared" si="94"/>
        <v>0</v>
      </c>
      <c r="M235" s="82">
        <f t="shared" si="95"/>
        <v>0</v>
      </c>
      <c r="N235" s="91"/>
      <c r="O235" s="23"/>
      <c r="P235" s="14" t="e">
        <f t="shared" si="96"/>
        <v>#DIV/0!</v>
      </c>
      <c r="Q235" s="159" t="str">
        <f t="shared" si="57"/>
        <v/>
      </c>
      <c r="R235" s="8" t="s">
        <v>6</v>
      </c>
      <c r="S235" s="12">
        <v>0.155</v>
      </c>
      <c r="T235" s="7">
        <f t="shared" si="102"/>
        <v>0</v>
      </c>
      <c r="U235" s="7"/>
      <c r="V235" s="7"/>
      <c r="W235" s="81">
        <f t="shared" si="97"/>
        <v>0</v>
      </c>
      <c r="X235" s="82">
        <f t="shared" si="98"/>
        <v>0</v>
      </c>
      <c r="Y235" s="91"/>
      <c r="Z235" s="365"/>
      <c r="AA235" s="156">
        <v>44743</v>
      </c>
      <c r="AB235" s="101">
        <f t="shared" si="91"/>
        <v>0</v>
      </c>
      <c r="AC235" s="14" t="e">
        <f t="shared" si="99"/>
        <v>#DIV/0!</v>
      </c>
      <c r="AD235" s="103">
        <f t="shared" si="92"/>
        <v>0</v>
      </c>
      <c r="AE235" s="12" t="e">
        <f t="shared" si="100"/>
        <v>#DIV/0!</v>
      </c>
      <c r="AF235" s="105"/>
      <c r="AG235" s="134"/>
      <c r="AH235" s="108"/>
      <c r="AJ235" s="23"/>
      <c r="AK235" s="131" t="e">
        <f t="shared" si="58"/>
        <v>#DIV/0!</v>
      </c>
    </row>
    <row r="236" spans="1:37">
      <c r="A236" s="358"/>
      <c r="B236" s="156">
        <v>44774</v>
      </c>
      <c r="C236" s="16"/>
      <c r="D236" s="23"/>
      <c r="E236" s="14" t="e">
        <f t="shared" si="93"/>
        <v>#DIV/0!</v>
      </c>
      <c r="F236" s="159" t="str">
        <f t="shared" si="56"/>
        <v/>
      </c>
      <c r="G236" s="8"/>
      <c r="H236" s="12">
        <v>0</v>
      </c>
      <c r="I236" s="7">
        <f t="shared" si="101"/>
        <v>0</v>
      </c>
      <c r="J236" s="7"/>
      <c r="K236" s="7"/>
      <c r="L236" s="81">
        <f t="shared" si="94"/>
        <v>0</v>
      </c>
      <c r="M236" s="82">
        <f t="shared" si="95"/>
        <v>0</v>
      </c>
      <c r="N236" s="91">
        <f t="shared" ref="N236:N241" si="103">L236-M236</f>
        <v>0</v>
      </c>
      <c r="O236" s="23"/>
      <c r="P236" s="14" t="e">
        <f t="shared" si="96"/>
        <v>#DIV/0!</v>
      </c>
      <c r="Q236" s="159" t="str">
        <f t="shared" si="57"/>
        <v/>
      </c>
      <c r="R236" s="8"/>
      <c r="S236" s="12">
        <v>0</v>
      </c>
      <c r="T236" s="7">
        <f t="shared" si="102"/>
        <v>0</v>
      </c>
      <c r="U236" s="7"/>
      <c r="V236" s="7"/>
      <c r="W236" s="81">
        <f t="shared" si="97"/>
        <v>0</v>
      </c>
      <c r="X236" s="82">
        <f t="shared" si="98"/>
        <v>0</v>
      </c>
      <c r="Y236" s="91">
        <f>W236-X236</f>
        <v>0</v>
      </c>
      <c r="Z236" s="365"/>
      <c r="AA236" s="156">
        <v>44774</v>
      </c>
      <c r="AB236" s="101">
        <f t="shared" ref="AB236:AB241" si="104">L236+W236</f>
        <v>0</v>
      </c>
      <c r="AC236" s="14" t="e">
        <f t="shared" si="99"/>
        <v>#DIV/0!</v>
      </c>
      <c r="AD236" s="103">
        <f t="shared" ref="AD236:AD241" si="105">M236+X236</f>
        <v>0</v>
      </c>
      <c r="AE236" s="12" t="e">
        <f t="shared" si="100"/>
        <v>#DIV/0!</v>
      </c>
      <c r="AF236" s="105">
        <f t="shared" ref="AF236:AF241" si="106">AB236-AD236</f>
        <v>0</v>
      </c>
      <c r="AG236" s="134">
        <v>89.029088000000002</v>
      </c>
      <c r="AH236" s="108">
        <f t="shared" ref="AH236:AH241" si="107">(AF236/AG236)*$N$4</f>
        <v>0</v>
      </c>
      <c r="AJ236" s="23"/>
      <c r="AK236" s="131" t="e">
        <f t="shared" si="58"/>
        <v>#DIV/0!</v>
      </c>
    </row>
    <row r="237" spans="1:37">
      <c r="A237" s="358"/>
      <c r="B237" s="156">
        <v>44805</v>
      </c>
      <c r="C237" s="16"/>
      <c r="D237" s="23"/>
      <c r="E237" s="14" t="e">
        <f t="shared" ref="E237:E242" si="108">((D237/D236)-1)</f>
        <v>#DIV/0!</v>
      </c>
      <c r="F237" s="159" t="str">
        <f t="shared" si="56"/>
        <v/>
      </c>
      <c r="G237" s="8"/>
      <c r="H237" s="12">
        <v>0</v>
      </c>
      <c r="I237" s="7">
        <f t="shared" si="101"/>
        <v>0</v>
      </c>
      <c r="J237" s="7"/>
      <c r="K237" s="7"/>
      <c r="L237" s="81">
        <f t="shared" ref="L237:L242" si="109">D237+J237</f>
        <v>0</v>
      </c>
      <c r="M237" s="82">
        <f t="shared" ref="M237:M242" si="110">I237+K237</f>
        <v>0</v>
      </c>
      <c r="N237" s="91">
        <f t="shared" si="103"/>
        <v>0</v>
      </c>
      <c r="O237" s="23"/>
      <c r="P237" s="14" t="e">
        <f t="shared" ref="P237:P242" si="111">((O237/O236)-1)</f>
        <v>#DIV/0!</v>
      </c>
      <c r="Q237" s="159" t="str">
        <f t="shared" si="57"/>
        <v/>
      </c>
      <c r="R237" s="8"/>
      <c r="S237" s="12">
        <v>0</v>
      </c>
      <c r="T237" s="7">
        <f t="shared" si="102"/>
        <v>0</v>
      </c>
      <c r="U237" s="7"/>
      <c r="V237" s="7"/>
      <c r="W237" s="81">
        <f t="shared" ref="W237:W242" si="112">O237+U237</f>
        <v>0</v>
      </c>
      <c r="X237" s="82">
        <f t="shared" ref="X237:X242" si="113">T237+V237</f>
        <v>0</v>
      </c>
      <c r="Y237" s="91">
        <f t="shared" ref="Y237:Y242" si="114">W237-X237</f>
        <v>0</v>
      </c>
      <c r="Z237" s="365"/>
      <c r="AA237" s="156">
        <v>44805</v>
      </c>
      <c r="AB237" s="101">
        <f t="shared" si="104"/>
        <v>0</v>
      </c>
      <c r="AC237" s="14" t="e">
        <f t="shared" ref="AC237:AC242" si="115">((AB237/AB236)-1)</f>
        <v>#DIV/0!</v>
      </c>
      <c r="AD237" s="103">
        <f t="shared" si="105"/>
        <v>0</v>
      </c>
      <c r="AE237" s="12" t="e">
        <f t="shared" ref="AE237:AE242" si="116">((AD237/AD236)-1)</f>
        <v>#DIV/0!</v>
      </c>
      <c r="AF237" s="105">
        <f t="shared" si="106"/>
        <v>0</v>
      </c>
      <c r="AG237" s="134">
        <v>88.753096999999997</v>
      </c>
      <c r="AH237" s="108">
        <f t="shared" si="107"/>
        <v>0</v>
      </c>
      <c r="AJ237" s="23"/>
      <c r="AK237" s="131" t="e">
        <f t="shared" si="58"/>
        <v>#DIV/0!</v>
      </c>
    </row>
    <row r="238" spans="1:37">
      <c r="A238" s="358"/>
      <c r="B238" s="156">
        <v>44835</v>
      </c>
      <c r="C238" s="16"/>
      <c r="D238" s="23"/>
      <c r="E238" s="14" t="e">
        <f t="shared" si="108"/>
        <v>#DIV/0!</v>
      </c>
      <c r="F238" s="159" t="str">
        <f t="shared" si="56"/>
        <v/>
      </c>
      <c r="G238" s="8"/>
      <c r="H238" s="12">
        <v>0</v>
      </c>
      <c r="I238" s="7">
        <f t="shared" ref="I238:I243" si="117">I237*(1+H238)</f>
        <v>0</v>
      </c>
      <c r="J238" s="7"/>
      <c r="K238" s="7"/>
      <c r="L238" s="81">
        <f t="shared" si="109"/>
        <v>0</v>
      </c>
      <c r="M238" s="82">
        <f t="shared" si="110"/>
        <v>0</v>
      </c>
      <c r="N238" s="91">
        <f t="shared" si="103"/>
        <v>0</v>
      </c>
      <c r="O238" s="23"/>
      <c r="P238" s="14" t="e">
        <f t="shared" si="111"/>
        <v>#DIV/0!</v>
      </c>
      <c r="Q238" s="159" t="str">
        <f t="shared" si="57"/>
        <v/>
      </c>
      <c r="R238" s="8"/>
      <c r="S238" s="12">
        <v>0</v>
      </c>
      <c r="T238" s="7">
        <f t="shared" ref="T238:T243" si="118">T237*(1+S238)</f>
        <v>0</v>
      </c>
      <c r="U238" s="7"/>
      <c r="V238" s="7"/>
      <c r="W238" s="81">
        <f t="shared" si="112"/>
        <v>0</v>
      </c>
      <c r="X238" s="82">
        <f t="shared" si="113"/>
        <v>0</v>
      </c>
      <c r="Y238" s="91">
        <f t="shared" si="114"/>
        <v>0</v>
      </c>
      <c r="Z238" s="365"/>
      <c r="AA238" s="156">
        <v>44835</v>
      </c>
      <c r="AB238" s="101">
        <f t="shared" si="104"/>
        <v>0</v>
      </c>
      <c r="AC238" s="14" t="e">
        <f t="shared" si="115"/>
        <v>#DIV/0!</v>
      </c>
      <c r="AD238" s="103">
        <f t="shared" si="105"/>
        <v>0</v>
      </c>
      <c r="AE238" s="12" t="e">
        <f t="shared" si="116"/>
        <v>#DIV/0!</v>
      </c>
      <c r="AF238" s="105">
        <f t="shared" si="106"/>
        <v>0</v>
      </c>
      <c r="AG238" s="134">
        <v>88.469087000000002</v>
      </c>
      <c r="AH238" s="108">
        <f t="shared" si="107"/>
        <v>0</v>
      </c>
      <c r="AJ238" s="23"/>
      <c r="AK238" s="131" t="e">
        <f t="shared" si="58"/>
        <v>#DIV/0!</v>
      </c>
    </row>
    <row r="239" spans="1:37">
      <c r="A239" s="358"/>
      <c r="B239" s="156">
        <v>44866</v>
      </c>
      <c r="C239" s="16"/>
      <c r="D239" s="23"/>
      <c r="E239" s="14" t="e">
        <f t="shared" si="108"/>
        <v>#DIV/0!</v>
      </c>
      <c r="F239" s="159" t="str">
        <f t="shared" si="56"/>
        <v/>
      </c>
      <c r="G239" s="8"/>
      <c r="H239" s="12">
        <v>0</v>
      </c>
      <c r="I239" s="7">
        <f t="shared" si="117"/>
        <v>0</v>
      </c>
      <c r="J239" s="7"/>
      <c r="K239" s="7"/>
      <c r="L239" s="81">
        <f t="shared" si="109"/>
        <v>0</v>
      </c>
      <c r="M239" s="82">
        <f t="shared" si="110"/>
        <v>0</v>
      </c>
      <c r="N239" s="91">
        <f t="shared" si="103"/>
        <v>0</v>
      </c>
      <c r="O239" s="23"/>
      <c r="P239" s="14" t="e">
        <f t="shared" si="111"/>
        <v>#DIV/0!</v>
      </c>
      <c r="Q239" s="159" t="str">
        <f t="shared" si="57"/>
        <v/>
      </c>
      <c r="R239" s="8"/>
      <c r="S239" s="12">
        <v>0</v>
      </c>
      <c r="T239" s="7">
        <f t="shared" si="118"/>
        <v>0</v>
      </c>
      <c r="U239" s="7"/>
      <c r="V239" s="7"/>
      <c r="W239" s="81">
        <f t="shared" si="112"/>
        <v>0</v>
      </c>
      <c r="X239" s="82">
        <f t="shared" si="113"/>
        <v>0</v>
      </c>
      <c r="Y239" s="91">
        <f t="shared" si="114"/>
        <v>0</v>
      </c>
      <c r="Z239" s="365"/>
      <c r="AA239" s="156">
        <v>44866</v>
      </c>
      <c r="AB239" s="101">
        <f t="shared" si="104"/>
        <v>0</v>
      </c>
      <c r="AC239" s="14" t="e">
        <f t="shared" si="115"/>
        <v>#DIV/0!</v>
      </c>
      <c r="AD239" s="103">
        <f t="shared" si="105"/>
        <v>0</v>
      </c>
      <c r="AE239" s="12" t="e">
        <f t="shared" si="116"/>
        <v>#DIV/0!</v>
      </c>
      <c r="AF239" s="105">
        <f t="shared" si="106"/>
        <v>0</v>
      </c>
      <c r="AG239" s="134">
        <v>88.884890999999996</v>
      </c>
      <c r="AH239" s="108">
        <f t="shared" si="107"/>
        <v>0</v>
      </c>
      <c r="AJ239" s="23"/>
      <c r="AK239" s="131" t="e">
        <f t="shared" si="58"/>
        <v>#DIV/0!</v>
      </c>
    </row>
    <row r="240" spans="1:37">
      <c r="A240" s="359"/>
      <c r="B240" s="157">
        <v>44896</v>
      </c>
      <c r="C240" s="16"/>
      <c r="D240" s="21"/>
      <c r="E240" s="15" t="e">
        <f t="shared" si="108"/>
        <v>#DIV/0!</v>
      </c>
      <c r="F240" s="158" t="str">
        <f t="shared" si="56"/>
        <v/>
      </c>
      <c r="G240" s="11"/>
      <c r="H240" s="13">
        <v>0</v>
      </c>
      <c r="I240" s="10">
        <f t="shared" si="117"/>
        <v>0</v>
      </c>
      <c r="J240" s="10"/>
      <c r="K240" s="10"/>
      <c r="L240" s="83">
        <f t="shared" si="109"/>
        <v>0</v>
      </c>
      <c r="M240" s="84">
        <f t="shared" si="110"/>
        <v>0</v>
      </c>
      <c r="N240" s="92">
        <f t="shared" si="103"/>
        <v>0</v>
      </c>
      <c r="O240" s="21"/>
      <c r="P240" s="15" t="e">
        <f t="shared" si="111"/>
        <v>#DIV/0!</v>
      </c>
      <c r="Q240" s="158" t="str">
        <f t="shared" si="57"/>
        <v/>
      </c>
      <c r="R240" s="11"/>
      <c r="S240" s="13">
        <v>0</v>
      </c>
      <c r="T240" s="10">
        <f t="shared" si="118"/>
        <v>0</v>
      </c>
      <c r="U240" s="10"/>
      <c r="V240" s="10"/>
      <c r="W240" s="83">
        <f t="shared" si="112"/>
        <v>0</v>
      </c>
      <c r="X240" s="84">
        <f t="shared" si="113"/>
        <v>0</v>
      </c>
      <c r="Y240" s="92">
        <f t="shared" si="114"/>
        <v>0</v>
      </c>
      <c r="Z240" s="366"/>
      <c r="AA240" s="157">
        <v>44896</v>
      </c>
      <c r="AB240" s="102">
        <f t="shared" si="104"/>
        <v>0</v>
      </c>
      <c r="AC240" s="15" t="e">
        <f t="shared" si="115"/>
        <v>#DIV/0!</v>
      </c>
      <c r="AD240" s="104">
        <f t="shared" si="105"/>
        <v>0</v>
      </c>
      <c r="AE240" s="13" t="e">
        <f t="shared" si="116"/>
        <v>#DIV/0!</v>
      </c>
      <c r="AF240" s="107">
        <f t="shared" si="106"/>
        <v>0</v>
      </c>
      <c r="AG240" s="135">
        <v>89.222652999999994</v>
      </c>
      <c r="AH240" s="110">
        <f t="shared" si="107"/>
        <v>0</v>
      </c>
      <c r="AJ240" s="23"/>
      <c r="AK240" s="131" t="e">
        <f t="shared" si="58"/>
        <v>#DIV/0!</v>
      </c>
    </row>
    <row r="241" spans="1:37">
      <c r="A241" s="358">
        <v>2023</v>
      </c>
      <c r="B241" s="156">
        <v>44927</v>
      </c>
      <c r="C241" s="16"/>
      <c r="D241" s="23"/>
      <c r="E241" s="14" t="e">
        <f t="shared" si="108"/>
        <v>#DIV/0!</v>
      </c>
      <c r="F241" s="159" t="str">
        <f t="shared" si="56"/>
        <v/>
      </c>
      <c r="G241" s="8"/>
      <c r="H241" s="12">
        <v>0</v>
      </c>
      <c r="I241" s="7">
        <f t="shared" si="117"/>
        <v>0</v>
      </c>
      <c r="J241" s="7"/>
      <c r="K241" s="7"/>
      <c r="L241" s="81">
        <f t="shared" si="109"/>
        <v>0</v>
      </c>
      <c r="M241" s="82">
        <f t="shared" si="110"/>
        <v>0</v>
      </c>
      <c r="N241" s="91">
        <f t="shared" si="103"/>
        <v>0</v>
      </c>
      <c r="O241" s="23"/>
      <c r="P241" s="14" t="e">
        <f t="shared" si="111"/>
        <v>#DIV/0!</v>
      </c>
      <c r="Q241" s="159" t="str">
        <f t="shared" si="57"/>
        <v/>
      </c>
      <c r="R241" s="8"/>
      <c r="S241" s="12">
        <v>0</v>
      </c>
      <c r="T241" s="7">
        <f t="shared" si="118"/>
        <v>0</v>
      </c>
      <c r="U241" s="7"/>
      <c r="V241" s="7"/>
      <c r="W241" s="81">
        <f t="shared" si="112"/>
        <v>0</v>
      </c>
      <c r="X241" s="82">
        <f t="shared" si="113"/>
        <v>0</v>
      </c>
      <c r="Y241" s="91">
        <f t="shared" si="114"/>
        <v>0</v>
      </c>
      <c r="Z241" s="365">
        <v>2023</v>
      </c>
      <c r="AA241" s="156">
        <v>44927</v>
      </c>
      <c r="AB241" s="101">
        <f t="shared" si="104"/>
        <v>0</v>
      </c>
      <c r="AC241" s="14" t="e">
        <f t="shared" si="115"/>
        <v>#DIV/0!</v>
      </c>
      <c r="AD241" s="103">
        <f t="shared" si="105"/>
        <v>0</v>
      </c>
      <c r="AE241" s="12" t="e">
        <f t="shared" si="116"/>
        <v>#DIV/0!</v>
      </c>
      <c r="AF241" s="105">
        <f t="shared" si="106"/>
        <v>0</v>
      </c>
      <c r="AG241" s="134">
        <v>89.838289000000003</v>
      </c>
      <c r="AH241" s="108">
        <f t="shared" si="107"/>
        <v>0</v>
      </c>
      <c r="AJ241" s="23"/>
      <c r="AK241" s="131" t="e">
        <f t="shared" si="58"/>
        <v>#DIV/0!</v>
      </c>
    </row>
    <row r="242" spans="1:37">
      <c r="A242" s="358"/>
      <c r="B242" s="156">
        <v>44958</v>
      </c>
      <c r="C242" s="16"/>
      <c r="D242" s="23"/>
      <c r="E242" s="14" t="e">
        <f t="shared" si="108"/>
        <v>#DIV/0!</v>
      </c>
      <c r="F242" s="159" t="str">
        <f t="shared" si="56"/>
        <v/>
      </c>
      <c r="G242" s="8"/>
      <c r="H242" s="12">
        <v>0</v>
      </c>
      <c r="I242" s="7">
        <f t="shared" si="117"/>
        <v>0</v>
      </c>
      <c r="J242" s="7"/>
      <c r="K242" s="7"/>
      <c r="L242" s="81">
        <f t="shared" si="109"/>
        <v>0</v>
      </c>
      <c r="M242" s="82">
        <f t="shared" si="110"/>
        <v>0</v>
      </c>
      <c r="N242" s="91">
        <f t="shared" ref="N242:N247" si="119">L242-M242</f>
        <v>0</v>
      </c>
      <c r="O242" s="23"/>
      <c r="P242" s="14" t="e">
        <f t="shared" si="111"/>
        <v>#DIV/0!</v>
      </c>
      <c r="Q242" s="159" t="str">
        <f t="shared" si="57"/>
        <v/>
      </c>
      <c r="R242" s="8"/>
      <c r="S242" s="12">
        <v>0</v>
      </c>
      <c r="T242" s="7">
        <f t="shared" si="118"/>
        <v>0</v>
      </c>
      <c r="U242" s="7"/>
      <c r="V242" s="7"/>
      <c r="W242" s="81">
        <f t="shared" si="112"/>
        <v>0</v>
      </c>
      <c r="X242" s="82">
        <f t="shared" si="113"/>
        <v>0</v>
      </c>
      <c r="Y242" s="91">
        <f t="shared" si="114"/>
        <v>0</v>
      </c>
      <c r="Z242" s="365"/>
      <c r="AA242" s="156">
        <v>44958</v>
      </c>
      <c r="AB242" s="101">
        <f t="shared" ref="AB242:AB247" si="120">L242+W242</f>
        <v>0</v>
      </c>
      <c r="AC242" s="14" t="e">
        <f t="shared" si="115"/>
        <v>#DIV/0!</v>
      </c>
      <c r="AD242" s="103">
        <f t="shared" ref="AD242:AD247" si="121">M242+X242</f>
        <v>0</v>
      </c>
      <c r="AE242" s="12" t="e">
        <f t="shared" si="116"/>
        <v>#DIV/0!</v>
      </c>
      <c r="AF242" s="105">
        <f t="shared" ref="AF242:AF247" si="122">AB242-AD242</f>
        <v>0</v>
      </c>
      <c r="AG242" s="134">
        <v>90.251544999999993</v>
      </c>
      <c r="AH242" s="108">
        <f t="shared" ref="AH242:AH248" si="123">(AF242/AG242)*$N$4</f>
        <v>0</v>
      </c>
      <c r="AJ242" s="23"/>
      <c r="AK242" s="131" t="e">
        <f t="shared" si="58"/>
        <v>#DIV/0!</v>
      </c>
    </row>
    <row r="243" spans="1:37">
      <c r="A243" s="358"/>
      <c r="B243" s="156">
        <v>44986</v>
      </c>
      <c r="C243" s="16"/>
      <c r="D243" s="23"/>
      <c r="E243" s="14" t="e">
        <f t="shared" ref="E243:E253" si="124">((D243/D242)-1)</f>
        <v>#DIV/0!</v>
      </c>
      <c r="F243" s="159" t="str">
        <f t="shared" si="56"/>
        <v/>
      </c>
      <c r="G243" s="8"/>
      <c r="H243" s="12">
        <v>0</v>
      </c>
      <c r="I243" s="7">
        <f t="shared" si="117"/>
        <v>0</v>
      </c>
      <c r="J243" s="7"/>
      <c r="K243" s="7"/>
      <c r="L243" s="81">
        <f t="shared" ref="L243:L248" si="125">D243+J243</f>
        <v>0</v>
      </c>
      <c r="M243" s="82">
        <f t="shared" ref="M243:M248" si="126">I243+K243</f>
        <v>0</v>
      </c>
      <c r="N243" s="91">
        <f t="shared" si="119"/>
        <v>0</v>
      </c>
      <c r="O243" s="23"/>
      <c r="P243" s="14" t="e">
        <f t="shared" ref="P243:P253" si="127">((O243/O242)-1)</f>
        <v>#DIV/0!</v>
      </c>
      <c r="Q243" s="159" t="str">
        <f t="shared" si="57"/>
        <v/>
      </c>
      <c r="R243" s="8"/>
      <c r="S243" s="12">
        <v>0</v>
      </c>
      <c r="T243" s="7">
        <f t="shared" si="118"/>
        <v>0</v>
      </c>
      <c r="U243" s="7"/>
      <c r="V243" s="7"/>
      <c r="W243" s="81">
        <f t="shared" ref="W243:W248" si="128">O243+U243</f>
        <v>0</v>
      </c>
      <c r="X243" s="82">
        <f t="shared" ref="X243:X248" si="129">T243+V243</f>
        <v>0</v>
      </c>
      <c r="Y243" s="91">
        <f t="shared" ref="Y243:Y248" si="130">W243-X243</f>
        <v>0</v>
      </c>
      <c r="Z243" s="365"/>
      <c r="AA243" s="156">
        <v>44986</v>
      </c>
      <c r="AB243" s="101">
        <f t="shared" si="120"/>
        <v>0</v>
      </c>
      <c r="AC243" s="14" t="e">
        <f t="shared" ref="AC243:AC249" si="131">((AB243/AB242)-1)</f>
        <v>#DIV/0!</v>
      </c>
      <c r="AD243" s="103">
        <f t="shared" si="121"/>
        <v>0</v>
      </c>
      <c r="AE243" s="12" t="e">
        <f t="shared" ref="AE243:AE249" si="132">((AD243/AD242)-1)</f>
        <v>#DIV/0!</v>
      </c>
      <c r="AF243" s="105">
        <f t="shared" si="122"/>
        <v>0</v>
      </c>
      <c r="AG243" s="134">
        <v>90.946481000000006</v>
      </c>
      <c r="AH243" s="108">
        <f t="shared" si="123"/>
        <v>0</v>
      </c>
      <c r="AJ243" s="23"/>
      <c r="AK243" s="131" t="e">
        <f t="shared" si="58"/>
        <v>#DIV/0!</v>
      </c>
    </row>
    <row r="244" spans="1:37">
      <c r="A244" s="358"/>
      <c r="B244" s="156">
        <v>45017</v>
      </c>
      <c r="C244" s="16"/>
      <c r="D244" s="23"/>
      <c r="E244" s="14" t="e">
        <f t="shared" si="124"/>
        <v>#DIV/0!</v>
      </c>
      <c r="F244" s="159" t="str">
        <f t="shared" si="56"/>
        <v/>
      </c>
      <c r="G244" s="8"/>
      <c r="H244" s="12">
        <v>0</v>
      </c>
      <c r="I244" s="7">
        <f t="shared" ref="I244:I253" si="133">I243*(1+H244)</f>
        <v>0</v>
      </c>
      <c r="J244" s="7"/>
      <c r="K244" s="7"/>
      <c r="L244" s="81">
        <f t="shared" si="125"/>
        <v>0</v>
      </c>
      <c r="M244" s="82">
        <f t="shared" si="126"/>
        <v>0</v>
      </c>
      <c r="N244" s="91">
        <f t="shared" si="119"/>
        <v>0</v>
      </c>
      <c r="O244" s="23"/>
      <c r="P244" s="14" t="e">
        <f t="shared" si="127"/>
        <v>#DIV/0!</v>
      </c>
      <c r="Q244" s="159" t="str">
        <f t="shared" si="57"/>
        <v/>
      </c>
      <c r="R244" s="8"/>
      <c r="S244" s="12">
        <v>0</v>
      </c>
      <c r="T244" s="7">
        <f t="shared" ref="T244:T253" si="134">T243*(1+S244)</f>
        <v>0</v>
      </c>
      <c r="U244" s="7"/>
      <c r="V244" s="7"/>
      <c r="W244" s="81">
        <f t="shared" si="128"/>
        <v>0</v>
      </c>
      <c r="X244" s="82">
        <f t="shared" si="129"/>
        <v>0</v>
      </c>
      <c r="Y244" s="91">
        <f t="shared" si="130"/>
        <v>0</v>
      </c>
      <c r="Z244" s="365"/>
      <c r="AA244" s="156">
        <v>45017</v>
      </c>
      <c r="AB244" s="101">
        <f t="shared" si="120"/>
        <v>0</v>
      </c>
      <c r="AC244" s="14" t="e">
        <f t="shared" si="131"/>
        <v>#DIV/0!</v>
      </c>
      <c r="AD244" s="103">
        <f t="shared" si="121"/>
        <v>0</v>
      </c>
      <c r="AE244" s="12" t="e">
        <f t="shared" si="132"/>
        <v>#DIV/0!</v>
      </c>
      <c r="AF244" s="105">
        <f t="shared" si="122"/>
        <v>0</v>
      </c>
      <c r="AG244" s="134">
        <v>91.528537999999998</v>
      </c>
      <c r="AH244" s="108">
        <f t="shared" si="123"/>
        <v>0</v>
      </c>
      <c r="AJ244" s="23"/>
      <c r="AK244" s="131" t="e">
        <f t="shared" si="58"/>
        <v>#DIV/0!</v>
      </c>
    </row>
    <row r="245" spans="1:37">
      <c r="A245" s="358"/>
      <c r="B245" s="156">
        <v>45047</v>
      </c>
      <c r="C245" s="16"/>
      <c r="D245" s="23"/>
      <c r="E245" s="14" t="e">
        <f t="shared" si="124"/>
        <v>#DIV/0!</v>
      </c>
      <c r="F245" s="159" t="str">
        <f t="shared" si="56"/>
        <v/>
      </c>
      <c r="G245" s="8"/>
      <c r="H245" s="12">
        <v>0</v>
      </c>
      <c r="I245" s="7">
        <f t="shared" si="133"/>
        <v>0</v>
      </c>
      <c r="J245" s="7"/>
      <c r="K245" s="7"/>
      <c r="L245" s="81">
        <f t="shared" si="125"/>
        <v>0</v>
      </c>
      <c r="M245" s="82">
        <f t="shared" si="126"/>
        <v>0</v>
      </c>
      <c r="N245" s="91">
        <f t="shared" si="119"/>
        <v>0</v>
      </c>
      <c r="O245" s="23"/>
      <c r="P245" s="14" t="e">
        <f t="shared" si="127"/>
        <v>#DIV/0!</v>
      </c>
      <c r="Q245" s="159" t="str">
        <f t="shared" si="57"/>
        <v/>
      </c>
      <c r="R245" s="8"/>
      <c r="S245" s="12">
        <v>0</v>
      </c>
      <c r="T245" s="7">
        <f t="shared" si="134"/>
        <v>0</v>
      </c>
      <c r="U245" s="7"/>
      <c r="V245" s="7"/>
      <c r="W245" s="81">
        <f t="shared" si="128"/>
        <v>0</v>
      </c>
      <c r="X245" s="82">
        <f t="shared" si="129"/>
        <v>0</v>
      </c>
      <c r="Y245" s="91">
        <f t="shared" si="130"/>
        <v>0</v>
      </c>
      <c r="Z245" s="365"/>
      <c r="AA245" s="156">
        <v>45047</v>
      </c>
      <c r="AB245" s="101">
        <f t="shared" si="120"/>
        <v>0</v>
      </c>
      <c r="AC245" s="14" t="e">
        <f t="shared" si="131"/>
        <v>#DIV/0!</v>
      </c>
      <c r="AD245" s="103">
        <f t="shared" si="121"/>
        <v>0</v>
      </c>
      <c r="AE245" s="12" t="e">
        <f t="shared" si="132"/>
        <v>#DIV/0!</v>
      </c>
      <c r="AF245" s="105">
        <f t="shared" si="122"/>
        <v>0</v>
      </c>
      <c r="AG245" s="134">
        <v>92.013638999999998</v>
      </c>
      <c r="AH245" s="108">
        <f t="shared" si="123"/>
        <v>0</v>
      </c>
      <c r="AJ245" s="23"/>
      <c r="AK245" s="131" t="e">
        <f t="shared" si="58"/>
        <v>#DIV/0!</v>
      </c>
    </row>
    <row r="246" spans="1:37">
      <c r="A246" s="358"/>
      <c r="B246" s="156">
        <v>45078</v>
      </c>
      <c r="C246" s="16"/>
      <c r="D246" s="23"/>
      <c r="E246" s="14" t="e">
        <f t="shared" si="124"/>
        <v>#DIV/0!</v>
      </c>
      <c r="F246" s="159" t="str">
        <f t="shared" si="56"/>
        <v/>
      </c>
      <c r="G246" s="8"/>
      <c r="H246" s="12">
        <v>0</v>
      </c>
      <c r="I246" s="7">
        <f t="shared" si="133"/>
        <v>0</v>
      </c>
      <c r="J246" s="7"/>
      <c r="K246" s="7"/>
      <c r="L246" s="81">
        <f t="shared" si="125"/>
        <v>0</v>
      </c>
      <c r="M246" s="82">
        <f t="shared" si="126"/>
        <v>0</v>
      </c>
      <c r="N246" s="91">
        <f t="shared" si="119"/>
        <v>0</v>
      </c>
      <c r="O246" s="23"/>
      <c r="P246" s="14" t="e">
        <f t="shared" si="127"/>
        <v>#DIV/0!</v>
      </c>
      <c r="Q246" s="159" t="str">
        <f t="shared" si="57"/>
        <v/>
      </c>
      <c r="R246" s="8"/>
      <c r="S246" s="12">
        <v>0</v>
      </c>
      <c r="T246" s="7">
        <f t="shared" si="134"/>
        <v>0</v>
      </c>
      <c r="U246" s="7"/>
      <c r="V246" s="7"/>
      <c r="W246" s="81">
        <f t="shared" si="128"/>
        <v>0</v>
      </c>
      <c r="X246" s="82">
        <f t="shared" si="129"/>
        <v>0</v>
      </c>
      <c r="Y246" s="91">
        <f t="shared" si="130"/>
        <v>0</v>
      </c>
      <c r="Z246" s="365"/>
      <c r="AA246" s="156">
        <v>45078</v>
      </c>
      <c r="AB246" s="101">
        <f t="shared" si="120"/>
        <v>0</v>
      </c>
      <c r="AC246" s="14" t="e">
        <f t="shared" si="131"/>
        <v>#DIV/0!</v>
      </c>
      <c r="AD246" s="103">
        <f t="shared" si="121"/>
        <v>0</v>
      </c>
      <c r="AE246" s="12" t="e">
        <f t="shared" si="132"/>
        <v>#DIV/0!</v>
      </c>
      <c r="AF246" s="105">
        <f t="shared" si="122"/>
        <v>0</v>
      </c>
      <c r="AG246" s="134">
        <v>92.344887999999997</v>
      </c>
      <c r="AH246" s="108">
        <f t="shared" si="123"/>
        <v>0</v>
      </c>
      <c r="AJ246" s="23"/>
      <c r="AK246" s="131" t="e">
        <f t="shared" si="58"/>
        <v>#DIV/0!</v>
      </c>
    </row>
    <row r="247" spans="1:37">
      <c r="A247" s="358"/>
      <c r="B247" s="156">
        <v>45108</v>
      </c>
      <c r="C247" s="16"/>
      <c r="D247" s="23"/>
      <c r="E247" s="14" t="e">
        <f t="shared" si="124"/>
        <v>#DIV/0!</v>
      </c>
      <c r="F247" s="159" t="str">
        <f>IF(DAY(J$11)=0,"",IF(MONTH(J$11)&lt;&gt;MONTH($B247),"",YEAR($B247)-YEAR(J$11)))</f>
        <v/>
      </c>
      <c r="G247" s="8" t="s">
        <v>6</v>
      </c>
      <c r="H247" s="12">
        <v>9.6299999999999997E-2</v>
      </c>
      <c r="I247" s="7">
        <f t="shared" si="133"/>
        <v>0</v>
      </c>
      <c r="J247" s="7"/>
      <c r="K247" s="7"/>
      <c r="L247" s="81">
        <f t="shared" si="125"/>
        <v>0</v>
      </c>
      <c r="M247" s="82">
        <f t="shared" si="126"/>
        <v>0</v>
      </c>
      <c r="N247" s="91">
        <f t="shared" si="119"/>
        <v>0</v>
      </c>
      <c r="O247" s="23"/>
      <c r="P247" s="14" t="e">
        <f t="shared" si="127"/>
        <v>#DIV/0!</v>
      </c>
      <c r="Q247" s="159" t="str">
        <f>IF(DAY(U$11)=0,"",IF(MONTH(U$11)&lt;&gt;MONTH($B247),"",YEAR($B247)-YEAR(U$11)))</f>
        <v/>
      </c>
      <c r="R247" s="8" t="s">
        <v>6</v>
      </c>
      <c r="S247" s="12">
        <v>9.6299999999999997E-2</v>
      </c>
      <c r="T247" s="7">
        <f t="shared" si="134"/>
        <v>0</v>
      </c>
      <c r="U247" s="7"/>
      <c r="V247" s="7"/>
      <c r="W247" s="81">
        <f t="shared" si="128"/>
        <v>0</v>
      </c>
      <c r="X247" s="82">
        <f t="shared" si="129"/>
        <v>0</v>
      </c>
      <c r="Y247" s="91">
        <f t="shared" si="130"/>
        <v>0</v>
      </c>
      <c r="Z247" s="365"/>
      <c r="AA247" s="156">
        <v>45108</v>
      </c>
      <c r="AB247" s="101">
        <f t="shared" si="120"/>
        <v>0</v>
      </c>
      <c r="AC247" s="14" t="e">
        <f t="shared" si="131"/>
        <v>#DIV/0!</v>
      </c>
      <c r="AD247" s="103">
        <f t="shared" si="121"/>
        <v>0</v>
      </c>
      <c r="AE247" s="12" t="e">
        <f t="shared" si="132"/>
        <v>#DIV/0!</v>
      </c>
      <c r="AF247" s="105">
        <f t="shared" si="122"/>
        <v>0</v>
      </c>
      <c r="AG247" s="134">
        <v>92.252543000000003</v>
      </c>
      <c r="AH247" s="108">
        <f t="shared" si="123"/>
        <v>0</v>
      </c>
      <c r="AJ247" s="23"/>
      <c r="AK247" s="131" t="e">
        <f t="shared" si="58"/>
        <v>#DIV/0!</v>
      </c>
    </row>
    <row r="248" spans="1:37">
      <c r="A248" s="358"/>
      <c r="B248" s="156">
        <v>45139</v>
      </c>
      <c r="C248" s="16"/>
      <c r="D248" s="23"/>
      <c r="E248" s="14" t="e">
        <f t="shared" si="124"/>
        <v>#DIV/0!</v>
      </c>
      <c r="F248" s="159" t="str">
        <f t="shared" si="56"/>
        <v/>
      </c>
      <c r="G248" s="8"/>
      <c r="H248" s="12">
        <v>0</v>
      </c>
      <c r="I248" s="7">
        <f t="shared" si="133"/>
        <v>0</v>
      </c>
      <c r="J248" s="7"/>
      <c r="K248" s="7"/>
      <c r="L248" s="81">
        <f t="shared" si="125"/>
        <v>0</v>
      </c>
      <c r="M248" s="82">
        <f t="shared" si="126"/>
        <v>0</v>
      </c>
      <c r="N248" s="91">
        <f t="shared" ref="N248:N253" si="135">L248-M248</f>
        <v>0</v>
      </c>
      <c r="O248" s="23"/>
      <c r="P248" s="14" t="e">
        <f t="shared" si="127"/>
        <v>#DIV/0!</v>
      </c>
      <c r="Q248" s="159" t="str">
        <f t="shared" si="57"/>
        <v/>
      </c>
      <c r="R248" s="8"/>
      <c r="S248" s="12">
        <v>0</v>
      </c>
      <c r="T248" s="7">
        <f t="shared" si="134"/>
        <v>0</v>
      </c>
      <c r="U248" s="7"/>
      <c r="V248" s="7"/>
      <c r="W248" s="81">
        <f t="shared" si="128"/>
        <v>0</v>
      </c>
      <c r="X248" s="82">
        <f t="shared" si="129"/>
        <v>0</v>
      </c>
      <c r="Y248" s="91">
        <f t="shared" si="130"/>
        <v>0</v>
      </c>
      <c r="Z248" s="365"/>
      <c r="AA248" s="156">
        <v>45139</v>
      </c>
      <c r="AB248" s="101">
        <f t="shared" ref="AB248:AB253" si="136">L248+W248</f>
        <v>0</v>
      </c>
      <c r="AC248" s="14" t="e">
        <f t="shared" si="131"/>
        <v>#DIV/0!</v>
      </c>
      <c r="AD248" s="103">
        <f t="shared" ref="AD248:AD253" si="137">M248+X248</f>
        <v>0</v>
      </c>
      <c r="AE248" s="12" t="e">
        <f t="shared" si="132"/>
        <v>#DIV/0!</v>
      </c>
      <c r="AF248" s="105">
        <f t="shared" ref="AF248:AF253" si="138">AB248-AD248</f>
        <v>0</v>
      </c>
      <c r="AG248" s="134">
        <v>92.169515000000004</v>
      </c>
      <c r="AH248" s="108">
        <f t="shared" si="123"/>
        <v>0</v>
      </c>
      <c r="AJ248" s="23"/>
      <c r="AK248" s="131" t="e">
        <f t="shared" si="58"/>
        <v>#DIV/0!</v>
      </c>
    </row>
    <row r="249" spans="1:37">
      <c r="A249" s="358"/>
      <c r="B249" s="156">
        <v>45170</v>
      </c>
      <c r="C249" s="16"/>
      <c r="D249" s="23"/>
      <c r="E249" s="14" t="e">
        <f t="shared" si="124"/>
        <v>#DIV/0!</v>
      </c>
      <c r="F249" s="159" t="str">
        <f>IF(DAY(J$11)=0,"",IF(MONTH(J$11)&lt;&gt;MONTH($B249),"",YEAR($B249)-YEAR(J$11)))</f>
        <v/>
      </c>
      <c r="G249" s="8"/>
      <c r="H249" s="12">
        <v>0</v>
      </c>
      <c r="I249" s="7">
        <f t="shared" si="133"/>
        <v>0</v>
      </c>
      <c r="J249" s="7"/>
      <c r="K249" s="7"/>
      <c r="L249" s="81">
        <f t="shared" ref="L249:L254" si="139">D249+J249</f>
        <v>0</v>
      </c>
      <c r="M249" s="82">
        <f t="shared" ref="M249:M254" si="140">I249+K249</f>
        <v>0</v>
      </c>
      <c r="N249" s="91">
        <f t="shared" si="135"/>
        <v>0</v>
      </c>
      <c r="O249" s="23"/>
      <c r="P249" s="14" t="e">
        <f t="shared" si="127"/>
        <v>#DIV/0!</v>
      </c>
      <c r="Q249" s="159" t="str">
        <f>IF(DAY(U$11)=0,"",IF(MONTH(U$11)&lt;&gt;MONTH($B249),"",YEAR($B249)-YEAR(U$11)))</f>
        <v/>
      </c>
      <c r="R249" s="8"/>
      <c r="S249" s="12">
        <v>0</v>
      </c>
      <c r="T249" s="7">
        <f t="shared" si="134"/>
        <v>0</v>
      </c>
      <c r="U249" s="7"/>
      <c r="V249" s="7"/>
      <c r="W249" s="81">
        <f t="shared" ref="W249:W254" si="141">O249+U249</f>
        <v>0</v>
      </c>
      <c r="X249" s="82">
        <f t="shared" ref="X249:X254" si="142">T249+V249</f>
        <v>0</v>
      </c>
      <c r="Y249" s="91">
        <f t="shared" ref="Y249:Y254" si="143">W249-X249</f>
        <v>0</v>
      </c>
      <c r="Z249" s="365"/>
      <c r="AA249" s="156">
        <v>45170</v>
      </c>
      <c r="AB249" s="101">
        <f t="shared" si="136"/>
        <v>0</v>
      </c>
      <c r="AC249" s="14" t="e">
        <f t="shared" si="131"/>
        <v>#DIV/0!</v>
      </c>
      <c r="AD249" s="103">
        <f t="shared" si="137"/>
        <v>0</v>
      </c>
      <c r="AE249" s="12" t="e">
        <f t="shared" si="132"/>
        <v>#DIV/0!</v>
      </c>
      <c r="AF249" s="105">
        <f t="shared" si="138"/>
        <v>0</v>
      </c>
      <c r="AG249" s="134">
        <v>92.353853999999998</v>
      </c>
      <c r="AH249" s="108">
        <f t="shared" ref="AH249:AH254" si="144">(AF249/AG249)*$N$4</f>
        <v>0</v>
      </c>
      <c r="AJ249" s="23"/>
      <c r="AK249" s="131" t="e">
        <f t="shared" si="58"/>
        <v>#DIV/0!</v>
      </c>
    </row>
    <row r="250" spans="1:37">
      <c r="A250" s="358"/>
      <c r="B250" s="156">
        <v>45200</v>
      </c>
      <c r="C250" s="16"/>
      <c r="D250" s="23"/>
      <c r="E250" s="14" t="e">
        <f t="shared" si="124"/>
        <v>#DIV/0!</v>
      </c>
      <c r="F250" s="159" t="str">
        <f t="shared" si="56"/>
        <v/>
      </c>
      <c r="G250" s="8"/>
      <c r="H250" s="12">
        <v>0</v>
      </c>
      <c r="I250" s="7"/>
      <c r="J250" s="7"/>
      <c r="K250" s="7"/>
      <c r="L250" s="81">
        <f t="shared" si="139"/>
        <v>0</v>
      </c>
      <c r="M250" s="82">
        <f t="shared" si="140"/>
        <v>0</v>
      </c>
      <c r="N250" s="91">
        <f t="shared" si="135"/>
        <v>0</v>
      </c>
      <c r="O250" s="23"/>
      <c r="P250" s="14" t="e">
        <f t="shared" si="127"/>
        <v>#DIV/0!</v>
      </c>
      <c r="Q250" s="159" t="str">
        <f t="shared" si="57"/>
        <v/>
      </c>
      <c r="R250" s="8"/>
      <c r="S250" s="12">
        <v>0</v>
      </c>
      <c r="T250" s="7"/>
      <c r="U250" s="7"/>
      <c r="V250" s="7"/>
      <c r="W250" s="81">
        <f t="shared" si="141"/>
        <v>0</v>
      </c>
      <c r="X250" s="82">
        <f t="shared" si="142"/>
        <v>0</v>
      </c>
      <c r="Y250" s="91">
        <f t="shared" si="143"/>
        <v>0</v>
      </c>
      <c r="Z250" s="365"/>
      <c r="AA250" s="156">
        <v>45200</v>
      </c>
      <c r="AB250" s="101">
        <f t="shared" si="136"/>
        <v>0</v>
      </c>
      <c r="AC250" s="14" t="e">
        <f t="shared" ref="AC250:AC255" si="145">((AB250/AB249)-1)</f>
        <v>#DIV/0!</v>
      </c>
      <c r="AD250" s="103">
        <f t="shared" si="137"/>
        <v>0</v>
      </c>
      <c r="AE250" s="12" t="e">
        <f t="shared" ref="AE250:AE255" si="146">((AD250/AD249)-1)</f>
        <v>#DIV/0!</v>
      </c>
      <c r="AF250" s="105">
        <f t="shared" si="138"/>
        <v>0</v>
      </c>
      <c r="AG250" s="134">
        <v>92.455443000000002</v>
      </c>
      <c r="AH250" s="108">
        <f t="shared" si="144"/>
        <v>0</v>
      </c>
      <c r="AJ250" s="23"/>
      <c r="AK250" s="131" t="e">
        <f t="shared" si="58"/>
        <v>#DIV/0!</v>
      </c>
    </row>
    <row r="251" spans="1:37">
      <c r="A251" s="358"/>
      <c r="B251" s="156">
        <v>45231</v>
      </c>
      <c r="C251" s="16"/>
      <c r="D251" s="23"/>
      <c r="E251" s="14" t="e">
        <f t="shared" si="124"/>
        <v>#DIV/0!</v>
      </c>
      <c r="F251" s="159" t="str">
        <f t="shared" si="56"/>
        <v/>
      </c>
      <c r="G251" s="8"/>
      <c r="H251" s="12">
        <v>0</v>
      </c>
      <c r="I251" s="7"/>
      <c r="J251" s="7"/>
      <c r="K251" s="7"/>
      <c r="L251" s="81">
        <f t="shared" si="139"/>
        <v>0</v>
      </c>
      <c r="M251" s="82">
        <f t="shared" si="140"/>
        <v>0</v>
      </c>
      <c r="N251" s="91">
        <f t="shared" si="135"/>
        <v>0</v>
      </c>
      <c r="O251" s="23"/>
      <c r="P251" s="14" t="e">
        <f t="shared" si="127"/>
        <v>#DIV/0!</v>
      </c>
      <c r="Q251" s="159" t="str">
        <f t="shared" si="57"/>
        <v/>
      </c>
      <c r="R251" s="8"/>
      <c r="S251" s="12">
        <v>0</v>
      </c>
      <c r="T251" s="7"/>
      <c r="U251" s="7"/>
      <c r="V251" s="7"/>
      <c r="W251" s="81">
        <f t="shared" si="141"/>
        <v>0</v>
      </c>
      <c r="X251" s="82">
        <f t="shared" si="142"/>
        <v>0</v>
      </c>
      <c r="Y251" s="91">
        <f t="shared" si="143"/>
        <v>0</v>
      </c>
      <c r="Z251" s="365"/>
      <c r="AA251" s="156">
        <v>45231</v>
      </c>
      <c r="AB251" s="101">
        <f t="shared" si="136"/>
        <v>0</v>
      </c>
      <c r="AC251" s="14" t="e">
        <f t="shared" si="145"/>
        <v>#DIV/0!</v>
      </c>
      <c r="AD251" s="103">
        <f t="shared" si="137"/>
        <v>0</v>
      </c>
      <c r="AE251" s="12" t="e">
        <f t="shared" si="146"/>
        <v>#DIV/0!</v>
      </c>
      <c r="AF251" s="105">
        <f t="shared" si="138"/>
        <v>0</v>
      </c>
      <c r="AG251" s="134">
        <v>92.566389000000001</v>
      </c>
      <c r="AH251" s="108">
        <f t="shared" si="144"/>
        <v>0</v>
      </c>
      <c r="AJ251" s="23"/>
      <c r="AK251" s="131" t="e">
        <f t="shared" si="58"/>
        <v>#DIV/0!</v>
      </c>
    </row>
    <row r="252" spans="1:37">
      <c r="A252" s="359"/>
      <c r="B252" s="157">
        <v>45261</v>
      </c>
      <c r="C252" s="16"/>
      <c r="D252" s="23"/>
      <c r="E252" s="15" t="e">
        <f t="shared" si="124"/>
        <v>#DIV/0!</v>
      </c>
      <c r="F252" s="158" t="str">
        <f>IF(DAY(J$11)=0,"",IF(MONTH(J$11)&lt;&gt;MONTH($B252),"",YEAR($B252)-YEAR(J$11)))</f>
        <v/>
      </c>
      <c r="G252" s="11"/>
      <c r="H252" s="13">
        <v>0</v>
      </c>
      <c r="I252" s="10">
        <f t="shared" si="133"/>
        <v>0</v>
      </c>
      <c r="J252" s="10"/>
      <c r="K252" s="10"/>
      <c r="L252" s="83">
        <f t="shared" si="139"/>
        <v>0</v>
      </c>
      <c r="M252" s="84">
        <f t="shared" si="140"/>
        <v>0</v>
      </c>
      <c r="N252" s="92">
        <f t="shared" si="135"/>
        <v>0</v>
      </c>
      <c r="O252" s="23"/>
      <c r="P252" s="15" t="e">
        <f t="shared" si="127"/>
        <v>#DIV/0!</v>
      </c>
      <c r="Q252" s="158" t="str">
        <f>IF(DAY(U$11)=0,"",IF(MONTH(U$11)&lt;&gt;MONTH($B252),"",YEAR($B252)-YEAR(U$11)))</f>
        <v/>
      </c>
      <c r="R252" s="11"/>
      <c r="S252" s="13">
        <v>0</v>
      </c>
      <c r="T252" s="10">
        <f t="shared" si="134"/>
        <v>0</v>
      </c>
      <c r="U252" s="10"/>
      <c r="V252" s="10"/>
      <c r="W252" s="83">
        <f t="shared" si="141"/>
        <v>0</v>
      </c>
      <c r="X252" s="84">
        <f t="shared" si="142"/>
        <v>0</v>
      </c>
      <c r="Y252" s="92">
        <f t="shared" si="143"/>
        <v>0</v>
      </c>
      <c r="Z252" s="366"/>
      <c r="AA252" s="157">
        <v>45261</v>
      </c>
      <c r="AB252" s="102">
        <f t="shared" si="136"/>
        <v>0</v>
      </c>
      <c r="AC252" s="15" t="e">
        <f t="shared" si="145"/>
        <v>#DIV/0!</v>
      </c>
      <c r="AD252" s="104">
        <f t="shared" si="137"/>
        <v>0</v>
      </c>
      <c r="AE252" s="13" t="e">
        <f t="shared" si="146"/>
        <v>#DIV/0!</v>
      </c>
      <c r="AF252" s="107">
        <f t="shared" si="138"/>
        <v>0</v>
      </c>
      <c r="AG252" s="135">
        <v>92.658955000000006</v>
      </c>
      <c r="AH252" s="110">
        <f t="shared" si="144"/>
        <v>0</v>
      </c>
      <c r="AJ252" s="23"/>
      <c r="AK252" s="131" t="e">
        <f t="shared" si="58"/>
        <v>#DIV/0!</v>
      </c>
    </row>
    <row r="253" spans="1:37">
      <c r="A253" s="358">
        <v>2024</v>
      </c>
      <c r="B253" s="156">
        <v>45292</v>
      </c>
      <c r="C253" s="16"/>
      <c r="D253" s="23"/>
      <c r="E253" s="14" t="e">
        <f t="shared" si="124"/>
        <v>#DIV/0!</v>
      </c>
      <c r="F253" s="159" t="str">
        <f t="shared" si="56"/>
        <v/>
      </c>
      <c r="G253" s="8"/>
      <c r="H253" s="12">
        <v>0</v>
      </c>
      <c r="I253" s="7">
        <f t="shared" si="133"/>
        <v>0</v>
      </c>
      <c r="J253" s="7"/>
      <c r="K253" s="7"/>
      <c r="L253" s="81">
        <f t="shared" si="139"/>
        <v>0</v>
      </c>
      <c r="M253" s="82">
        <f t="shared" si="140"/>
        <v>0</v>
      </c>
      <c r="N253" s="91">
        <f t="shared" si="135"/>
        <v>0</v>
      </c>
      <c r="O253" s="23"/>
      <c r="P253" s="14" t="e">
        <f t="shared" si="127"/>
        <v>#DIV/0!</v>
      </c>
      <c r="Q253" s="159" t="str">
        <f t="shared" si="57"/>
        <v/>
      </c>
      <c r="R253" s="8"/>
      <c r="S253" s="12">
        <v>0</v>
      </c>
      <c r="T253" s="7">
        <f t="shared" si="134"/>
        <v>0</v>
      </c>
      <c r="U253" s="7"/>
      <c r="V253" s="7"/>
      <c r="W253" s="81">
        <f t="shared" si="141"/>
        <v>0</v>
      </c>
      <c r="X253" s="82">
        <f t="shared" si="142"/>
        <v>0</v>
      </c>
      <c r="Y253" s="91">
        <f t="shared" si="143"/>
        <v>0</v>
      </c>
      <c r="Z253" s="365">
        <v>2024</v>
      </c>
      <c r="AA253" s="156">
        <v>45292</v>
      </c>
      <c r="AB253" s="101">
        <f t="shared" si="136"/>
        <v>0</v>
      </c>
      <c r="AC253" s="14" t="e">
        <f t="shared" si="145"/>
        <v>#DIV/0!</v>
      </c>
      <c r="AD253" s="103">
        <f t="shared" si="137"/>
        <v>0</v>
      </c>
      <c r="AE253" s="12" t="e">
        <f t="shared" si="146"/>
        <v>#DIV/0!</v>
      </c>
      <c r="AF253" s="105">
        <f t="shared" si="138"/>
        <v>0</v>
      </c>
      <c r="AG253" s="134">
        <v>93.168578999999994</v>
      </c>
      <c r="AH253" s="108">
        <f t="shared" si="144"/>
        <v>0</v>
      </c>
    </row>
    <row r="254" spans="1:37">
      <c r="A254" s="358"/>
      <c r="B254" s="156">
        <v>45323</v>
      </c>
      <c r="C254" s="16"/>
      <c r="D254" s="23"/>
      <c r="E254" s="14" t="e">
        <f t="shared" ref="E254:E272" si="147">((D254/D253)-1)</f>
        <v>#DIV/0!</v>
      </c>
      <c r="F254" s="159" t="str">
        <f t="shared" si="56"/>
        <v/>
      </c>
      <c r="G254" s="8"/>
      <c r="H254" s="12">
        <v>0</v>
      </c>
      <c r="I254" s="7">
        <f t="shared" ref="I254:I272" si="148">I253*(1+H254)</f>
        <v>0</v>
      </c>
      <c r="J254" s="7"/>
      <c r="K254" s="7"/>
      <c r="L254" s="81">
        <f t="shared" si="139"/>
        <v>0</v>
      </c>
      <c r="M254" s="82">
        <f t="shared" si="140"/>
        <v>0</v>
      </c>
      <c r="N254" s="91">
        <f t="shared" ref="N254:N272" si="149">L254-M254</f>
        <v>0</v>
      </c>
      <c r="O254" s="23"/>
      <c r="P254" s="14" t="e">
        <f t="shared" ref="P254:P272" si="150">((O254/O253)-1)</f>
        <v>#DIV/0!</v>
      </c>
      <c r="Q254" s="159" t="str">
        <f t="shared" si="57"/>
        <v/>
      </c>
      <c r="R254" s="8"/>
      <c r="S254" s="12">
        <v>0</v>
      </c>
      <c r="T254" s="7">
        <f t="shared" ref="T254:T272" si="151">T253*(1+S254)</f>
        <v>0</v>
      </c>
      <c r="U254" s="7"/>
      <c r="V254" s="7"/>
      <c r="W254" s="81">
        <f t="shared" si="141"/>
        <v>0</v>
      </c>
      <c r="X254" s="82">
        <f t="shared" si="142"/>
        <v>0</v>
      </c>
      <c r="Y254" s="91">
        <f t="shared" si="143"/>
        <v>0</v>
      </c>
      <c r="Z254" s="365"/>
      <c r="AA254" s="156">
        <v>45323</v>
      </c>
      <c r="AB254" s="101">
        <f t="shared" ref="AB254:AB272" si="152">L254+W254</f>
        <v>0</v>
      </c>
      <c r="AC254" s="14" t="e">
        <f t="shared" si="145"/>
        <v>#DIV/0!</v>
      </c>
      <c r="AD254" s="103">
        <f t="shared" ref="AD254:AD272" si="153">M254+X254</f>
        <v>0</v>
      </c>
      <c r="AE254" s="12" t="e">
        <f t="shared" si="146"/>
        <v>#DIV/0!</v>
      </c>
      <c r="AF254" s="105">
        <f t="shared" ref="AF254:AF272" si="154">AB254-AD254</f>
        <v>0</v>
      </c>
      <c r="AG254" s="134">
        <v>93.699639000000005</v>
      </c>
      <c r="AH254" s="108">
        <f t="shared" si="144"/>
        <v>0</v>
      </c>
    </row>
    <row r="255" spans="1:37">
      <c r="A255" s="358"/>
      <c r="B255" s="156">
        <v>45352</v>
      </c>
      <c r="C255" s="16"/>
      <c r="D255" s="23"/>
      <c r="E255" s="14" t="e">
        <f t="shared" si="147"/>
        <v>#DIV/0!</v>
      </c>
      <c r="F255" s="159" t="str">
        <f t="shared" si="56"/>
        <v/>
      </c>
      <c r="G255" s="8"/>
      <c r="H255" s="12">
        <v>0</v>
      </c>
      <c r="I255" s="7">
        <f t="shared" si="148"/>
        <v>0</v>
      </c>
      <c r="J255" s="7"/>
      <c r="K255" s="7"/>
      <c r="L255" s="81">
        <f t="shared" ref="L255:L272" si="155">D255+J255</f>
        <v>0</v>
      </c>
      <c r="M255" s="82">
        <f t="shared" ref="M255:M272" si="156">I255+K255</f>
        <v>0</v>
      </c>
      <c r="N255" s="91">
        <f t="shared" si="149"/>
        <v>0</v>
      </c>
      <c r="O255" s="23"/>
      <c r="P255" s="14" t="e">
        <f t="shared" si="150"/>
        <v>#DIV/0!</v>
      </c>
      <c r="Q255" s="159" t="str">
        <f t="shared" si="57"/>
        <v/>
      </c>
      <c r="R255" s="8"/>
      <c r="S255" s="12">
        <v>0</v>
      </c>
      <c r="T255" s="7">
        <f t="shared" si="151"/>
        <v>0</v>
      </c>
      <c r="U255" s="7"/>
      <c r="V255" s="7"/>
      <c r="W255" s="81">
        <f t="shared" ref="W255:W272" si="157">O255+U255</f>
        <v>0</v>
      </c>
      <c r="X255" s="82">
        <f t="shared" ref="X255:X272" si="158">T255+V255</f>
        <v>0</v>
      </c>
      <c r="Y255" s="91">
        <f t="shared" ref="Y255:Y272" si="159">W255-X255</f>
        <v>0</v>
      </c>
      <c r="Z255" s="365"/>
      <c r="AA255" s="156">
        <v>45352</v>
      </c>
      <c r="AB255" s="101">
        <f t="shared" si="152"/>
        <v>0</v>
      </c>
      <c r="AC255" s="14" t="e">
        <f t="shared" si="145"/>
        <v>#DIV/0!</v>
      </c>
      <c r="AD255" s="103">
        <f t="shared" si="153"/>
        <v>0</v>
      </c>
      <c r="AE255" s="12" t="e">
        <f t="shared" si="146"/>
        <v>#DIV/0!</v>
      </c>
      <c r="AF255" s="105">
        <f t="shared" si="154"/>
        <v>0</v>
      </c>
      <c r="AG255" s="134">
        <v>94.458606000000003</v>
      </c>
      <c r="AH255" s="108">
        <f t="shared" ref="AH255:AH272" si="160">(AF255/AG255)*$N$4</f>
        <v>0</v>
      </c>
    </row>
    <row r="256" spans="1:37">
      <c r="A256" s="358"/>
      <c r="B256" s="156">
        <v>45383</v>
      </c>
      <c r="C256" s="16"/>
      <c r="D256" s="23"/>
      <c r="E256" s="14" t="e">
        <f t="shared" si="147"/>
        <v>#DIV/0!</v>
      </c>
      <c r="F256" s="159" t="str">
        <f t="shared" si="56"/>
        <v/>
      </c>
      <c r="G256" s="8"/>
      <c r="H256" s="12">
        <v>0</v>
      </c>
      <c r="I256" s="7">
        <f t="shared" si="148"/>
        <v>0</v>
      </c>
      <c r="J256" s="7"/>
      <c r="K256" s="7"/>
      <c r="L256" s="81">
        <f t="shared" si="155"/>
        <v>0</v>
      </c>
      <c r="M256" s="82">
        <f t="shared" si="156"/>
        <v>0</v>
      </c>
      <c r="N256" s="91">
        <f t="shared" si="149"/>
        <v>0</v>
      </c>
      <c r="O256" s="23"/>
      <c r="P256" s="14" t="e">
        <f t="shared" si="150"/>
        <v>#DIV/0!</v>
      </c>
      <c r="Q256" s="159" t="str">
        <f t="shared" si="57"/>
        <v/>
      </c>
      <c r="R256" s="8"/>
      <c r="S256" s="12">
        <v>0</v>
      </c>
      <c r="T256" s="7">
        <f t="shared" si="151"/>
        <v>0</v>
      </c>
      <c r="U256" s="7"/>
      <c r="V256" s="7"/>
      <c r="W256" s="81">
        <f t="shared" si="157"/>
        <v>0</v>
      </c>
      <c r="X256" s="82">
        <f t="shared" si="158"/>
        <v>0</v>
      </c>
      <c r="Y256" s="91">
        <f t="shared" si="159"/>
        <v>0</v>
      </c>
      <c r="Z256" s="365"/>
      <c r="AA256" s="156">
        <v>45383</v>
      </c>
      <c r="AB256" s="101">
        <f t="shared" si="152"/>
        <v>0</v>
      </c>
      <c r="AC256" s="14" t="e">
        <f>((AB256/AB255)-1)</f>
        <v>#DIV/0!</v>
      </c>
      <c r="AD256" s="103">
        <f t="shared" si="153"/>
        <v>0</v>
      </c>
      <c r="AE256" s="12" t="e">
        <f>((AD256/AD255)-1)</f>
        <v>#DIV/0!</v>
      </c>
      <c r="AF256" s="105">
        <f t="shared" si="154"/>
        <v>0</v>
      </c>
      <c r="AG256" s="134">
        <v>94.638076999999996</v>
      </c>
      <c r="AH256" s="108">
        <f t="shared" si="160"/>
        <v>0</v>
      </c>
    </row>
    <row r="257" spans="1:34">
      <c r="A257" s="358"/>
      <c r="B257" s="156">
        <v>45413</v>
      </c>
      <c r="C257" s="16"/>
      <c r="D257" s="23"/>
      <c r="E257" s="14" t="e">
        <f t="shared" si="147"/>
        <v>#DIV/0!</v>
      </c>
      <c r="F257" s="159" t="str">
        <f t="shared" si="56"/>
        <v/>
      </c>
      <c r="G257" s="8"/>
      <c r="H257" s="12">
        <v>0</v>
      </c>
      <c r="I257" s="7">
        <f t="shared" si="148"/>
        <v>0</v>
      </c>
      <c r="J257" s="7"/>
      <c r="K257" s="7"/>
      <c r="L257" s="81">
        <f t="shared" si="155"/>
        <v>0</v>
      </c>
      <c r="M257" s="82">
        <f t="shared" si="156"/>
        <v>0</v>
      </c>
      <c r="N257" s="91">
        <f t="shared" si="149"/>
        <v>0</v>
      </c>
      <c r="O257" s="23"/>
      <c r="P257" s="14" t="e">
        <f t="shared" si="150"/>
        <v>#DIV/0!</v>
      </c>
      <c r="Q257" s="159" t="str">
        <f t="shared" si="57"/>
        <v/>
      </c>
      <c r="R257" s="8"/>
      <c r="S257" s="12">
        <v>0</v>
      </c>
      <c r="T257" s="7">
        <f t="shared" si="151"/>
        <v>0</v>
      </c>
      <c r="U257" s="7"/>
      <c r="V257" s="7"/>
      <c r="W257" s="81">
        <f t="shared" si="157"/>
        <v>0</v>
      </c>
      <c r="X257" s="82">
        <f t="shared" si="158"/>
        <v>0</v>
      </c>
      <c r="Y257" s="91">
        <f t="shared" si="159"/>
        <v>0</v>
      </c>
      <c r="Z257" s="365"/>
      <c r="AA257" s="156">
        <v>45413</v>
      </c>
      <c r="AB257" s="101">
        <f t="shared" si="152"/>
        <v>0</v>
      </c>
      <c r="AC257" s="14" t="e">
        <f>((AB257/AB256)-1)</f>
        <v>#DIV/0!</v>
      </c>
      <c r="AD257" s="103">
        <f t="shared" si="153"/>
        <v>0</v>
      </c>
      <c r="AE257" s="12" t="e">
        <f>((AD257/AD256)-1)</f>
        <v>#DIV/0!</v>
      </c>
      <c r="AF257" s="105">
        <f t="shared" si="154"/>
        <v>0</v>
      </c>
      <c r="AG257" s="134">
        <v>94.988236999999998</v>
      </c>
      <c r="AH257" s="108">
        <f t="shared" si="160"/>
        <v>0</v>
      </c>
    </row>
    <row r="258" spans="1:34">
      <c r="A258" s="358"/>
      <c r="B258" s="156">
        <v>45444</v>
      </c>
      <c r="C258" s="16"/>
      <c r="D258" s="23"/>
      <c r="E258" s="14" t="e">
        <f t="shared" si="147"/>
        <v>#DIV/0!</v>
      </c>
      <c r="F258" s="159" t="str">
        <f t="shared" si="56"/>
        <v/>
      </c>
      <c r="G258" s="8"/>
      <c r="H258" s="12">
        <v>0</v>
      </c>
      <c r="I258" s="7">
        <f t="shared" si="148"/>
        <v>0</v>
      </c>
      <c r="J258" s="7"/>
      <c r="K258" s="7"/>
      <c r="L258" s="81">
        <f t="shared" si="155"/>
        <v>0</v>
      </c>
      <c r="M258" s="82">
        <f t="shared" si="156"/>
        <v>0</v>
      </c>
      <c r="N258" s="91">
        <f t="shared" si="149"/>
        <v>0</v>
      </c>
      <c r="O258" s="23"/>
      <c r="P258" s="14" t="e">
        <f t="shared" si="150"/>
        <v>#DIV/0!</v>
      </c>
      <c r="Q258" s="159" t="str">
        <f t="shared" si="57"/>
        <v/>
      </c>
      <c r="R258" s="8"/>
      <c r="S258" s="12">
        <v>0</v>
      </c>
      <c r="T258" s="7">
        <f t="shared" si="151"/>
        <v>0</v>
      </c>
      <c r="U258" s="7"/>
      <c r="V258" s="7"/>
      <c r="W258" s="81">
        <f t="shared" si="157"/>
        <v>0</v>
      </c>
      <c r="X258" s="82">
        <f t="shared" si="158"/>
        <v>0</v>
      </c>
      <c r="Y258" s="91">
        <f t="shared" si="159"/>
        <v>0</v>
      </c>
      <c r="Z258" s="365"/>
      <c r="AA258" s="156">
        <v>45444</v>
      </c>
      <c r="AB258" s="101">
        <f t="shared" si="152"/>
        <v>0</v>
      </c>
      <c r="AC258" s="14" t="e">
        <f>((AB258/AB257)-1)</f>
        <v>#DIV/0!</v>
      </c>
      <c r="AD258" s="103">
        <f t="shared" si="153"/>
        <v>0</v>
      </c>
      <c r="AE258" s="12" t="e">
        <f>((AD258/AD257)-1)</f>
        <v>#DIV/0!</v>
      </c>
      <c r="AF258" s="105">
        <f t="shared" si="154"/>
        <v>0</v>
      </c>
      <c r="AG258" s="266">
        <v>95.425182000000007</v>
      </c>
      <c r="AH258" s="108">
        <f t="shared" si="160"/>
        <v>0</v>
      </c>
    </row>
    <row r="259" spans="1:34">
      <c r="A259" s="358"/>
      <c r="B259" s="156">
        <v>45474</v>
      </c>
      <c r="C259" s="16"/>
      <c r="D259" s="23"/>
      <c r="E259" s="14" t="e">
        <f t="shared" si="147"/>
        <v>#DIV/0!</v>
      </c>
      <c r="F259" s="159" t="str">
        <f>IF(DAY(J$11)=0,"",IF(MONTH(J$11)&lt;&gt;MONTH($B259),"",YEAR($B259)-YEAR(J$11)))</f>
        <v/>
      </c>
      <c r="G259" s="8" t="s">
        <v>6</v>
      </c>
      <c r="H259" s="12">
        <v>6.9099999999999995E-2</v>
      </c>
      <c r="I259" s="7">
        <f t="shared" si="148"/>
        <v>0</v>
      </c>
      <c r="J259" s="7"/>
      <c r="K259" s="7"/>
      <c r="L259" s="81">
        <f t="shared" si="155"/>
        <v>0</v>
      </c>
      <c r="M259" s="82">
        <f t="shared" si="156"/>
        <v>0</v>
      </c>
      <c r="N259" s="91">
        <f t="shared" si="149"/>
        <v>0</v>
      </c>
      <c r="O259" s="23"/>
      <c r="P259" s="14" t="e">
        <f t="shared" si="150"/>
        <v>#DIV/0!</v>
      </c>
      <c r="Q259" s="159" t="str">
        <f>IF(DAY(U$11)=0,"",IF(MONTH(U$11)&lt;&gt;MONTH($B259),"",YEAR($B259)-YEAR(U$11)))</f>
        <v/>
      </c>
      <c r="R259" s="8" t="s">
        <v>6</v>
      </c>
      <c r="S259" s="12">
        <v>6.9099999999999995E-2</v>
      </c>
      <c r="T259" s="7">
        <f t="shared" si="151"/>
        <v>0</v>
      </c>
      <c r="U259" s="7"/>
      <c r="V259" s="7"/>
      <c r="W259" s="81">
        <f t="shared" si="157"/>
        <v>0</v>
      </c>
      <c r="X259" s="82">
        <f t="shared" si="158"/>
        <v>0</v>
      </c>
      <c r="Y259" s="91">
        <f t="shared" si="159"/>
        <v>0</v>
      </c>
      <c r="Z259" s="365"/>
      <c r="AA259" s="156">
        <v>45474</v>
      </c>
      <c r="AB259" s="101">
        <f t="shared" si="152"/>
        <v>0</v>
      </c>
      <c r="AC259" s="14"/>
      <c r="AD259" s="103">
        <f t="shared" si="153"/>
        <v>0</v>
      </c>
      <c r="AE259" s="12"/>
      <c r="AF259" s="105">
        <f t="shared" si="154"/>
        <v>0</v>
      </c>
      <c r="AG259" s="134">
        <v>95.663743999999994</v>
      </c>
      <c r="AH259" s="108">
        <f t="shared" si="160"/>
        <v>0</v>
      </c>
    </row>
    <row r="260" spans="1:34">
      <c r="A260" s="358"/>
      <c r="B260" s="156">
        <v>45505</v>
      </c>
      <c r="C260" s="16"/>
      <c r="D260" s="23"/>
      <c r="E260" s="14" t="e">
        <f t="shared" si="147"/>
        <v>#DIV/0!</v>
      </c>
      <c r="F260" s="159" t="str">
        <f t="shared" si="56"/>
        <v/>
      </c>
      <c r="G260" s="8"/>
      <c r="H260" s="12">
        <v>0</v>
      </c>
      <c r="I260" s="7">
        <f t="shared" si="148"/>
        <v>0</v>
      </c>
      <c r="J260" s="7"/>
      <c r="K260" s="7"/>
      <c r="L260" s="81">
        <f t="shared" si="155"/>
        <v>0</v>
      </c>
      <c r="M260" s="82">
        <f t="shared" si="156"/>
        <v>0</v>
      </c>
      <c r="N260" s="91">
        <f t="shared" si="149"/>
        <v>0</v>
      </c>
      <c r="O260" s="23"/>
      <c r="P260" s="14" t="e">
        <f t="shared" si="150"/>
        <v>#DIV/0!</v>
      </c>
      <c r="Q260" s="159" t="str">
        <f t="shared" si="57"/>
        <v/>
      </c>
      <c r="R260" s="8"/>
      <c r="S260" s="12">
        <v>0</v>
      </c>
      <c r="T260" s="7">
        <f t="shared" si="151"/>
        <v>0</v>
      </c>
      <c r="U260" s="7"/>
      <c r="V260" s="7"/>
      <c r="W260" s="81">
        <f t="shared" si="157"/>
        <v>0</v>
      </c>
      <c r="X260" s="82">
        <f t="shared" si="158"/>
        <v>0</v>
      </c>
      <c r="Y260" s="91">
        <f t="shared" si="159"/>
        <v>0</v>
      </c>
      <c r="Z260" s="365"/>
      <c r="AA260" s="156">
        <v>45505</v>
      </c>
      <c r="AB260" s="101">
        <f t="shared" si="152"/>
        <v>0</v>
      </c>
      <c r="AC260" s="14"/>
      <c r="AD260" s="103">
        <f t="shared" si="153"/>
        <v>0</v>
      </c>
      <c r="AE260" s="12"/>
      <c r="AF260" s="105">
        <f t="shared" si="154"/>
        <v>0</v>
      </c>
      <c r="AG260" s="134">
        <v>95.912469000000002</v>
      </c>
      <c r="AH260" s="108">
        <f t="shared" si="160"/>
        <v>0</v>
      </c>
    </row>
    <row r="261" spans="1:34">
      <c r="A261" s="358"/>
      <c r="B261" s="156">
        <v>45536</v>
      </c>
      <c r="C261" s="16"/>
      <c r="D261" s="23"/>
      <c r="E261" s="14" t="e">
        <f t="shared" si="147"/>
        <v>#DIV/0!</v>
      </c>
      <c r="F261" s="159" t="str">
        <f>IF(DAY(J$11)=0,"",IF(MONTH(J$11)&lt;&gt;MONTH($B261),"",YEAR($B261)-YEAR(J$11)))</f>
        <v/>
      </c>
      <c r="G261" s="8"/>
      <c r="H261" s="12">
        <v>0</v>
      </c>
      <c r="I261" s="7">
        <f t="shared" si="148"/>
        <v>0</v>
      </c>
      <c r="J261" s="7"/>
      <c r="K261" s="7"/>
      <c r="L261" s="81">
        <f t="shared" si="155"/>
        <v>0</v>
      </c>
      <c r="M261" s="82">
        <f t="shared" si="156"/>
        <v>0</v>
      </c>
      <c r="N261" s="91">
        <f t="shared" si="149"/>
        <v>0</v>
      </c>
      <c r="O261" s="23"/>
      <c r="P261" s="14" t="e">
        <f t="shared" si="150"/>
        <v>#DIV/0!</v>
      </c>
      <c r="Q261" s="159" t="str">
        <f>IF(DAY(U$11)=0,"",IF(MONTH(U$11)&lt;&gt;MONTH($B261),"",YEAR($B261)-YEAR(U$11)))</f>
        <v/>
      </c>
      <c r="R261" s="8"/>
      <c r="S261" s="12">
        <v>0</v>
      </c>
      <c r="T261" s="7">
        <f t="shared" si="151"/>
        <v>0</v>
      </c>
      <c r="U261" s="7"/>
      <c r="V261" s="7"/>
      <c r="W261" s="81">
        <f t="shared" si="157"/>
        <v>0</v>
      </c>
      <c r="X261" s="82">
        <f t="shared" si="158"/>
        <v>0</v>
      </c>
      <c r="Y261" s="91">
        <f t="shared" si="159"/>
        <v>0</v>
      </c>
      <c r="Z261" s="365"/>
      <c r="AA261" s="156">
        <v>45536</v>
      </c>
      <c r="AB261" s="101">
        <f t="shared" si="152"/>
        <v>0</v>
      </c>
      <c r="AC261" s="14"/>
      <c r="AD261" s="103">
        <f t="shared" si="153"/>
        <v>0</v>
      </c>
      <c r="AE261" s="12"/>
      <c r="AF261" s="105">
        <f t="shared" si="154"/>
        <v>0</v>
      </c>
      <c r="AG261" s="134">
        <v>95.778191000000007</v>
      </c>
      <c r="AH261" s="108">
        <f t="shared" si="160"/>
        <v>0</v>
      </c>
    </row>
    <row r="262" spans="1:34">
      <c r="A262" s="358"/>
      <c r="B262" s="156">
        <v>45566</v>
      </c>
      <c r="C262" s="16"/>
      <c r="D262" s="23"/>
      <c r="E262" s="14" t="e">
        <f t="shared" si="147"/>
        <v>#DIV/0!</v>
      </c>
      <c r="F262" s="159" t="str">
        <f t="shared" si="56"/>
        <v/>
      </c>
      <c r="G262" s="8"/>
      <c r="H262" s="12">
        <v>0</v>
      </c>
      <c r="I262" s="7">
        <f t="shared" si="148"/>
        <v>0</v>
      </c>
      <c r="J262" s="7"/>
      <c r="K262" s="7"/>
      <c r="L262" s="81">
        <f t="shared" si="155"/>
        <v>0</v>
      </c>
      <c r="M262" s="82">
        <f t="shared" si="156"/>
        <v>0</v>
      </c>
      <c r="N262" s="91">
        <f t="shared" si="149"/>
        <v>0</v>
      </c>
      <c r="O262" s="23"/>
      <c r="P262" s="14" t="e">
        <f t="shared" si="150"/>
        <v>#DIV/0!</v>
      </c>
      <c r="Q262" s="159" t="str">
        <f t="shared" si="57"/>
        <v/>
      </c>
      <c r="R262" s="8"/>
      <c r="S262" s="12">
        <v>0</v>
      </c>
      <c r="T262" s="7">
        <f t="shared" si="151"/>
        <v>0</v>
      </c>
      <c r="U262" s="7"/>
      <c r="V262" s="7"/>
      <c r="W262" s="81">
        <f t="shared" si="157"/>
        <v>0</v>
      </c>
      <c r="X262" s="82">
        <f t="shared" si="158"/>
        <v>0</v>
      </c>
      <c r="Y262" s="91">
        <f t="shared" si="159"/>
        <v>0</v>
      </c>
      <c r="Z262" s="365"/>
      <c r="AA262" s="156">
        <v>45566</v>
      </c>
      <c r="AB262" s="101">
        <f t="shared" si="152"/>
        <v>0</v>
      </c>
      <c r="AC262" s="14"/>
      <c r="AD262" s="103">
        <f t="shared" si="153"/>
        <v>0</v>
      </c>
      <c r="AE262" s="12"/>
      <c r="AF262" s="105">
        <f t="shared" si="154"/>
        <v>0</v>
      </c>
      <c r="AG262" s="134">
        <v>96.237926000000002</v>
      </c>
      <c r="AH262" s="108">
        <f t="shared" si="160"/>
        <v>0</v>
      </c>
    </row>
    <row r="263" spans="1:34">
      <c r="A263" s="358"/>
      <c r="B263" s="156">
        <v>45597</v>
      </c>
      <c r="C263" s="16"/>
      <c r="D263" s="23"/>
      <c r="E263" s="14" t="e">
        <f t="shared" si="147"/>
        <v>#DIV/0!</v>
      </c>
      <c r="F263" s="159" t="str">
        <f t="shared" si="56"/>
        <v/>
      </c>
      <c r="G263" s="8"/>
      <c r="H263" s="12">
        <v>0</v>
      </c>
      <c r="I263" s="7">
        <f t="shared" si="148"/>
        <v>0</v>
      </c>
      <c r="J263" s="7"/>
      <c r="K263" s="7"/>
      <c r="L263" s="81">
        <f t="shared" si="155"/>
        <v>0</v>
      </c>
      <c r="M263" s="82">
        <f t="shared" si="156"/>
        <v>0</v>
      </c>
      <c r="N263" s="91">
        <f t="shared" si="149"/>
        <v>0</v>
      </c>
      <c r="O263" s="23"/>
      <c r="P263" s="14" t="e">
        <f t="shared" si="150"/>
        <v>#DIV/0!</v>
      </c>
      <c r="Q263" s="159" t="str">
        <f t="shared" si="57"/>
        <v/>
      </c>
      <c r="R263" s="8"/>
      <c r="S263" s="12">
        <v>0</v>
      </c>
      <c r="T263" s="7">
        <f t="shared" si="151"/>
        <v>0</v>
      </c>
      <c r="U263" s="7"/>
      <c r="V263" s="7"/>
      <c r="W263" s="81">
        <f t="shared" si="157"/>
        <v>0</v>
      </c>
      <c r="X263" s="82">
        <f t="shared" si="158"/>
        <v>0</v>
      </c>
      <c r="Y263" s="91">
        <f t="shared" si="159"/>
        <v>0</v>
      </c>
      <c r="Z263" s="365"/>
      <c r="AA263" s="156">
        <v>45597</v>
      </c>
      <c r="AB263" s="101">
        <f t="shared" si="152"/>
        <v>0</v>
      </c>
      <c r="AC263" s="14"/>
      <c r="AD263" s="103">
        <f t="shared" si="153"/>
        <v>0</v>
      </c>
      <c r="AE263" s="12"/>
      <c r="AF263" s="105">
        <f t="shared" si="154"/>
        <v>0</v>
      </c>
      <c r="AG263" s="134">
        <v>96.824977000000004</v>
      </c>
      <c r="AH263" s="108">
        <f t="shared" si="160"/>
        <v>0</v>
      </c>
    </row>
    <row r="264" spans="1:34">
      <c r="A264" s="359"/>
      <c r="B264" s="157">
        <v>45627</v>
      </c>
      <c r="C264" s="16"/>
      <c r="D264" s="23"/>
      <c r="E264" s="14" t="e">
        <f t="shared" si="147"/>
        <v>#DIV/0!</v>
      </c>
      <c r="F264" s="158" t="str">
        <f t="shared" ref="F264:F276" si="161">IF(DAY(J$11)=0,"",IF(MONTH(J$11)&lt;&gt;MONTH($B264),"",YEAR($B264)-YEAR(J$11)))</f>
        <v/>
      </c>
      <c r="G264" s="11"/>
      <c r="H264" s="13">
        <v>0</v>
      </c>
      <c r="I264" s="7">
        <f t="shared" si="148"/>
        <v>0</v>
      </c>
      <c r="J264" s="10"/>
      <c r="K264" s="10"/>
      <c r="L264" s="81">
        <f t="shared" si="155"/>
        <v>0</v>
      </c>
      <c r="M264" s="82">
        <f t="shared" si="156"/>
        <v>0</v>
      </c>
      <c r="N264" s="91">
        <f t="shared" si="149"/>
        <v>0</v>
      </c>
      <c r="O264" s="23"/>
      <c r="P264" s="14" t="e">
        <f t="shared" si="150"/>
        <v>#DIV/0!</v>
      </c>
      <c r="Q264" s="158" t="str">
        <f t="shared" ref="Q264:Q276" si="162">IF(DAY(U$11)=0,"",IF(MONTH(U$11)&lt;&gt;MONTH($B264),"",YEAR($B264)-YEAR(U$11)))</f>
        <v/>
      </c>
      <c r="R264" s="11"/>
      <c r="S264" s="13">
        <v>0</v>
      </c>
      <c r="T264" s="7">
        <f t="shared" si="151"/>
        <v>0</v>
      </c>
      <c r="U264" s="10"/>
      <c r="V264" s="10"/>
      <c r="W264" s="81">
        <f t="shared" si="157"/>
        <v>0</v>
      </c>
      <c r="X264" s="82">
        <f t="shared" si="158"/>
        <v>0</v>
      </c>
      <c r="Y264" s="91">
        <f t="shared" si="159"/>
        <v>0</v>
      </c>
      <c r="Z264" s="366"/>
      <c r="AA264" s="157">
        <v>45627</v>
      </c>
      <c r="AB264" s="101">
        <f t="shared" si="152"/>
        <v>0</v>
      </c>
      <c r="AC264" s="15"/>
      <c r="AD264" s="103">
        <f t="shared" si="153"/>
        <v>0</v>
      </c>
      <c r="AE264" s="13"/>
      <c r="AF264" s="105">
        <f t="shared" si="154"/>
        <v>0</v>
      </c>
      <c r="AG264" s="135">
        <v>97.144498999999996</v>
      </c>
      <c r="AH264" s="108">
        <f t="shared" si="160"/>
        <v>0</v>
      </c>
    </row>
    <row r="265" spans="1:34">
      <c r="A265" s="358">
        <v>2025</v>
      </c>
      <c r="B265" s="156">
        <v>45658</v>
      </c>
      <c r="C265" s="16"/>
      <c r="D265" s="23"/>
      <c r="E265" s="14" t="e">
        <f t="shared" si="147"/>
        <v>#DIV/0!</v>
      </c>
      <c r="F265" s="159" t="str">
        <f t="shared" si="161"/>
        <v/>
      </c>
      <c r="G265" s="8"/>
      <c r="H265" s="12">
        <v>0</v>
      </c>
      <c r="I265" s="7">
        <f t="shared" si="148"/>
        <v>0</v>
      </c>
      <c r="J265" s="7"/>
      <c r="K265" s="7"/>
      <c r="L265" s="81">
        <f t="shared" si="155"/>
        <v>0</v>
      </c>
      <c r="M265" s="82">
        <f t="shared" si="156"/>
        <v>0</v>
      </c>
      <c r="N265" s="91">
        <f t="shared" si="149"/>
        <v>0</v>
      </c>
      <c r="O265" s="23"/>
      <c r="P265" s="14" t="e">
        <f t="shared" si="150"/>
        <v>#DIV/0!</v>
      </c>
      <c r="Q265" s="159" t="str">
        <f t="shared" si="162"/>
        <v/>
      </c>
      <c r="R265" s="8"/>
      <c r="S265" s="12">
        <v>0</v>
      </c>
      <c r="T265" s="7">
        <f t="shared" si="151"/>
        <v>0</v>
      </c>
      <c r="U265" s="7"/>
      <c r="V265" s="7"/>
      <c r="W265" s="81">
        <f t="shared" si="157"/>
        <v>0</v>
      </c>
      <c r="X265" s="82">
        <f t="shared" si="158"/>
        <v>0</v>
      </c>
      <c r="Y265" s="91">
        <f t="shared" si="159"/>
        <v>0</v>
      </c>
      <c r="Z265" s="365">
        <v>2025</v>
      </c>
      <c r="AA265" s="156">
        <v>45658</v>
      </c>
      <c r="AB265" s="101">
        <f t="shared" si="152"/>
        <v>0</v>
      </c>
      <c r="AC265" s="14" t="e">
        <f t="shared" ref="AC265:AC270" si="163">((AB265/AB264)-1)</f>
        <v>#DIV/0!</v>
      </c>
      <c r="AD265" s="103">
        <f t="shared" si="153"/>
        <v>0</v>
      </c>
      <c r="AE265" s="12" t="e">
        <f t="shared" ref="AE265:AE270" si="164">((AD265/AD264)-1)</f>
        <v>#DIV/0!</v>
      </c>
      <c r="AF265" s="105">
        <f t="shared" si="154"/>
        <v>0</v>
      </c>
      <c r="AG265" s="134">
        <v>97.610792000000004</v>
      </c>
      <c r="AH265" s="108">
        <f t="shared" si="160"/>
        <v>0</v>
      </c>
    </row>
    <row r="266" spans="1:34">
      <c r="A266" s="358"/>
      <c r="B266" s="156">
        <v>45689</v>
      </c>
      <c r="C266" s="16"/>
      <c r="D266" s="23"/>
      <c r="E266" s="14" t="e">
        <f t="shared" si="147"/>
        <v>#DIV/0!</v>
      </c>
      <c r="F266" s="159" t="str">
        <f t="shared" si="161"/>
        <v/>
      </c>
      <c r="G266" s="8"/>
      <c r="H266" s="12">
        <v>0</v>
      </c>
      <c r="I266" s="7">
        <f t="shared" si="148"/>
        <v>0</v>
      </c>
      <c r="J266" s="7"/>
      <c r="K266" s="7"/>
      <c r="L266" s="81">
        <f t="shared" si="155"/>
        <v>0</v>
      </c>
      <c r="M266" s="82">
        <f t="shared" si="156"/>
        <v>0</v>
      </c>
      <c r="N266" s="91">
        <f t="shared" si="149"/>
        <v>0</v>
      </c>
      <c r="O266" s="23"/>
      <c r="P266" s="14" t="e">
        <f t="shared" si="150"/>
        <v>#DIV/0!</v>
      </c>
      <c r="Q266" s="159" t="str">
        <f t="shared" si="162"/>
        <v/>
      </c>
      <c r="R266" s="8"/>
      <c r="S266" s="12">
        <v>0</v>
      </c>
      <c r="T266" s="7">
        <f t="shared" si="151"/>
        <v>0</v>
      </c>
      <c r="U266" s="7"/>
      <c r="V266" s="7"/>
      <c r="W266" s="81">
        <f t="shared" si="157"/>
        <v>0</v>
      </c>
      <c r="X266" s="82">
        <f t="shared" si="158"/>
        <v>0</v>
      </c>
      <c r="Y266" s="91">
        <f t="shared" si="159"/>
        <v>0</v>
      </c>
      <c r="Z266" s="365"/>
      <c r="AA266" s="156">
        <v>45689</v>
      </c>
      <c r="AB266" s="101">
        <f t="shared" si="152"/>
        <v>0</v>
      </c>
      <c r="AC266" s="14" t="e">
        <f t="shared" si="163"/>
        <v>#DIV/0!</v>
      </c>
      <c r="AD266" s="103">
        <f t="shared" si="153"/>
        <v>0</v>
      </c>
      <c r="AE266" s="12" t="e">
        <f t="shared" si="164"/>
        <v>#DIV/0!</v>
      </c>
      <c r="AF266" s="105">
        <f t="shared" si="154"/>
        <v>0</v>
      </c>
      <c r="AG266" s="134">
        <v>97.610792000000004</v>
      </c>
      <c r="AH266" s="108">
        <f t="shared" si="160"/>
        <v>0</v>
      </c>
    </row>
    <row r="267" spans="1:34">
      <c r="A267" s="358"/>
      <c r="B267" s="156">
        <v>45717</v>
      </c>
      <c r="C267" s="16"/>
      <c r="D267" s="23"/>
      <c r="E267" s="14" t="e">
        <f t="shared" si="147"/>
        <v>#DIV/0!</v>
      </c>
      <c r="F267" s="159" t="str">
        <f t="shared" si="161"/>
        <v/>
      </c>
      <c r="G267" s="8"/>
      <c r="H267" s="12">
        <v>0</v>
      </c>
      <c r="I267" s="7">
        <f t="shared" si="148"/>
        <v>0</v>
      </c>
      <c r="J267" s="7"/>
      <c r="K267" s="7"/>
      <c r="L267" s="81">
        <f t="shared" si="155"/>
        <v>0</v>
      </c>
      <c r="M267" s="82">
        <f t="shared" si="156"/>
        <v>0</v>
      </c>
      <c r="N267" s="91">
        <f t="shared" si="149"/>
        <v>0</v>
      </c>
      <c r="O267" s="23"/>
      <c r="P267" s="14" t="e">
        <f t="shared" si="150"/>
        <v>#DIV/0!</v>
      </c>
      <c r="Q267" s="159" t="str">
        <f t="shared" si="162"/>
        <v/>
      </c>
      <c r="R267" s="8"/>
      <c r="S267" s="12">
        <v>0</v>
      </c>
      <c r="T267" s="7">
        <f t="shared" si="151"/>
        <v>0</v>
      </c>
      <c r="U267" s="7"/>
      <c r="V267" s="7"/>
      <c r="W267" s="81">
        <f t="shared" si="157"/>
        <v>0</v>
      </c>
      <c r="X267" s="82">
        <f t="shared" si="158"/>
        <v>0</v>
      </c>
      <c r="Y267" s="91">
        <f t="shared" si="159"/>
        <v>0</v>
      </c>
      <c r="Z267" s="365"/>
      <c r="AA267" s="156">
        <v>45717</v>
      </c>
      <c r="AB267" s="101">
        <f t="shared" si="152"/>
        <v>0</v>
      </c>
      <c r="AC267" s="14" t="e">
        <f t="shared" si="163"/>
        <v>#DIV/0!</v>
      </c>
      <c r="AD267" s="103">
        <f t="shared" si="153"/>
        <v>0</v>
      </c>
      <c r="AE267" s="12" t="e">
        <f t="shared" si="164"/>
        <v>#DIV/0!</v>
      </c>
      <c r="AF267" s="105">
        <f t="shared" si="154"/>
        <v>0</v>
      </c>
      <c r="AG267" s="134">
        <v>99.055430999999999</v>
      </c>
      <c r="AH267" s="108">
        <f t="shared" si="160"/>
        <v>0</v>
      </c>
    </row>
    <row r="268" spans="1:34">
      <c r="A268" s="358"/>
      <c r="B268" s="156">
        <v>45748</v>
      </c>
      <c r="C268" s="16"/>
      <c r="D268" s="23"/>
      <c r="E268" s="14" t="e">
        <f t="shared" si="147"/>
        <v>#DIV/0!</v>
      </c>
      <c r="F268" s="159" t="str">
        <f t="shared" si="161"/>
        <v/>
      </c>
      <c r="G268" s="8"/>
      <c r="H268" s="12">
        <v>0</v>
      </c>
      <c r="I268" s="7">
        <f t="shared" si="148"/>
        <v>0</v>
      </c>
      <c r="J268" s="7"/>
      <c r="K268" s="7"/>
      <c r="L268" s="81">
        <f t="shared" si="155"/>
        <v>0</v>
      </c>
      <c r="M268" s="82">
        <f t="shared" si="156"/>
        <v>0</v>
      </c>
      <c r="N268" s="91">
        <f t="shared" si="149"/>
        <v>0</v>
      </c>
      <c r="O268" s="23"/>
      <c r="P268" s="14" t="e">
        <f t="shared" si="150"/>
        <v>#DIV/0!</v>
      </c>
      <c r="Q268" s="159" t="str">
        <f t="shared" si="162"/>
        <v/>
      </c>
      <c r="R268" s="8"/>
      <c r="S268" s="12">
        <v>0</v>
      </c>
      <c r="T268" s="7">
        <f t="shared" si="151"/>
        <v>0</v>
      </c>
      <c r="U268" s="7"/>
      <c r="V268" s="7"/>
      <c r="W268" s="81">
        <f t="shared" si="157"/>
        <v>0</v>
      </c>
      <c r="X268" s="82">
        <f t="shared" si="158"/>
        <v>0</v>
      </c>
      <c r="Y268" s="91">
        <f t="shared" si="159"/>
        <v>0</v>
      </c>
      <c r="Z268" s="365"/>
      <c r="AA268" s="156">
        <v>45748</v>
      </c>
      <c r="AB268" s="101">
        <f t="shared" si="152"/>
        <v>0</v>
      </c>
      <c r="AC268" s="14" t="e">
        <f t="shared" si="163"/>
        <v>#DIV/0!</v>
      </c>
      <c r="AD268" s="103">
        <f t="shared" si="153"/>
        <v>0</v>
      </c>
      <c r="AE268" s="12" t="e">
        <f t="shared" si="164"/>
        <v>#DIV/0!</v>
      </c>
      <c r="AF268" s="105">
        <f t="shared" si="154"/>
        <v>0</v>
      </c>
      <c r="AG268" s="134">
        <v>99.560613000000004</v>
      </c>
      <c r="AH268" s="108">
        <f t="shared" si="160"/>
        <v>0</v>
      </c>
    </row>
    <row r="269" spans="1:34">
      <c r="A269" s="358"/>
      <c r="B269" s="156">
        <v>45778</v>
      </c>
      <c r="C269" s="16"/>
      <c r="D269" s="23"/>
      <c r="E269" s="14" t="e">
        <f t="shared" si="147"/>
        <v>#DIV/0!</v>
      </c>
      <c r="F269" s="159" t="str">
        <f t="shared" si="161"/>
        <v/>
      </c>
      <c r="G269" s="8"/>
      <c r="H269" s="12">
        <v>0</v>
      </c>
      <c r="I269" s="7">
        <f t="shared" si="148"/>
        <v>0</v>
      </c>
      <c r="J269" s="7"/>
      <c r="K269" s="7"/>
      <c r="L269" s="81">
        <f t="shared" si="155"/>
        <v>0</v>
      </c>
      <c r="M269" s="82">
        <f t="shared" si="156"/>
        <v>0</v>
      </c>
      <c r="N269" s="91">
        <f t="shared" si="149"/>
        <v>0</v>
      </c>
      <c r="O269" s="23"/>
      <c r="P269" s="14" t="e">
        <f t="shared" si="150"/>
        <v>#DIV/0!</v>
      </c>
      <c r="Q269" s="159" t="str">
        <f t="shared" si="162"/>
        <v/>
      </c>
      <c r="R269" s="8"/>
      <c r="S269" s="12">
        <v>0</v>
      </c>
      <c r="T269" s="7">
        <f t="shared" si="151"/>
        <v>0</v>
      </c>
      <c r="U269" s="7"/>
      <c r="V269" s="7"/>
      <c r="W269" s="81">
        <f t="shared" si="157"/>
        <v>0</v>
      </c>
      <c r="X269" s="82">
        <f t="shared" si="158"/>
        <v>0</v>
      </c>
      <c r="Y269" s="91">
        <f t="shared" si="159"/>
        <v>0</v>
      </c>
      <c r="Z269" s="365"/>
      <c r="AA269" s="156">
        <v>45778</v>
      </c>
      <c r="AB269" s="101">
        <f t="shared" si="152"/>
        <v>0</v>
      </c>
      <c r="AC269" s="14" t="e">
        <f t="shared" si="163"/>
        <v>#DIV/0!</v>
      </c>
      <c r="AD269" s="103">
        <f t="shared" si="153"/>
        <v>0</v>
      </c>
      <c r="AE269" s="12" t="e">
        <f t="shared" si="164"/>
        <v>#DIV/0!</v>
      </c>
      <c r="AF269" s="105">
        <f t="shared" si="154"/>
        <v>0</v>
      </c>
      <c r="AG269" s="134">
        <v>100.03850300000001</v>
      </c>
      <c r="AH269" s="108">
        <f t="shared" si="160"/>
        <v>0</v>
      </c>
    </row>
    <row r="270" spans="1:34">
      <c r="A270" s="358"/>
      <c r="B270" s="156">
        <v>45809</v>
      </c>
      <c r="C270" s="16"/>
      <c r="D270" s="23"/>
      <c r="E270" s="14" t="e">
        <f t="shared" si="147"/>
        <v>#DIV/0!</v>
      </c>
      <c r="F270" s="159" t="str">
        <f t="shared" si="161"/>
        <v/>
      </c>
      <c r="G270" s="8"/>
      <c r="H270" s="12">
        <v>0</v>
      </c>
      <c r="I270" s="7">
        <f t="shared" si="148"/>
        <v>0</v>
      </c>
      <c r="J270" s="7"/>
      <c r="K270" s="7"/>
      <c r="L270" s="81">
        <f t="shared" si="155"/>
        <v>0</v>
      </c>
      <c r="M270" s="82">
        <f t="shared" si="156"/>
        <v>0</v>
      </c>
      <c r="N270" s="91">
        <f t="shared" si="149"/>
        <v>0</v>
      </c>
      <c r="O270" s="23"/>
      <c r="P270" s="14" t="e">
        <f t="shared" si="150"/>
        <v>#DIV/0!</v>
      </c>
      <c r="Q270" s="159" t="str">
        <f t="shared" si="162"/>
        <v/>
      </c>
      <c r="R270" s="8"/>
      <c r="S270" s="12">
        <v>0</v>
      </c>
      <c r="T270" s="7">
        <f t="shared" si="151"/>
        <v>0</v>
      </c>
      <c r="U270" s="7"/>
      <c r="V270" s="7"/>
      <c r="W270" s="81">
        <f t="shared" si="157"/>
        <v>0</v>
      </c>
      <c r="X270" s="82">
        <f t="shared" si="158"/>
        <v>0</v>
      </c>
      <c r="Y270" s="91">
        <f t="shared" si="159"/>
        <v>0</v>
      </c>
      <c r="Z270" s="365"/>
      <c r="AA270" s="156">
        <v>45809</v>
      </c>
      <c r="AB270" s="101">
        <f t="shared" si="152"/>
        <v>0</v>
      </c>
      <c r="AC270" s="14" t="e">
        <f t="shared" si="163"/>
        <v>#DIV/0!</v>
      </c>
      <c r="AD270" s="103">
        <f t="shared" si="153"/>
        <v>0</v>
      </c>
      <c r="AE270" s="12" t="e">
        <f t="shared" si="164"/>
        <v>#DIV/0!</v>
      </c>
      <c r="AF270" s="105">
        <f t="shared" si="154"/>
        <v>0</v>
      </c>
      <c r="AG270" s="266">
        <v>100.388637</v>
      </c>
      <c r="AH270" s="108">
        <f t="shared" si="160"/>
        <v>0</v>
      </c>
    </row>
    <row r="271" spans="1:34">
      <c r="A271" s="358"/>
      <c r="B271" s="156">
        <v>45839</v>
      </c>
      <c r="C271" s="16"/>
      <c r="D271" s="23"/>
      <c r="E271" s="14" t="e">
        <f t="shared" si="147"/>
        <v>#DIV/0!</v>
      </c>
      <c r="F271" s="159" t="str">
        <f t="shared" si="161"/>
        <v/>
      </c>
      <c r="G271" s="8" t="s">
        <v>6</v>
      </c>
      <c r="H271" s="12">
        <v>6.0600000000000001E-2</v>
      </c>
      <c r="I271" s="7">
        <f t="shared" si="148"/>
        <v>0</v>
      </c>
      <c r="J271" s="7"/>
      <c r="K271" s="7"/>
      <c r="L271" s="81">
        <f t="shared" si="155"/>
        <v>0</v>
      </c>
      <c r="M271" s="82">
        <f t="shared" si="156"/>
        <v>0</v>
      </c>
      <c r="N271" s="91">
        <f t="shared" si="149"/>
        <v>0</v>
      </c>
      <c r="O271" s="23"/>
      <c r="P271" s="14" t="e">
        <f t="shared" si="150"/>
        <v>#DIV/0!</v>
      </c>
      <c r="Q271" s="159" t="str">
        <f t="shared" si="162"/>
        <v/>
      </c>
      <c r="R271" s="8" t="s">
        <v>6</v>
      </c>
      <c r="S271" s="12">
        <v>6.0600000000000001E-2</v>
      </c>
      <c r="T271" s="7">
        <f t="shared" si="151"/>
        <v>0</v>
      </c>
      <c r="U271" s="7"/>
      <c r="V271" s="7"/>
      <c r="W271" s="81">
        <f t="shared" si="157"/>
        <v>0</v>
      </c>
      <c r="X271" s="82">
        <f t="shared" si="158"/>
        <v>0</v>
      </c>
      <c r="Y271" s="91">
        <f t="shared" si="159"/>
        <v>0</v>
      </c>
      <c r="Z271" s="365"/>
      <c r="AA271" s="156">
        <v>45839</v>
      </c>
      <c r="AB271" s="101">
        <f t="shared" si="152"/>
        <v>0</v>
      </c>
      <c r="AC271" s="14"/>
      <c r="AD271" s="103">
        <f t="shared" si="153"/>
        <v>0</v>
      </c>
      <c r="AE271" s="12"/>
      <c r="AF271" s="105">
        <f t="shared" si="154"/>
        <v>0</v>
      </c>
      <c r="AG271" s="134">
        <v>100.61953</v>
      </c>
      <c r="AH271" s="108">
        <f t="shared" si="160"/>
        <v>0</v>
      </c>
    </row>
    <row r="272" spans="1:34">
      <c r="A272" s="358"/>
      <c r="B272" s="156">
        <v>45870</v>
      </c>
      <c r="C272" s="16"/>
      <c r="D272" s="23"/>
      <c r="E272" s="14" t="e">
        <f t="shared" si="147"/>
        <v>#DIV/0!</v>
      </c>
      <c r="F272" s="159" t="str">
        <f t="shared" si="161"/>
        <v/>
      </c>
      <c r="G272" s="8"/>
      <c r="H272" s="12">
        <v>0</v>
      </c>
      <c r="I272" s="7">
        <f t="shared" si="148"/>
        <v>0</v>
      </c>
      <c r="J272" s="7"/>
      <c r="K272" s="7"/>
      <c r="L272" s="81">
        <f t="shared" si="155"/>
        <v>0</v>
      </c>
      <c r="M272" s="82">
        <f t="shared" si="156"/>
        <v>0</v>
      </c>
      <c r="N272" s="91">
        <f t="shared" si="149"/>
        <v>0</v>
      </c>
      <c r="O272" s="23"/>
      <c r="P272" s="14" t="e">
        <f t="shared" si="150"/>
        <v>#DIV/0!</v>
      </c>
      <c r="Q272" s="159" t="str">
        <f t="shared" si="162"/>
        <v/>
      </c>
      <c r="R272" s="8"/>
      <c r="S272" s="12">
        <v>0</v>
      </c>
      <c r="T272" s="7">
        <f t="shared" si="151"/>
        <v>0</v>
      </c>
      <c r="U272" s="7"/>
      <c r="V272" s="7"/>
      <c r="W272" s="81">
        <f t="shared" si="157"/>
        <v>0</v>
      </c>
      <c r="X272" s="82">
        <f t="shared" si="158"/>
        <v>0</v>
      </c>
      <c r="Y272" s="91">
        <f t="shared" si="159"/>
        <v>0</v>
      </c>
      <c r="Z272" s="365"/>
      <c r="AA272" s="156">
        <v>45870</v>
      </c>
      <c r="AB272" s="101">
        <f t="shared" si="152"/>
        <v>0</v>
      </c>
      <c r="AC272" s="14"/>
      <c r="AD272" s="103">
        <f t="shared" si="153"/>
        <v>0</v>
      </c>
      <c r="AE272" s="12"/>
      <c r="AF272" s="105">
        <f t="shared" si="154"/>
        <v>0</v>
      </c>
      <c r="AG272" s="134">
        <v>100.830831</v>
      </c>
      <c r="AH272" s="108">
        <f t="shared" si="160"/>
        <v>0</v>
      </c>
    </row>
    <row r="273" spans="1:37">
      <c r="A273" s="358"/>
      <c r="B273" s="156">
        <v>45901</v>
      </c>
      <c r="C273" s="16"/>
      <c r="D273" s="23"/>
      <c r="E273" s="14"/>
      <c r="F273" s="159" t="str">
        <f t="shared" si="161"/>
        <v/>
      </c>
      <c r="G273" s="8"/>
      <c r="H273" s="12"/>
      <c r="I273" s="7"/>
      <c r="J273" s="7"/>
      <c r="K273" s="7"/>
      <c r="L273" s="81"/>
      <c r="M273" s="82"/>
      <c r="N273" s="91"/>
      <c r="O273" s="23"/>
      <c r="P273" s="14"/>
      <c r="Q273" s="159" t="str">
        <f t="shared" si="162"/>
        <v/>
      </c>
      <c r="R273" s="8"/>
      <c r="S273" s="12"/>
      <c r="T273" s="7"/>
      <c r="U273" s="7"/>
      <c r="V273" s="7"/>
      <c r="W273" s="81"/>
      <c r="X273" s="82"/>
      <c r="Y273" s="91"/>
      <c r="Z273" s="365"/>
      <c r="AA273" s="156">
        <v>45901</v>
      </c>
      <c r="AB273" s="101"/>
      <c r="AC273" s="14"/>
      <c r="AD273" s="103"/>
      <c r="AE273" s="12"/>
      <c r="AF273" s="105"/>
      <c r="AG273" s="134"/>
      <c r="AH273" s="108"/>
    </row>
    <row r="274" spans="1:37">
      <c r="A274" s="358"/>
      <c r="B274" s="156">
        <v>45931</v>
      </c>
      <c r="C274" s="16"/>
      <c r="D274" s="23"/>
      <c r="E274" s="14"/>
      <c r="F274" s="159" t="str">
        <f t="shared" si="161"/>
        <v/>
      </c>
      <c r="G274" s="8"/>
      <c r="H274" s="12"/>
      <c r="I274" s="7"/>
      <c r="J274" s="7"/>
      <c r="K274" s="7"/>
      <c r="L274" s="81"/>
      <c r="M274" s="82"/>
      <c r="N274" s="91"/>
      <c r="O274" s="23"/>
      <c r="P274" s="14"/>
      <c r="Q274" s="159" t="str">
        <f t="shared" si="162"/>
        <v/>
      </c>
      <c r="R274" s="8"/>
      <c r="S274" s="12"/>
      <c r="T274" s="7"/>
      <c r="U274" s="7"/>
      <c r="V274" s="7"/>
      <c r="W274" s="81"/>
      <c r="X274" s="82"/>
      <c r="Y274" s="91"/>
      <c r="Z274" s="365"/>
      <c r="AA274" s="156">
        <v>45931</v>
      </c>
      <c r="AB274" s="101"/>
      <c r="AC274" s="14"/>
      <c r="AD274" s="103"/>
      <c r="AE274" s="12"/>
      <c r="AF274" s="105"/>
      <c r="AG274" s="134"/>
      <c r="AH274" s="108"/>
    </row>
    <row r="275" spans="1:37">
      <c r="A275" s="358"/>
      <c r="B275" s="156">
        <v>45962</v>
      </c>
      <c r="C275" s="16"/>
      <c r="D275" s="23"/>
      <c r="E275" s="14"/>
      <c r="F275" s="159" t="str">
        <f t="shared" si="161"/>
        <v/>
      </c>
      <c r="G275" s="8"/>
      <c r="H275" s="12"/>
      <c r="I275" s="7"/>
      <c r="J275" s="7"/>
      <c r="K275" s="7"/>
      <c r="L275" s="81"/>
      <c r="M275" s="82"/>
      <c r="N275" s="91"/>
      <c r="O275" s="23"/>
      <c r="P275" s="14"/>
      <c r="Q275" s="159" t="str">
        <f t="shared" si="162"/>
        <v/>
      </c>
      <c r="R275" s="8"/>
      <c r="S275" s="12"/>
      <c r="T275" s="7"/>
      <c r="U275" s="7"/>
      <c r="V275" s="7"/>
      <c r="W275" s="81"/>
      <c r="X275" s="82"/>
      <c r="Y275" s="91"/>
      <c r="Z275" s="365"/>
      <c r="AA275" s="156">
        <v>45962</v>
      </c>
      <c r="AB275" s="101"/>
      <c r="AC275" s="14"/>
      <c r="AD275" s="103"/>
      <c r="AE275" s="12"/>
      <c r="AF275" s="105"/>
      <c r="AG275" s="134"/>
      <c r="AH275" s="108"/>
    </row>
    <row r="276" spans="1:37">
      <c r="A276" s="359"/>
      <c r="B276" s="157">
        <v>45992</v>
      </c>
      <c r="C276" s="16"/>
      <c r="D276" s="21"/>
      <c r="E276" s="15"/>
      <c r="F276" s="158" t="str">
        <f t="shared" si="161"/>
        <v/>
      </c>
      <c r="G276" s="11"/>
      <c r="H276" s="13"/>
      <c r="I276" s="10"/>
      <c r="J276" s="10"/>
      <c r="K276" s="10"/>
      <c r="L276" s="83"/>
      <c r="M276" s="84"/>
      <c r="N276" s="92"/>
      <c r="O276" s="21"/>
      <c r="P276" s="15"/>
      <c r="Q276" s="158" t="str">
        <f t="shared" si="162"/>
        <v/>
      </c>
      <c r="R276" s="11"/>
      <c r="S276" s="13"/>
      <c r="T276" s="10"/>
      <c r="U276" s="10"/>
      <c r="V276" s="10"/>
      <c r="W276" s="83"/>
      <c r="X276" s="84"/>
      <c r="Y276" s="92"/>
      <c r="Z276" s="366"/>
      <c r="AA276" s="157">
        <v>45992</v>
      </c>
      <c r="AB276" s="102"/>
      <c r="AC276" s="15"/>
      <c r="AD276" s="104"/>
      <c r="AE276" s="13"/>
      <c r="AF276" s="107"/>
      <c r="AG276" s="135"/>
      <c r="AH276" s="110"/>
    </row>
    <row r="277" spans="1:37">
      <c r="A277" s="298"/>
      <c r="B277" s="325"/>
      <c r="C277" s="17"/>
      <c r="D277" s="326" t="s">
        <v>13</v>
      </c>
      <c r="E277" s="327"/>
      <c r="F277" s="327"/>
      <c r="G277" s="327"/>
      <c r="H277" s="327"/>
      <c r="I277" s="328"/>
      <c r="J277" s="328"/>
      <c r="K277" s="328"/>
      <c r="L277" s="328"/>
      <c r="M277" s="328"/>
      <c r="N277" s="329">
        <f>SUM(N25:N276)</f>
        <v>0</v>
      </c>
      <c r="O277" s="326" t="s">
        <v>13</v>
      </c>
      <c r="P277" s="327"/>
      <c r="Q277" s="327"/>
      <c r="R277" s="327"/>
      <c r="S277" s="327"/>
      <c r="T277" s="328"/>
      <c r="U277" s="328"/>
      <c r="V277" s="328"/>
      <c r="W277" s="328"/>
      <c r="X277" s="328"/>
      <c r="Y277" s="329">
        <f>SUM(Y25:Y276)</f>
        <v>0</v>
      </c>
      <c r="Z277" s="326"/>
      <c r="AA277" s="329"/>
      <c r="AB277" s="326" t="s">
        <v>17</v>
      </c>
      <c r="AC277" s="327"/>
      <c r="AD277" s="328"/>
      <c r="AE277" s="328"/>
      <c r="AF277" s="327">
        <f>SUM(AF25:AF276)</f>
        <v>0</v>
      </c>
      <c r="AG277" s="327"/>
      <c r="AH277" s="330"/>
      <c r="AJ277" s="132"/>
      <c r="AK277" s="26"/>
    </row>
    <row r="278" spans="1:37">
      <c r="A278" s="299"/>
      <c r="B278" s="300"/>
      <c r="C278" s="17"/>
      <c r="D278" s="331"/>
      <c r="E278" s="332"/>
      <c r="F278" s="332"/>
      <c r="G278" s="333"/>
      <c r="H278" s="332"/>
      <c r="I278" s="334"/>
      <c r="J278" s="334"/>
      <c r="K278" s="334"/>
      <c r="L278" s="334"/>
      <c r="M278" s="334"/>
      <c r="N278" s="335"/>
      <c r="O278" s="331"/>
      <c r="P278" s="332"/>
      <c r="Q278" s="332"/>
      <c r="R278" s="333"/>
      <c r="S278" s="332"/>
      <c r="T278" s="334"/>
      <c r="U278" s="334"/>
      <c r="V278" s="334"/>
      <c r="W278" s="334"/>
      <c r="X278" s="334"/>
      <c r="Y278" s="335"/>
      <c r="Z278" s="331"/>
      <c r="AA278" s="335"/>
      <c r="AB278" s="331" t="s">
        <v>18</v>
      </c>
      <c r="AC278" s="332"/>
      <c r="AD278" s="334"/>
      <c r="AE278" s="334"/>
      <c r="AF278" s="332"/>
      <c r="AG278" s="332"/>
      <c r="AH278" s="335">
        <f>SUM(AH25:AH276)</f>
        <v>0</v>
      </c>
      <c r="AJ278" s="133"/>
      <c r="AK278" s="27"/>
    </row>
  </sheetData>
  <mergeCells count="50">
    <mergeCell ref="A253:A264"/>
    <mergeCell ref="Z253:Z264"/>
    <mergeCell ref="A229:A240"/>
    <mergeCell ref="Z229:Z240"/>
    <mergeCell ref="A145:A156"/>
    <mergeCell ref="A217:A228"/>
    <mergeCell ref="Z217:Z228"/>
    <mergeCell ref="A181:A192"/>
    <mergeCell ref="Z181:Z192"/>
    <mergeCell ref="A193:A204"/>
    <mergeCell ref="Z193:Z204"/>
    <mergeCell ref="A205:A216"/>
    <mergeCell ref="Z205:Z216"/>
    <mergeCell ref="Z145:Z156"/>
    <mergeCell ref="A157:A168"/>
    <mergeCell ref="Z157:Z168"/>
    <mergeCell ref="A169:A180"/>
    <mergeCell ref="Z169:Z180"/>
    <mergeCell ref="A109:A120"/>
    <mergeCell ref="Z109:Z120"/>
    <mergeCell ref="A121:A132"/>
    <mergeCell ref="Z121:Z132"/>
    <mergeCell ref="A133:A144"/>
    <mergeCell ref="Z133:Z144"/>
    <mergeCell ref="A73:A84"/>
    <mergeCell ref="Z73:Z84"/>
    <mergeCell ref="A85:A96"/>
    <mergeCell ref="Z85:Z96"/>
    <mergeCell ref="A97:A108"/>
    <mergeCell ref="Z97:Z108"/>
    <mergeCell ref="A61:A72"/>
    <mergeCell ref="Z61:Z72"/>
    <mergeCell ref="AJ11:AK11"/>
    <mergeCell ref="AB11:AH11"/>
    <mergeCell ref="A13:A24"/>
    <mergeCell ref="Z13:Z24"/>
    <mergeCell ref="A25:A36"/>
    <mergeCell ref="Z25:Z36"/>
    <mergeCell ref="J11:N11"/>
    <mergeCell ref="U11:Y11"/>
    <mergeCell ref="Z265:Z276"/>
    <mergeCell ref="A265:A276"/>
    <mergeCell ref="J7:N7"/>
    <mergeCell ref="A241:A252"/>
    <mergeCell ref="Z241:Z252"/>
    <mergeCell ref="A1:N1"/>
    <mergeCell ref="A37:A48"/>
    <mergeCell ref="Z37:Z48"/>
    <mergeCell ref="A49:A60"/>
    <mergeCell ref="Z49:Z60"/>
  </mergeCells>
  <phoneticPr fontId="2" type="noConversion"/>
  <conditionalFormatting sqref="E13:E154">
    <cfRule type="cellIs" dxfId="4685" priority="765" stopIfTrue="1" operator="lessThan">
      <formula>0</formula>
    </cfRule>
    <cfRule type="cellIs" dxfId="4684" priority="766" stopIfTrue="1" operator="greaterThan">
      <formula>0</formula>
    </cfRule>
  </conditionalFormatting>
  <conditionalFormatting sqref="H13:H154">
    <cfRule type="cellIs" dxfId="4683" priority="763" stopIfTrue="1" operator="lessThan">
      <formula>0</formula>
    </cfRule>
    <cfRule type="cellIs" dxfId="4682" priority="764" stopIfTrue="1" operator="greaterThan">
      <formula>0</formula>
    </cfRule>
  </conditionalFormatting>
  <conditionalFormatting sqref="E155:E156">
    <cfRule type="cellIs" dxfId="4681" priority="761" stopIfTrue="1" operator="lessThan">
      <formula>0</formula>
    </cfRule>
    <cfRule type="cellIs" dxfId="4680" priority="762" stopIfTrue="1" operator="greaterThan">
      <formula>0</formula>
    </cfRule>
  </conditionalFormatting>
  <conditionalFormatting sqref="H155:H156">
    <cfRule type="cellIs" dxfId="4679" priority="759" stopIfTrue="1" operator="lessThan">
      <formula>0</formula>
    </cfRule>
    <cfRule type="cellIs" dxfId="4678" priority="760" stopIfTrue="1" operator="greaterThan">
      <formula>0</formula>
    </cfRule>
  </conditionalFormatting>
  <conditionalFormatting sqref="E157">
    <cfRule type="cellIs" dxfId="4677" priority="757" stopIfTrue="1" operator="lessThan">
      <formula>0</formula>
    </cfRule>
    <cfRule type="cellIs" dxfId="4676" priority="758" stopIfTrue="1" operator="greaterThan">
      <formula>0</formula>
    </cfRule>
  </conditionalFormatting>
  <conditionalFormatting sqref="H157 H164">
    <cfRule type="cellIs" dxfId="4675" priority="755" stopIfTrue="1" operator="lessThan">
      <formula>0</formula>
    </cfRule>
    <cfRule type="cellIs" dxfId="4674" priority="756" stopIfTrue="1" operator="greaterThan">
      <formula>0</formula>
    </cfRule>
  </conditionalFormatting>
  <conditionalFormatting sqref="E158">
    <cfRule type="cellIs" dxfId="4673" priority="753" stopIfTrue="1" operator="lessThan">
      <formula>0</formula>
    </cfRule>
    <cfRule type="cellIs" dxfId="4672" priority="754" stopIfTrue="1" operator="greaterThan">
      <formula>0</formula>
    </cfRule>
  </conditionalFormatting>
  <conditionalFormatting sqref="H158">
    <cfRule type="cellIs" dxfId="4671" priority="751" stopIfTrue="1" operator="lessThan">
      <formula>0</formula>
    </cfRule>
    <cfRule type="cellIs" dxfId="4670" priority="752" stopIfTrue="1" operator="greaterThan">
      <formula>0</formula>
    </cfRule>
  </conditionalFormatting>
  <conditionalFormatting sqref="E159">
    <cfRule type="cellIs" dxfId="4669" priority="749" stopIfTrue="1" operator="lessThan">
      <formula>0</formula>
    </cfRule>
    <cfRule type="cellIs" dxfId="4668" priority="750" stopIfTrue="1" operator="greaterThan">
      <formula>0</formula>
    </cfRule>
  </conditionalFormatting>
  <conditionalFormatting sqref="H159">
    <cfRule type="cellIs" dxfId="4667" priority="747" stopIfTrue="1" operator="lessThan">
      <formula>0</formula>
    </cfRule>
    <cfRule type="cellIs" dxfId="4666" priority="748" stopIfTrue="1" operator="greaterThan">
      <formula>0</formula>
    </cfRule>
  </conditionalFormatting>
  <conditionalFormatting sqref="E160">
    <cfRule type="cellIs" dxfId="4665" priority="745" stopIfTrue="1" operator="lessThan">
      <formula>0</formula>
    </cfRule>
    <cfRule type="cellIs" dxfId="4664" priority="746" stopIfTrue="1" operator="greaterThan">
      <formula>0</formula>
    </cfRule>
  </conditionalFormatting>
  <conditionalFormatting sqref="H160">
    <cfRule type="cellIs" dxfId="4663" priority="743" stopIfTrue="1" operator="lessThan">
      <formula>0</formula>
    </cfRule>
    <cfRule type="cellIs" dxfId="4662" priority="744" stopIfTrue="1" operator="greaterThan">
      <formula>0</formula>
    </cfRule>
  </conditionalFormatting>
  <conditionalFormatting sqref="E161">
    <cfRule type="cellIs" dxfId="4661" priority="741" stopIfTrue="1" operator="lessThan">
      <formula>0</formula>
    </cfRule>
    <cfRule type="cellIs" dxfId="4660" priority="742" stopIfTrue="1" operator="greaterThan">
      <formula>0</formula>
    </cfRule>
  </conditionalFormatting>
  <conditionalFormatting sqref="H161">
    <cfRule type="cellIs" dxfId="4659" priority="739" stopIfTrue="1" operator="lessThan">
      <formula>0</formula>
    </cfRule>
    <cfRule type="cellIs" dxfId="4658" priority="740" stopIfTrue="1" operator="greaterThan">
      <formula>0</formula>
    </cfRule>
  </conditionalFormatting>
  <conditionalFormatting sqref="P13:P154">
    <cfRule type="cellIs" dxfId="4657" priority="737" stopIfTrue="1" operator="lessThan">
      <formula>0</formula>
    </cfRule>
    <cfRule type="cellIs" dxfId="4656" priority="738" stopIfTrue="1" operator="greaterThan">
      <formula>0</formula>
    </cfRule>
  </conditionalFormatting>
  <conditionalFormatting sqref="S13:S154">
    <cfRule type="cellIs" dxfId="4655" priority="735" stopIfTrue="1" operator="lessThan">
      <formula>0</formula>
    </cfRule>
    <cfRule type="cellIs" dxfId="4654" priority="736" stopIfTrue="1" operator="greaterThan">
      <formula>0</formula>
    </cfRule>
  </conditionalFormatting>
  <conditionalFormatting sqref="P155:P156">
    <cfRule type="cellIs" dxfId="4653" priority="733" stopIfTrue="1" operator="lessThan">
      <formula>0</formula>
    </cfRule>
    <cfRule type="cellIs" dxfId="4652" priority="734" stopIfTrue="1" operator="greaterThan">
      <formula>0</formula>
    </cfRule>
  </conditionalFormatting>
  <conditionalFormatting sqref="S155:S156">
    <cfRule type="cellIs" dxfId="4651" priority="731" stopIfTrue="1" operator="lessThan">
      <formula>0</formula>
    </cfRule>
    <cfRule type="cellIs" dxfId="4650" priority="732" stopIfTrue="1" operator="greaterThan">
      <formula>0</formula>
    </cfRule>
  </conditionalFormatting>
  <conditionalFormatting sqref="P157">
    <cfRule type="cellIs" dxfId="4649" priority="729" stopIfTrue="1" operator="lessThan">
      <formula>0</formula>
    </cfRule>
    <cfRule type="cellIs" dxfId="4648" priority="730" stopIfTrue="1" operator="greaterThan">
      <formula>0</formula>
    </cfRule>
  </conditionalFormatting>
  <conditionalFormatting sqref="S157">
    <cfRule type="cellIs" dxfId="4647" priority="727" stopIfTrue="1" operator="lessThan">
      <formula>0</formula>
    </cfRule>
    <cfRule type="cellIs" dxfId="4646" priority="728" stopIfTrue="1" operator="greaterThan">
      <formula>0</formula>
    </cfRule>
  </conditionalFormatting>
  <conditionalFormatting sqref="P158">
    <cfRule type="cellIs" dxfId="4645" priority="725" stopIfTrue="1" operator="lessThan">
      <formula>0</formula>
    </cfRule>
    <cfRule type="cellIs" dxfId="4644" priority="726" stopIfTrue="1" operator="greaterThan">
      <formula>0</formula>
    </cfRule>
  </conditionalFormatting>
  <conditionalFormatting sqref="S158">
    <cfRule type="cellIs" dxfId="4643" priority="723" stopIfTrue="1" operator="lessThan">
      <formula>0</formula>
    </cfRule>
    <cfRule type="cellIs" dxfId="4642" priority="724" stopIfTrue="1" operator="greaterThan">
      <formula>0</formula>
    </cfRule>
  </conditionalFormatting>
  <conditionalFormatting sqref="P159">
    <cfRule type="cellIs" dxfId="4641" priority="721" stopIfTrue="1" operator="lessThan">
      <formula>0</formula>
    </cfRule>
    <cfRule type="cellIs" dxfId="4640" priority="722" stopIfTrue="1" operator="greaterThan">
      <formula>0</formula>
    </cfRule>
  </conditionalFormatting>
  <conditionalFormatting sqref="S159">
    <cfRule type="cellIs" dxfId="4639" priority="719" stopIfTrue="1" operator="lessThan">
      <formula>0</formula>
    </cfRule>
    <cfRule type="cellIs" dxfId="4638" priority="720" stopIfTrue="1" operator="greaterThan">
      <formula>0</formula>
    </cfRule>
  </conditionalFormatting>
  <conditionalFormatting sqref="P160">
    <cfRule type="cellIs" dxfId="4637" priority="717" stopIfTrue="1" operator="lessThan">
      <formula>0</formula>
    </cfRule>
    <cfRule type="cellIs" dxfId="4636" priority="718" stopIfTrue="1" operator="greaterThan">
      <formula>0</formula>
    </cfRule>
  </conditionalFormatting>
  <conditionalFormatting sqref="S160">
    <cfRule type="cellIs" dxfId="4635" priority="715" stopIfTrue="1" operator="lessThan">
      <formula>0</formula>
    </cfRule>
    <cfRule type="cellIs" dxfId="4634" priority="716" stopIfTrue="1" operator="greaterThan">
      <formula>0</formula>
    </cfRule>
  </conditionalFormatting>
  <conditionalFormatting sqref="P161">
    <cfRule type="cellIs" dxfId="4633" priority="713" stopIfTrue="1" operator="lessThan">
      <formula>0</formula>
    </cfRule>
    <cfRule type="cellIs" dxfId="4632" priority="714" stopIfTrue="1" operator="greaterThan">
      <formula>0</formula>
    </cfRule>
  </conditionalFormatting>
  <conditionalFormatting sqref="S161">
    <cfRule type="cellIs" dxfId="4631" priority="711" stopIfTrue="1" operator="lessThan">
      <formula>0</formula>
    </cfRule>
    <cfRule type="cellIs" dxfId="4630" priority="712" stopIfTrue="1" operator="greaterThan">
      <formula>0</formula>
    </cfRule>
  </conditionalFormatting>
  <conditionalFormatting sqref="E162">
    <cfRule type="cellIs" dxfId="4629" priority="681" stopIfTrue="1" operator="lessThan">
      <formula>0</formula>
    </cfRule>
    <cfRule type="cellIs" dxfId="4628" priority="682" stopIfTrue="1" operator="greaterThan">
      <formula>0</formula>
    </cfRule>
  </conditionalFormatting>
  <conditionalFormatting sqref="H162">
    <cfRule type="cellIs" dxfId="4627" priority="679" stopIfTrue="1" operator="lessThan">
      <formula>0</formula>
    </cfRule>
    <cfRule type="cellIs" dxfId="4626" priority="680" stopIfTrue="1" operator="greaterThan">
      <formula>0</formula>
    </cfRule>
  </conditionalFormatting>
  <conditionalFormatting sqref="P162">
    <cfRule type="cellIs" dxfId="4625" priority="677" stopIfTrue="1" operator="lessThan">
      <formula>0</formula>
    </cfRule>
    <cfRule type="cellIs" dxfId="4624" priority="678" stopIfTrue="1" operator="greaterThan">
      <formula>0</formula>
    </cfRule>
  </conditionalFormatting>
  <conditionalFormatting sqref="S162">
    <cfRule type="cellIs" dxfId="4623" priority="675" stopIfTrue="1" operator="lessThan">
      <formula>0</formula>
    </cfRule>
    <cfRule type="cellIs" dxfId="4622" priority="676" stopIfTrue="1" operator="greaterThan">
      <formula>0</formula>
    </cfRule>
  </conditionalFormatting>
  <conditionalFormatting sqref="E163">
    <cfRule type="cellIs" dxfId="4621" priority="669" stopIfTrue="1" operator="lessThan">
      <formula>0</formula>
    </cfRule>
    <cfRule type="cellIs" dxfId="4620" priority="670" stopIfTrue="1" operator="greaterThan">
      <formula>0</formula>
    </cfRule>
  </conditionalFormatting>
  <conditionalFormatting sqref="P163">
    <cfRule type="cellIs" dxfId="4619" priority="667" stopIfTrue="1" operator="lessThan">
      <formula>0</formula>
    </cfRule>
    <cfRule type="cellIs" dxfId="4618" priority="668" stopIfTrue="1" operator="greaterThan">
      <formula>0</formula>
    </cfRule>
  </conditionalFormatting>
  <conditionalFormatting sqref="H163">
    <cfRule type="cellIs" dxfId="4617" priority="663" stopIfTrue="1" operator="lessThan">
      <formula>0</formula>
    </cfRule>
    <cfRule type="cellIs" dxfId="4616" priority="664" stopIfTrue="1" operator="greaterThan">
      <formula>0</formula>
    </cfRule>
  </conditionalFormatting>
  <conditionalFormatting sqref="S163">
    <cfRule type="cellIs" dxfId="4615" priority="661" stopIfTrue="1" operator="lessThan">
      <formula>0</formula>
    </cfRule>
    <cfRule type="cellIs" dxfId="4614" priority="662" stopIfTrue="1" operator="greaterThan">
      <formula>0</formula>
    </cfRule>
  </conditionalFormatting>
  <conditionalFormatting sqref="E164">
    <cfRule type="cellIs" dxfId="4613" priority="657" stopIfTrue="1" operator="lessThan">
      <formula>0</formula>
    </cfRule>
    <cfRule type="cellIs" dxfId="4612" priority="658" stopIfTrue="1" operator="greaterThan">
      <formula>0</formula>
    </cfRule>
  </conditionalFormatting>
  <conditionalFormatting sqref="S164">
    <cfRule type="cellIs" dxfId="4611" priority="655" stopIfTrue="1" operator="lessThan">
      <formula>0</formula>
    </cfRule>
    <cfRule type="cellIs" dxfId="4610" priority="656" stopIfTrue="1" operator="greaterThan">
      <formula>0</formula>
    </cfRule>
  </conditionalFormatting>
  <conditionalFormatting sqref="P164">
    <cfRule type="cellIs" dxfId="4609" priority="653" stopIfTrue="1" operator="lessThan">
      <formula>0</formula>
    </cfRule>
    <cfRule type="cellIs" dxfId="4608" priority="654" stopIfTrue="1" operator="greaterThan">
      <formula>0</formula>
    </cfRule>
  </conditionalFormatting>
  <conditionalFormatting sqref="H165">
    <cfRule type="cellIs" dxfId="4607" priority="647" stopIfTrue="1" operator="lessThan">
      <formula>0</formula>
    </cfRule>
    <cfRule type="cellIs" dxfId="4606" priority="648" stopIfTrue="1" operator="greaterThan">
      <formula>0</formula>
    </cfRule>
  </conditionalFormatting>
  <conditionalFormatting sqref="E165">
    <cfRule type="cellIs" dxfId="4605" priority="645" stopIfTrue="1" operator="lessThan">
      <formula>0</formula>
    </cfRule>
    <cfRule type="cellIs" dxfId="4604" priority="646" stopIfTrue="1" operator="greaterThan">
      <formula>0</formula>
    </cfRule>
  </conditionalFormatting>
  <conditionalFormatting sqref="S165">
    <cfRule type="cellIs" dxfId="4603" priority="643" stopIfTrue="1" operator="lessThan">
      <formula>0</formula>
    </cfRule>
    <cfRule type="cellIs" dxfId="4602" priority="644" stopIfTrue="1" operator="greaterThan">
      <formula>0</formula>
    </cfRule>
  </conditionalFormatting>
  <conditionalFormatting sqref="P165">
    <cfRule type="cellIs" dxfId="4601" priority="641" stopIfTrue="1" operator="lessThan">
      <formula>0</formula>
    </cfRule>
    <cfRule type="cellIs" dxfId="4600" priority="642" stopIfTrue="1" operator="greaterThan">
      <formula>0</formula>
    </cfRule>
  </conditionalFormatting>
  <conditionalFormatting sqref="H166">
    <cfRule type="cellIs" dxfId="4599" priority="635" stopIfTrue="1" operator="lessThan">
      <formula>0</formula>
    </cfRule>
    <cfRule type="cellIs" dxfId="4598" priority="636" stopIfTrue="1" operator="greaterThan">
      <formula>0</formula>
    </cfRule>
  </conditionalFormatting>
  <conditionalFormatting sqref="E166">
    <cfRule type="cellIs" dxfId="4597" priority="633" stopIfTrue="1" operator="lessThan">
      <formula>0</formula>
    </cfRule>
    <cfRule type="cellIs" dxfId="4596" priority="634" stopIfTrue="1" operator="greaterThan">
      <formula>0</formula>
    </cfRule>
  </conditionalFormatting>
  <conditionalFormatting sqref="S166">
    <cfRule type="cellIs" dxfId="4595" priority="631" stopIfTrue="1" operator="lessThan">
      <formula>0</formula>
    </cfRule>
    <cfRule type="cellIs" dxfId="4594" priority="632" stopIfTrue="1" operator="greaterThan">
      <formula>0</formula>
    </cfRule>
  </conditionalFormatting>
  <conditionalFormatting sqref="P166">
    <cfRule type="cellIs" dxfId="4593" priority="629" stopIfTrue="1" operator="lessThan">
      <formula>0</formula>
    </cfRule>
    <cfRule type="cellIs" dxfId="4592" priority="630" stopIfTrue="1" operator="greaterThan">
      <formula>0</formula>
    </cfRule>
  </conditionalFormatting>
  <conditionalFormatting sqref="H167:H169">
    <cfRule type="cellIs" dxfId="4591" priority="599" stopIfTrue="1" operator="lessThan">
      <formula>0</formula>
    </cfRule>
    <cfRule type="cellIs" dxfId="4590" priority="600" stopIfTrue="1" operator="greaterThan">
      <formula>0</formula>
    </cfRule>
  </conditionalFormatting>
  <conditionalFormatting sqref="E167:E169">
    <cfRule type="cellIs" dxfId="4589" priority="597" stopIfTrue="1" operator="lessThan">
      <formula>0</formula>
    </cfRule>
    <cfRule type="cellIs" dxfId="4588" priority="598" stopIfTrue="1" operator="greaterThan">
      <formula>0</formula>
    </cfRule>
  </conditionalFormatting>
  <conditionalFormatting sqref="S167:S169">
    <cfRule type="cellIs" dxfId="4587" priority="595" stopIfTrue="1" operator="lessThan">
      <formula>0</formula>
    </cfRule>
    <cfRule type="cellIs" dxfId="4586" priority="596" stopIfTrue="1" operator="greaterThan">
      <formula>0</formula>
    </cfRule>
  </conditionalFormatting>
  <conditionalFormatting sqref="P167:P169">
    <cfRule type="cellIs" dxfId="4585" priority="593" stopIfTrue="1" operator="lessThan">
      <formula>0</formula>
    </cfRule>
    <cfRule type="cellIs" dxfId="4584" priority="594" stopIfTrue="1" operator="greaterThan">
      <formula>0</formula>
    </cfRule>
  </conditionalFormatting>
  <conditionalFormatting sqref="H170">
    <cfRule type="cellIs" dxfId="4583" priority="585" stopIfTrue="1" operator="lessThan">
      <formula>0</formula>
    </cfRule>
    <cfRule type="cellIs" dxfId="4582" priority="586" stopIfTrue="1" operator="greaterThan">
      <formula>0</formula>
    </cfRule>
  </conditionalFormatting>
  <conditionalFormatting sqref="E170">
    <cfRule type="cellIs" dxfId="4581" priority="583" stopIfTrue="1" operator="lessThan">
      <formula>0</formula>
    </cfRule>
    <cfRule type="cellIs" dxfId="4580" priority="584" stopIfTrue="1" operator="greaterThan">
      <formula>0</formula>
    </cfRule>
  </conditionalFormatting>
  <conditionalFormatting sqref="S170">
    <cfRule type="cellIs" dxfId="4579" priority="581" stopIfTrue="1" operator="lessThan">
      <formula>0</formula>
    </cfRule>
    <cfRule type="cellIs" dxfId="4578" priority="582" stopIfTrue="1" operator="greaterThan">
      <formula>0</formula>
    </cfRule>
  </conditionalFormatting>
  <conditionalFormatting sqref="P170">
    <cfRule type="cellIs" dxfId="4577" priority="579" stopIfTrue="1" operator="lessThan">
      <formula>0</formula>
    </cfRule>
    <cfRule type="cellIs" dxfId="4576" priority="580" stopIfTrue="1" operator="greaterThan">
      <formula>0</formula>
    </cfRule>
  </conditionalFormatting>
  <conditionalFormatting sqref="H171">
    <cfRule type="cellIs" dxfId="4575" priority="569" stopIfTrue="1" operator="lessThan">
      <formula>0</formula>
    </cfRule>
    <cfRule type="cellIs" dxfId="4574" priority="570" stopIfTrue="1" operator="greaterThan">
      <formula>0</formula>
    </cfRule>
  </conditionalFormatting>
  <conditionalFormatting sqref="E171">
    <cfRule type="cellIs" dxfId="4573" priority="567" stopIfTrue="1" operator="lessThan">
      <formula>0</formula>
    </cfRule>
    <cfRule type="cellIs" dxfId="4572" priority="568" stopIfTrue="1" operator="greaterThan">
      <formula>0</formula>
    </cfRule>
  </conditionalFormatting>
  <conditionalFormatting sqref="S171">
    <cfRule type="cellIs" dxfId="4571" priority="565" stopIfTrue="1" operator="lessThan">
      <formula>0</formula>
    </cfRule>
    <cfRule type="cellIs" dxfId="4570" priority="566" stopIfTrue="1" operator="greaterThan">
      <formula>0</formula>
    </cfRule>
  </conditionalFormatting>
  <conditionalFormatting sqref="P171">
    <cfRule type="cellIs" dxfId="4569" priority="563" stopIfTrue="1" operator="lessThan">
      <formula>0</formula>
    </cfRule>
    <cfRule type="cellIs" dxfId="4568" priority="564" stopIfTrue="1" operator="greaterThan">
      <formula>0</formula>
    </cfRule>
  </conditionalFormatting>
  <conditionalFormatting sqref="H172">
    <cfRule type="cellIs" dxfId="4567" priority="555" stopIfTrue="1" operator="lessThan">
      <formula>0</formula>
    </cfRule>
    <cfRule type="cellIs" dxfId="4566" priority="556" stopIfTrue="1" operator="greaterThan">
      <formula>0</formula>
    </cfRule>
  </conditionalFormatting>
  <conditionalFormatting sqref="E172">
    <cfRule type="cellIs" dxfId="4565" priority="553" stopIfTrue="1" operator="lessThan">
      <formula>0</formula>
    </cfRule>
    <cfRule type="cellIs" dxfId="4564" priority="554" stopIfTrue="1" operator="greaterThan">
      <formula>0</formula>
    </cfRule>
  </conditionalFormatting>
  <conditionalFormatting sqref="S172">
    <cfRule type="cellIs" dxfId="4563" priority="551" stopIfTrue="1" operator="lessThan">
      <formula>0</formula>
    </cfRule>
    <cfRule type="cellIs" dxfId="4562" priority="552" stopIfTrue="1" operator="greaterThan">
      <formula>0</formula>
    </cfRule>
  </conditionalFormatting>
  <conditionalFormatting sqref="P172">
    <cfRule type="cellIs" dxfId="4561" priority="549" stopIfTrue="1" operator="lessThan">
      <formula>0</formula>
    </cfRule>
    <cfRule type="cellIs" dxfId="4560" priority="550" stopIfTrue="1" operator="greaterThan">
      <formula>0</formula>
    </cfRule>
  </conditionalFormatting>
  <conditionalFormatting sqref="H173">
    <cfRule type="cellIs" dxfId="4559" priority="541" stopIfTrue="1" operator="lessThan">
      <formula>0</formula>
    </cfRule>
    <cfRule type="cellIs" dxfId="4558" priority="542" stopIfTrue="1" operator="greaterThan">
      <formula>0</formula>
    </cfRule>
  </conditionalFormatting>
  <conditionalFormatting sqref="E173">
    <cfRule type="cellIs" dxfId="4557" priority="539" stopIfTrue="1" operator="lessThan">
      <formula>0</formula>
    </cfRule>
    <cfRule type="cellIs" dxfId="4556" priority="540" stopIfTrue="1" operator="greaterThan">
      <formula>0</formula>
    </cfRule>
  </conditionalFormatting>
  <conditionalFormatting sqref="S173">
    <cfRule type="cellIs" dxfId="4555" priority="537" stopIfTrue="1" operator="lessThan">
      <formula>0</formula>
    </cfRule>
    <cfRule type="cellIs" dxfId="4554" priority="538" stopIfTrue="1" operator="greaterThan">
      <formula>0</formula>
    </cfRule>
  </conditionalFormatting>
  <conditionalFormatting sqref="P173">
    <cfRule type="cellIs" dxfId="4553" priority="535" stopIfTrue="1" operator="lessThan">
      <formula>0</formula>
    </cfRule>
    <cfRule type="cellIs" dxfId="4552" priority="536" stopIfTrue="1" operator="greaterThan">
      <formula>0</formula>
    </cfRule>
  </conditionalFormatting>
  <conditionalFormatting sqref="H174">
    <cfRule type="cellIs" dxfId="4551" priority="527" stopIfTrue="1" operator="lessThan">
      <formula>0</formula>
    </cfRule>
    <cfRule type="cellIs" dxfId="4550" priority="528" stopIfTrue="1" operator="greaterThan">
      <formula>0</formula>
    </cfRule>
  </conditionalFormatting>
  <conditionalFormatting sqref="E174">
    <cfRule type="cellIs" dxfId="4549" priority="525" stopIfTrue="1" operator="lessThan">
      <formula>0</formula>
    </cfRule>
    <cfRule type="cellIs" dxfId="4548" priority="526" stopIfTrue="1" operator="greaterThan">
      <formula>0</formula>
    </cfRule>
  </conditionalFormatting>
  <conditionalFormatting sqref="S174">
    <cfRule type="cellIs" dxfId="4547" priority="523" stopIfTrue="1" operator="lessThan">
      <formula>0</formula>
    </cfRule>
    <cfRule type="cellIs" dxfId="4546" priority="524" stopIfTrue="1" operator="greaterThan">
      <formula>0</formula>
    </cfRule>
  </conditionalFormatting>
  <conditionalFormatting sqref="P174">
    <cfRule type="cellIs" dxfId="4545" priority="521" stopIfTrue="1" operator="lessThan">
      <formula>0</formula>
    </cfRule>
    <cfRule type="cellIs" dxfId="4544" priority="522" stopIfTrue="1" operator="greaterThan">
      <formula>0</formula>
    </cfRule>
  </conditionalFormatting>
  <conditionalFormatting sqref="H175">
    <cfRule type="cellIs" dxfId="4543" priority="513" stopIfTrue="1" operator="lessThan">
      <formula>0</formula>
    </cfRule>
    <cfRule type="cellIs" dxfId="4542" priority="514" stopIfTrue="1" operator="greaterThan">
      <formula>0</formula>
    </cfRule>
  </conditionalFormatting>
  <conditionalFormatting sqref="E175">
    <cfRule type="cellIs" dxfId="4541" priority="511" stopIfTrue="1" operator="lessThan">
      <formula>0</formula>
    </cfRule>
    <cfRule type="cellIs" dxfId="4540" priority="512" stopIfTrue="1" operator="greaterThan">
      <formula>0</formula>
    </cfRule>
  </conditionalFormatting>
  <conditionalFormatting sqref="P175">
    <cfRule type="cellIs" dxfId="4539" priority="509" stopIfTrue="1" operator="lessThan">
      <formula>0</formula>
    </cfRule>
    <cfRule type="cellIs" dxfId="4538" priority="510" stopIfTrue="1" operator="greaterThan">
      <formula>0</formula>
    </cfRule>
  </conditionalFormatting>
  <conditionalFormatting sqref="S175">
    <cfRule type="cellIs" dxfId="4537" priority="505" stopIfTrue="1" operator="lessThan">
      <formula>0</formula>
    </cfRule>
    <cfRule type="cellIs" dxfId="4536" priority="506" stopIfTrue="1" operator="greaterThan">
      <formula>0</formula>
    </cfRule>
  </conditionalFormatting>
  <conditionalFormatting sqref="E176">
    <cfRule type="cellIs" dxfId="4535" priority="501" stopIfTrue="1" operator="lessThan">
      <formula>0</formula>
    </cfRule>
    <cfRule type="cellIs" dxfId="4534" priority="502" stopIfTrue="1" operator="greaterThan">
      <formula>0</formula>
    </cfRule>
  </conditionalFormatting>
  <conditionalFormatting sqref="H176">
    <cfRule type="cellIs" dxfId="4533" priority="499" stopIfTrue="1" operator="lessThan">
      <formula>0</formula>
    </cfRule>
    <cfRule type="cellIs" dxfId="4532" priority="500" stopIfTrue="1" operator="greaterThan">
      <formula>0</formula>
    </cfRule>
  </conditionalFormatting>
  <conditionalFormatting sqref="P176">
    <cfRule type="cellIs" dxfId="4531" priority="497" stopIfTrue="1" operator="lessThan">
      <formula>0</formula>
    </cfRule>
    <cfRule type="cellIs" dxfId="4530" priority="498" stopIfTrue="1" operator="greaterThan">
      <formula>0</formula>
    </cfRule>
  </conditionalFormatting>
  <conditionalFormatting sqref="S176">
    <cfRule type="cellIs" dxfId="4529" priority="495" stopIfTrue="1" operator="lessThan">
      <formula>0</formula>
    </cfRule>
    <cfRule type="cellIs" dxfId="4528" priority="496" stopIfTrue="1" operator="greaterThan">
      <formula>0</formula>
    </cfRule>
  </conditionalFormatting>
  <conditionalFormatting sqref="E177">
    <cfRule type="cellIs" dxfId="4527" priority="487" stopIfTrue="1" operator="lessThan">
      <formula>0</formula>
    </cfRule>
    <cfRule type="cellIs" dxfId="4526" priority="488" stopIfTrue="1" operator="greaterThan">
      <formula>0</formula>
    </cfRule>
  </conditionalFormatting>
  <conditionalFormatting sqref="H177">
    <cfRule type="cellIs" dxfId="4525" priority="485" stopIfTrue="1" operator="lessThan">
      <formula>0</formula>
    </cfRule>
    <cfRule type="cellIs" dxfId="4524" priority="486" stopIfTrue="1" operator="greaterThan">
      <formula>0</formula>
    </cfRule>
  </conditionalFormatting>
  <conditionalFormatting sqref="P177">
    <cfRule type="cellIs" dxfId="4523" priority="483" stopIfTrue="1" operator="lessThan">
      <formula>0</formula>
    </cfRule>
    <cfRule type="cellIs" dxfId="4522" priority="484" stopIfTrue="1" operator="greaterThan">
      <formula>0</formula>
    </cfRule>
  </conditionalFormatting>
  <conditionalFormatting sqref="S177">
    <cfRule type="cellIs" dxfId="4521" priority="481" stopIfTrue="1" operator="lessThan">
      <formula>0</formula>
    </cfRule>
    <cfRule type="cellIs" dxfId="4520" priority="482" stopIfTrue="1" operator="greaterThan">
      <formula>0</formula>
    </cfRule>
  </conditionalFormatting>
  <conditionalFormatting sqref="E178">
    <cfRule type="cellIs" dxfId="4519" priority="473" stopIfTrue="1" operator="lessThan">
      <formula>0</formula>
    </cfRule>
    <cfRule type="cellIs" dxfId="4518" priority="474" stopIfTrue="1" operator="greaterThan">
      <formula>0</formula>
    </cfRule>
  </conditionalFormatting>
  <conditionalFormatting sqref="H178">
    <cfRule type="cellIs" dxfId="4517" priority="471" stopIfTrue="1" operator="lessThan">
      <formula>0</formula>
    </cfRule>
    <cfRule type="cellIs" dxfId="4516" priority="472" stopIfTrue="1" operator="greaterThan">
      <formula>0</formula>
    </cfRule>
  </conditionalFormatting>
  <conditionalFormatting sqref="P178">
    <cfRule type="cellIs" dxfId="4515" priority="469" stopIfTrue="1" operator="lessThan">
      <formula>0</formula>
    </cfRule>
    <cfRule type="cellIs" dxfId="4514" priority="470" stopIfTrue="1" operator="greaterThan">
      <formula>0</formula>
    </cfRule>
  </conditionalFormatting>
  <conditionalFormatting sqref="S178">
    <cfRule type="cellIs" dxfId="4513" priority="467" stopIfTrue="1" operator="lessThan">
      <formula>0</formula>
    </cfRule>
    <cfRule type="cellIs" dxfId="4512" priority="468" stopIfTrue="1" operator="greaterThan">
      <formula>0</formula>
    </cfRule>
  </conditionalFormatting>
  <conditionalFormatting sqref="E179:E180">
    <cfRule type="cellIs" dxfId="4511" priority="459" stopIfTrue="1" operator="lessThan">
      <formula>0</formula>
    </cfRule>
    <cfRule type="cellIs" dxfId="4510" priority="460" stopIfTrue="1" operator="greaterThan">
      <formula>0</formula>
    </cfRule>
  </conditionalFormatting>
  <conditionalFormatting sqref="H179:H180">
    <cfRule type="cellIs" dxfId="4509" priority="457" stopIfTrue="1" operator="lessThan">
      <formula>0</formula>
    </cfRule>
    <cfRule type="cellIs" dxfId="4508" priority="458" stopIfTrue="1" operator="greaterThan">
      <formula>0</formula>
    </cfRule>
  </conditionalFormatting>
  <conditionalFormatting sqref="P179:P180">
    <cfRule type="cellIs" dxfId="4507" priority="455" stopIfTrue="1" operator="lessThan">
      <formula>0</formula>
    </cfRule>
    <cfRule type="cellIs" dxfId="4506" priority="456" stopIfTrue="1" operator="greaterThan">
      <formula>0</formula>
    </cfRule>
  </conditionalFormatting>
  <conditionalFormatting sqref="S179:S180">
    <cfRule type="cellIs" dxfId="4505" priority="453" stopIfTrue="1" operator="lessThan">
      <formula>0</formula>
    </cfRule>
    <cfRule type="cellIs" dxfId="4504" priority="454" stopIfTrue="1" operator="greaterThan">
      <formula>0</formula>
    </cfRule>
  </conditionalFormatting>
  <conditionalFormatting sqref="AC13:AC154">
    <cfRule type="cellIs" dxfId="4503" priority="445" stopIfTrue="1" operator="lessThan">
      <formula>0</formula>
    </cfRule>
    <cfRule type="cellIs" dxfId="4502" priority="446" stopIfTrue="1" operator="greaterThan">
      <formula>0</formula>
    </cfRule>
  </conditionalFormatting>
  <conditionalFormatting sqref="AC155:AC156">
    <cfRule type="cellIs" dxfId="4501" priority="443" stopIfTrue="1" operator="lessThan">
      <formula>0</formula>
    </cfRule>
    <cfRule type="cellIs" dxfId="4500" priority="444" stopIfTrue="1" operator="greaterThan">
      <formula>0</formula>
    </cfRule>
  </conditionalFormatting>
  <conditionalFormatting sqref="AC157">
    <cfRule type="cellIs" dxfId="4499" priority="441" stopIfTrue="1" operator="lessThan">
      <formula>0</formula>
    </cfRule>
    <cfRule type="cellIs" dxfId="4498" priority="442" stopIfTrue="1" operator="greaterThan">
      <formula>0</formula>
    </cfRule>
  </conditionalFormatting>
  <conditionalFormatting sqref="AC158">
    <cfRule type="cellIs" dxfId="4497" priority="439" stopIfTrue="1" operator="lessThan">
      <formula>0</formula>
    </cfRule>
    <cfRule type="cellIs" dxfId="4496" priority="440" stopIfTrue="1" operator="greaterThan">
      <formula>0</formula>
    </cfRule>
  </conditionalFormatting>
  <conditionalFormatting sqref="AC159">
    <cfRule type="cellIs" dxfId="4495" priority="437" stopIfTrue="1" operator="lessThan">
      <formula>0</formula>
    </cfRule>
    <cfRule type="cellIs" dxfId="4494" priority="438" stopIfTrue="1" operator="greaterThan">
      <formula>0</formula>
    </cfRule>
  </conditionalFormatting>
  <conditionalFormatting sqref="AC160">
    <cfRule type="cellIs" dxfId="4493" priority="435" stopIfTrue="1" operator="lessThan">
      <formula>0</formula>
    </cfRule>
    <cfRule type="cellIs" dxfId="4492" priority="436" stopIfTrue="1" operator="greaterThan">
      <formula>0</formula>
    </cfRule>
  </conditionalFormatting>
  <conditionalFormatting sqref="AC161">
    <cfRule type="cellIs" dxfId="4491" priority="433" stopIfTrue="1" operator="lessThan">
      <formula>0</formula>
    </cfRule>
    <cfRule type="cellIs" dxfId="4490" priority="434" stopIfTrue="1" operator="greaterThan">
      <formula>0</formula>
    </cfRule>
  </conditionalFormatting>
  <conditionalFormatting sqref="AC162">
    <cfRule type="cellIs" dxfId="4489" priority="431" stopIfTrue="1" operator="lessThan">
      <formula>0</formula>
    </cfRule>
    <cfRule type="cellIs" dxfId="4488" priority="432" stopIfTrue="1" operator="greaterThan">
      <formula>0</formula>
    </cfRule>
  </conditionalFormatting>
  <conditionalFormatting sqref="AC163">
    <cfRule type="cellIs" dxfId="4487" priority="429" stopIfTrue="1" operator="lessThan">
      <formula>0</formula>
    </cfRule>
    <cfRule type="cellIs" dxfId="4486" priority="430" stopIfTrue="1" operator="greaterThan">
      <formula>0</formula>
    </cfRule>
  </conditionalFormatting>
  <conditionalFormatting sqref="AC164">
    <cfRule type="cellIs" dxfId="4485" priority="427" stopIfTrue="1" operator="lessThan">
      <formula>0</formula>
    </cfRule>
    <cfRule type="cellIs" dxfId="4484" priority="428" stopIfTrue="1" operator="greaterThan">
      <formula>0</formula>
    </cfRule>
  </conditionalFormatting>
  <conditionalFormatting sqref="AC165">
    <cfRule type="cellIs" dxfId="4483" priority="425" stopIfTrue="1" operator="lessThan">
      <formula>0</formula>
    </cfRule>
    <cfRule type="cellIs" dxfId="4482" priority="426" stopIfTrue="1" operator="greaterThan">
      <formula>0</formula>
    </cfRule>
  </conditionalFormatting>
  <conditionalFormatting sqref="AC166">
    <cfRule type="cellIs" dxfId="4481" priority="423" stopIfTrue="1" operator="lessThan">
      <formula>0</formula>
    </cfRule>
    <cfRule type="cellIs" dxfId="4480" priority="424" stopIfTrue="1" operator="greaterThan">
      <formula>0</formula>
    </cfRule>
  </conditionalFormatting>
  <conditionalFormatting sqref="AC167:AC169">
    <cfRule type="cellIs" dxfId="4479" priority="421" stopIfTrue="1" operator="lessThan">
      <formula>0</formula>
    </cfRule>
    <cfRule type="cellIs" dxfId="4478" priority="422" stopIfTrue="1" operator="greaterThan">
      <formula>0</formula>
    </cfRule>
  </conditionalFormatting>
  <conditionalFormatting sqref="AC170">
    <cfRule type="cellIs" dxfId="4477" priority="419" stopIfTrue="1" operator="lessThan">
      <formula>0</formula>
    </cfRule>
    <cfRule type="cellIs" dxfId="4476" priority="420" stopIfTrue="1" operator="greaterThan">
      <formula>0</formula>
    </cfRule>
  </conditionalFormatting>
  <conditionalFormatting sqref="AC171">
    <cfRule type="cellIs" dxfId="4475" priority="417" stopIfTrue="1" operator="lessThan">
      <formula>0</formula>
    </cfRule>
    <cfRule type="cellIs" dxfId="4474" priority="418" stopIfTrue="1" operator="greaterThan">
      <formula>0</formula>
    </cfRule>
  </conditionalFormatting>
  <conditionalFormatting sqref="AC172">
    <cfRule type="cellIs" dxfId="4473" priority="415" stopIfTrue="1" operator="lessThan">
      <formula>0</formula>
    </cfRule>
    <cfRule type="cellIs" dxfId="4472" priority="416" stopIfTrue="1" operator="greaterThan">
      <formula>0</formula>
    </cfRule>
  </conditionalFormatting>
  <conditionalFormatting sqref="AC173">
    <cfRule type="cellIs" dxfId="4471" priority="413" stopIfTrue="1" operator="lessThan">
      <formula>0</formula>
    </cfRule>
    <cfRule type="cellIs" dxfId="4470" priority="414" stopIfTrue="1" operator="greaterThan">
      <formula>0</formula>
    </cfRule>
  </conditionalFormatting>
  <conditionalFormatting sqref="AC174">
    <cfRule type="cellIs" dxfId="4469" priority="411" stopIfTrue="1" operator="lessThan">
      <formula>0</formula>
    </cfRule>
    <cfRule type="cellIs" dxfId="4468" priority="412" stopIfTrue="1" operator="greaterThan">
      <formula>0</formula>
    </cfRule>
  </conditionalFormatting>
  <conditionalFormatting sqref="AC175">
    <cfRule type="cellIs" dxfId="4467" priority="409" stopIfTrue="1" operator="lessThan">
      <formula>0</formula>
    </cfRule>
    <cfRule type="cellIs" dxfId="4466" priority="410" stopIfTrue="1" operator="greaterThan">
      <formula>0</formula>
    </cfRule>
  </conditionalFormatting>
  <conditionalFormatting sqref="AC176">
    <cfRule type="cellIs" dxfId="4465" priority="407" stopIfTrue="1" operator="lessThan">
      <formula>0</formula>
    </cfRule>
    <cfRule type="cellIs" dxfId="4464" priority="408" stopIfTrue="1" operator="greaterThan">
      <formula>0</formula>
    </cfRule>
  </conditionalFormatting>
  <conditionalFormatting sqref="AC177">
    <cfRule type="cellIs" dxfId="4463" priority="405" stopIfTrue="1" operator="lessThan">
      <formula>0</formula>
    </cfRule>
    <cfRule type="cellIs" dxfId="4462" priority="406" stopIfTrue="1" operator="greaterThan">
      <formula>0</formula>
    </cfRule>
  </conditionalFormatting>
  <conditionalFormatting sqref="AC178">
    <cfRule type="cellIs" dxfId="4461" priority="403" stopIfTrue="1" operator="lessThan">
      <formula>0</formula>
    </cfRule>
    <cfRule type="cellIs" dxfId="4460" priority="404" stopIfTrue="1" operator="greaterThan">
      <formula>0</formula>
    </cfRule>
  </conditionalFormatting>
  <conditionalFormatting sqref="AC179:AC180">
    <cfRule type="cellIs" dxfId="4459" priority="401" stopIfTrue="1" operator="lessThan">
      <formula>0</formula>
    </cfRule>
    <cfRule type="cellIs" dxfId="4458" priority="402" stopIfTrue="1" operator="greaterThan">
      <formula>0</formula>
    </cfRule>
  </conditionalFormatting>
  <conditionalFormatting sqref="AE13:AE14">
    <cfRule type="cellIs" dxfId="4457" priority="399" stopIfTrue="1" operator="lessThan">
      <formula>0</formula>
    </cfRule>
    <cfRule type="cellIs" dxfId="4456" priority="400" stopIfTrue="1" operator="greaterThan">
      <formula>0</formula>
    </cfRule>
  </conditionalFormatting>
  <conditionalFormatting sqref="AE15:AE180">
    <cfRule type="cellIs" dxfId="4455" priority="397" stopIfTrue="1" operator="lessThan">
      <formula>0</formula>
    </cfRule>
    <cfRule type="cellIs" dxfId="4454" priority="398" stopIfTrue="1" operator="greaterThan">
      <formula>0</formula>
    </cfRule>
  </conditionalFormatting>
  <conditionalFormatting sqref="E181 E193:E198 E205:E206 E217:E218">
    <cfRule type="cellIs" dxfId="4453" priority="395" stopIfTrue="1" operator="lessThan">
      <formula>0</formula>
    </cfRule>
    <cfRule type="cellIs" dxfId="4452" priority="396" stopIfTrue="1" operator="greaterThan">
      <formula>0</formula>
    </cfRule>
  </conditionalFormatting>
  <conditionalFormatting sqref="H181 H193:H198 H205:H206 H218">
    <cfRule type="cellIs" dxfId="4451" priority="393" stopIfTrue="1" operator="lessThan">
      <formula>0</formula>
    </cfRule>
    <cfRule type="cellIs" dxfId="4450" priority="394" stopIfTrue="1" operator="greaterThan">
      <formula>0</formula>
    </cfRule>
  </conditionalFormatting>
  <conditionalFormatting sqref="P181 P193:P198 P205:P206 P217:P218">
    <cfRule type="cellIs" dxfId="4449" priority="391" stopIfTrue="1" operator="lessThan">
      <formula>0</formula>
    </cfRule>
    <cfRule type="cellIs" dxfId="4448" priority="392" stopIfTrue="1" operator="greaterThan">
      <formula>0</formula>
    </cfRule>
  </conditionalFormatting>
  <conditionalFormatting sqref="S181 S193:S198 S205:S206 S218">
    <cfRule type="cellIs" dxfId="4447" priority="389" stopIfTrue="1" operator="lessThan">
      <formula>0</formula>
    </cfRule>
    <cfRule type="cellIs" dxfId="4446" priority="390" stopIfTrue="1" operator="greaterThan">
      <formula>0</formula>
    </cfRule>
  </conditionalFormatting>
  <conditionalFormatting sqref="E184">
    <cfRule type="cellIs" dxfId="4445" priority="351" stopIfTrue="1" operator="lessThan">
      <formula>0</formula>
    </cfRule>
    <cfRule type="cellIs" dxfId="4444" priority="352" stopIfTrue="1" operator="greaterThan">
      <formula>0</formula>
    </cfRule>
  </conditionalFormatting>
  <conditionalFormatting sqref="H184">
    <cfRule type="cellIs" dxfId="4443" priority="349" stopIfTrue="1" operator="lessThan">
      <formula>0</formula>
    </cfRule>
    <cfRule type="cellIs" dxfId="4442" priority="350" stopIfTrue="1" operator="greaterThan">
      <formula>0</formula>
    </cfRule>
  </conditionalFormatting>
  <conditionalFormatting sqref="E182">
    <cfRule type="cellIs" dxfId="4441" priority="381" stopIfTrue="1" operator="lessThan">
      <formula>0</formula>
    </cfRule>
    <cfRule type="cellIs" dxfId="4440" priority="382" stopIfTrue="1" operator="greaterThan">
      <formula>0</formula>
    </cfRule>
  </conditionalFormatting>
  <conditionalFormatting sqref="H182">
    <cfRule type="cellIs" dxfId="4439" priority="379" stopIfTrue="1" operator="lessThan">
      <formula>0</formula>
    </cfRule>
    <cfRule type="cellIs" dxfId="4438" priority="380" stopIfTrue="1" operator="greaterThan">
      <formula>0</formula>
    </cfRule>
  </conditionalFormatting>
  <conditionalFormatting sqref="P182">
    <cfRule type="cellIs" dxfId="4437" priority="377" stopIfTrue="1" operator="lessThan">
      <formula>0</formula>
    </cfRule>
    <cfRule type="cellIs" dxfId="4436" priority="378" stopIfTrue="1" operator="greaterThan">
      <formula>0</formula>
    </cfRule>
  </conditionalFormatting>
  <conditionalFormatting sqref="S182">
    <cfRule type="cellIs" dxfId="4435" priority="375" stopIfTrue="1" operator="lessThan">
      <formula>0</formula>
    </cfRule>
    <cfRule type="cellIs" dxfId="4434" priority="376" stopIfTrue="1" operator="greaterThan">
      <formula>0</formula>
    </cfRule>
  </conditionalFormatting>
  <conditionalFormatting sqref="E183">
    <cfRule type="cellIs" dxfId="4433" priority="367" stopIfTrue="1" operator="lessThan">
      <formula>0</formula>
    </cfRule>
    <cfRule type="cellIs" dxfId="4432" priority="368" stopIfTrue="1" operator="greaterThan">
      <formula>0</formula>
    </cfRule>
  </conditionalFormatting>
  <conditionalFormatting sqref="H183">
    <cfRule type="cellIs" dxfId="4431" priority="365" stopIfTrue="1" operator="lessThan">
      <formula>0</formula>
    </cfRule>
    <cfRule type="cellIs" dxfId="4430" priority="366" stopIfTrue="1" operator="greaterThan">
      <formula>0</formula>
    </cfRule>
  </conditionalFormatting>
  <conditionalFormatting sqref="P183">
    <cfRule type="cellIs" dxfId="4429" priority="363" stopIfTrue="1" operator="lessThan">
      <formula>0</formula>
    </cfRule>
    <cfRule type="cellIs" dxfId="4428" priority="364" stopIfTrue="1" operator="greaterThan">
      <formula>0</formula>
    </cfRule>
  </conditionalFormatting>
  <conditionalFormatting sqref="S183">
    <cfRule type="cellIs" dxfId="4427" priority="361" stopIfTrue="1" operator="lessThan">
      <formula>0</formula>
    </cfRule>
    <cfRule type="cellIs" dxfId="4426" priority="362" stopIfTrue="1" operator="greaterThan">
      <formula>0</formula>
    </cfRule>
  </conditionalFormatting>
  <conditionalFormatting sqref="P184">
    <cfRule type="cellIs" dxfId="4425" priority="347" stopIfTrue="1" operator="lessThan">
      <formula>0</formula>
    </cfRule>
    <cfRule type="cellIs" dxfId="4424" priority="348" stopIfTrue="1" operator="greaterThan">
      <formula>0</formula>
    </cfRule>
  </conditionalFormatting>
  <conditionalFormatting sqref="S184">
    <cfRule type="cellIs" dxfId="4423" priority="345" stopIfTrue="1" operator="lessThan">
      <formula>0</formula>
    </cfRule>
    <cfRule type="cellIs" dxfId="4422" priority="346" stopIfTrue="1" operator="greaterThan">
      <formula>0</formula>
    </cfRule>
  </conditionalFormatting>
  <conditionalFormatting sqref="E185">
    <cfRule type="cellIs" dxfId="4421" priority="337" stopIfTrue="1" operator="lessThan">
      <formula>0</formula>
    </cfRule>
    <cfRule type="cellIs" dxfId="4420" priority="338" stopIfTrue="1" operator="greaterThan">
      <formula>0</formula>
    </cfRule>
  </conditionalFormatting>
  <conditionalFormatting sqref="H185">
    <cfRule type="cellIs" dxfId="4419" priority="335" stopIfTrue="1" operator="lessThan">
      <formula>0</formula>
    </cfRule>
    <cfRule type="cellIs" dxfId="4418" priority="336" stopIfTrue="1" operator="greaterThan">
      <formula>0</formula>
    </cfRule>
  </conditionalFormatting>
  <conditionalFormatting sqref="P185">
    <cfRule type="cellIs" dxfId="4417" priority="333" stopIfTrue="1" operator="lessThan">
      <formula>0</formula>
    </cfRule>
    <cfRule type="cellIs" dxfId="4416" priority="334" stopIfTrue="1" operator="greaterThan">
      <formula>0</formula>
    </cfRule>
  </conditionalFormatting>
  <conditionalFormatting sqref="S185">
    <cfRule type="cellIs" dxfId="4415" priority="331" stopIfTrue="1" operator="lessThan">
      <formula>0</formula>
    </cfRule>
    <cfRule type="cellIs" dxfId="4414" priority="332" stopIfTrue="1" operator="greaterThan">
      <formula>0</formula>
    </cfRule>
  </conditionalFormatting>
  <conditionalFormatting sqref="E186">
    <cfRule type="cellIs" dxfId="4413" priority="325" stopIfTrue="1" operator="lessThan">
      <formula>0</formula>
    </cfRule>
    <cfRule type="cellIs" dxfId="4412" priority="326" stopIfTrue="1" operator="greaterThan">
      <formula>0</formula>
    </cfRule>
  </conditionalFormatting>
  <conditionalFormatting sqref="H186">
    <cfRule type="cellIs" dxfId="4411" priority="323" stopIfTrue="1" operator="lessThan">
      <formula>0</formula>
    </cfRule>
    <cfRule type="cellIs" dxfId="4410" priority="324" stopIfTrue="1" operator="greaterThan">
      <formula>0</formula>
    </cfRule>
  </conditionalFormatting>
  <conditionalFormatting sqref="P186">
    <cfRule type="cellIs" dxfId="4409" priority="321" stopIfTrue="1" operator="lessThan">
      <formula>0</formula>
    </cfRule>
    <cfRule type="cellIs" dxfId="4408" priority="322" stopIfTrue="1" operator="greaterThan">
      <formula>0</formula>
    </cfRule>
  </conditionalFormatting>
  <conditionalFormatting sqref="S186">
    <cfRule type="cellIs" dxfId="4407" priority="319" stopIfTrue="1" operator="lessThan">
      <formula>0</formula>
    </cfRule>
    <cfRule type="cellIs" dxfId="4406" priority="320" stopIfTrue="1" operator="greaterThan">
      <formula>0</formula>
    </cfRule>
  </conditionalFormatting>
  <conditionalFormatting sqref="E187">
    <cfRule type="cellIs" dxfId="4405" priority="311" stopIfTrue="1" operator="lessThan">
      <formula>0</formula>
    </cfRule>
    <cfRule type="cellIs" dxfId="4404" priority="312" stopIfTrue="1" operator="greaterThan">
      <formula>0</formula>
    </cfRule>
  </conditionalFormatting>
  <conditionalFormatting sqref="P187">
    <cfRule type="cellIs" dxfId="4403" priority="309" stopIfTrue="1" operator="lessThan">
      <formula>0</formula>
    </cfRule>
    <cfRule type="cellIs" dxfId="4402" priority="310" stopIfTrue="1" operator="greaterThan">
      <formula>0</formula>
    </cfRule>
  </conditionalFormatting>
  <conditionalFormatting sqref="H187">
    <cfRule type="cellIs" dxfId="4401" priority="303" stopIfTrue="1" operator="lessThan">
      <formula>0</formula>
    </cfRule>
    <cfRule type="cellIs" dxfId="4400" priority="304" stopIfTrue="1" operator="greaterThan">
      <formula>0</formula>
    </cfRule>
  </conditionalFormatting>
  <conditionalFormatting sqref="S187">
    <cfRule type="cellIs" dxfId="4399" priority="301" stopIfTrue="1" operator="lessThan">
      <formula>0</formula>
    </cfRule>
    <cfRule type="cellIs" dxfId="4398" priority="302" stopIfTrue="1" operator="greaterThan">
      <formula>0</formula>
    </cfRule>
  </conditionalFormatting>
  <conditionalFormatting sqref="AC181 AC193:AC198 AC205:AC217">
    <cfRule type="cellIs" dxfId="4397" priority="297" stopIfTrue="1" operator="lessThan">
      <formula>0</formula>
    </cfRule>
    <cfRule type="cellIs" dxfId="4396" priority="298" stopIfTrue="1" operator="greaterThan">
      <formula>0</formula>
    </cfRule>
  </conditionalFormatting>
  <conditionalFormatting sqref="AE181 AE193:AE198 AE205:AE217">
    <cfRule type="cellIs" dxfId="4395" priority="295" stopIfTrue="1" operator="lessThan">
      <formula>0</formula>
    </cfRule>
    <cfRule type="cellIs" dxfId="4394" priority="296" stopIfTrue="1" operator="greaterThan">
      <formula>0</formula>
    </cfRule>
  </conditionalFormatting>
  <conditionalFormatting sqref="AC182">
    <cfRule type="cellIs" dxfId="4393" priority="293" stopIfTrue="1" operator="lessThan">
      <formula>0</formula>
    </cfRule>
    <cfRule type="cellIs" dxfId="4392" priority="294" stopIfTrue="1" operator="greaterThan">
      <formula>0</formula>
    </cfRule>
  </conditionalFormatting>
  <conditionalFormatting sqref="AE182">
    <cfRule type="cellIs" dxfId="4391" priority="291" stopIfTrue="1" operator="lessThan">
      <formula>0</formula>
    </cfRule>
    <cfRule type="cellIs" dxfId="4390" priority="292" stopIfTrue="1" operator="greaterThan">
      <formula>0</formula>
    </cfRule>
  </conditionalFormatting>
  <conditionalFormatting sqref="AC183">
    <cfRule type="cellIs" dxfId="4389" priority="289" stopIfTrue="1" operator="lessThan">
      <formula>0</formula>
    </cfRule>
    <cfRule type="cellIs" dxfId="4388" priority="290" stopIfTrue="1" operator="greaterThan">
      <formula>0</formula>
    </cfRule>
  </conditionalFormatting>
  <conditionalFormatting sqref="AE183">
    <cfRule type="cellIs" dxfId="4387" priority="287" stopIfTrue="1" operator="lessThan">
      <formula>0</formula>
    </cfRule>
    <cfRule type="cellIs" dxfId="4386" priority="288" stopIfTrue="1" operator="greaterThan">
      <formula>0</formula>
    </cfRule>
  </conditionalFormatting>
  <conditionalFormatting sqref="AC184">
    <cfRule type="cellIs" dxfId="4385" priority="285" stopIfTrue="1" operator="lessThan">
      <formula>0</formula>
    </cfRule>
    <cfRule type="cellIs" dxfId="4384" priority="286" stopIfTrue="1" operator="greaterThan">
      <formula>0</formula>
    </cfRule>
  </conditionalFormatting>
  <conditionalFormatting sqref="AE184">
    <cfRule type="cellIs" dxfId="4383" priority="283" stopIfTrue="1" operator="lessThan">
      <formula>0</formula>
    </cfRule>
    <cfRule type="cellIs" dxfId="4382" priority="284" stopIfTrue="1" operator="greaterThan">
      <formula>0</formula>
    </cfRule>
  </conditionalFormatting>
  <conditionalFormatting sqref="AC185">
    <cfRule type="cellIs" dxfId="4381" priority="281" stopIfTrue="1" operator="lessThan">
      <formula>0</formula>
    </cfRule>
    <cfRule type="cellIs" dxfId="4380" priority="282" stopIfTrue="1" operator="greaterThan">
      <formula>0</formula>
    </cfRule>
  </conditionalFormatting>
  <conditionalFormatting sqref="AE185">
    <cfRule type="cellIs" dxfId="4379" priority="279" stopIfTrue="1" operator="lessThan">
      <formula>0</formula>
    </cfRule>
    <cfRule type="cellIs" dxfId="4378" priority="280" stopIfTrue="1" operator="greaterThan">
      <formula>0</formula>
    </cfRule>
  </conditionalFormatting>
  <conditionalFormatting sqref="AC186">
    <cfRule type="cellIs" dxfId="4377" priority="277" stopIfTrue="1" operator="lessThan">
      <formula>0</formula>
    </cfRule>
    <cfRule type="cellIs" dxfId="4376" priority="278" stopIfTrue="1" operator="greaterThan">
      <formula>0</formula>
    </cfRule>
  </conditionalFormatting>
  <conditionalFormatting sqref="AE186">
    <cfRule type="cellIs" dxfId="4375" priority="275" stopIfTrue="1" operator="lessThan">
      <formula>0</formula>
    </cfRule>
    <cfRule type="cellIs" dxfId="4374" priority="276" stopIfTrue="1" operator="greaterThan">
      <formula>0</formula>
    </cfRule>
  </conditionalFormatting>
  <conditionalFormatting sqref="AC187">
    <cfRule type="cellIs" dxfId="4373" priority="273" stopIfTrue="1" operator="lessThan">
      <formula>0</formula>
    </cfRule>
    <cfRule type="cellIs" dxfId="4372" priority="274" stopIfTrue="1" operator="greaterThan">
      <formula>0</formula>
    </cfRule>
  </conditionalFormatting>
  <conditionalFormatting sqref="AE187">
    <cfRule type="cellIs" dxfId="4371" priority="271" stopIfTrue="1" operator="lessThan">
      <formula>0</formula>
    </cfRule>
    <cfRule type="cellIs" dxfId="4370" priority="272" stopIfTrue="1" operator="greaterThan">
      <formula>0</formula>
    </cfRule>
  </conditionalFormatting>
  <conditionalFormatting sqref="AC188">
    <cfRule type="cellIs" dxfId="4369" priority="269" stopIfTrue="1" operator="lessThan">
      <formula>0</formula>
    </cfRule>
    <cfRule type="cellIs" dxfId="4368" priority="270" stopIfTrue="1" operator="greaterThan">
      <formula>0</formula>
    </cfRule>
  </conditionalFormatting>
  <conditionalFormatting sqref="AE188">
    <cfRule type="cellIs" dxfId="4367" priority="267" stopIfTrue="1" operator="lessThan">
      <formula>0</formula>
    </cfRule>
    <cfRule type="cellIs" dxfId="4366" priority="268" stopIfTrue="1" operator="greaterThan">
      <formula>0</formula>
    </cfRule>
  </conditionalFormatting>
  <conditionalFormatting sqref="H188 H200:H204">
    <cfRule type="cellIs" dxfId="4365" priority="265" stopIfTrue="1" operator="lessThan">
      <formula>0</formula>
    </cfRule>
    <cfRule type="cellIs" dxfId="4364" priority="266" stopIfTrue="1" operator="greaterThan">
      <formula>0</formula>
    </cfRule>
  </conditionalFormatting>
  <conditionalFormatting sqref="S188 S200:S204">
    <cfRule type="cellIs" dxfId="4363" priority="263" stopIfTrue="1" operator="lessThan">
      <formula>0</formula>
    </cfRule>
    <cfRule type="cellIs" dxfId="4362" priority="264" stopIfTrue="1" operator="greaterThan">
      <formula>0</formula>
    </cfRule>
  </conditionalFormatting>
  <conditionalFormatting sqref="E188">
    <cfRule type="cellIs" dxfId="4361" priority="261" stopIfTrue="1" operator="lessThan">
      <formula>0</formula>
    </cfRule>
    <cfRule type="cellIs" dxfId="4360" priority="262" stopIfTrue="1" operator="greaterThan">
      <formula>0</formula>
    </cfRule>
  </conditionalFormatting>
  <conditionalFormatting sqref="P188">
    <cfRule type="cellIs" dxfId="4359" priority="259" stopIfTrue="1" operator="lessThan">
      <formula>0</formula>
    </cfRule>
    <cfRule type="cellIs" dxfId="4358" priority="260" stopIfTrue="1" operator="greaterThan">
      <formula>0</formula>
    </cfRule>
  </conditionalFormatting>
  <conditionalFormatting sqref="H189">
    <cfRule type="cellIs" dxfId="4357" priority="251" stopIfTrue="1" operator="lessThan">
      <formula>0</formula>
    </cfRule>
    <cfRule type="cellIs" dxfId="4356" priority="252" stopIfTrue="1" operator="greaterThan">
      <formula>0</formula>
    </cfRule>
  </conditionalFormatting>
  <conditionalFormatting sqref="S189">
    <cfRule type="cellIs" dxfId="4355" priority="249" stopIfTrue="1" operator="lessThan">
      <formula>0</formula>
    </cfRule>
    <cfRule type="cellIs" dxfId="4354" priority="250" stopIfTrue="1" operator="greaterThan">
      <formula>0</formula>
    </cfRule>
  </conditionalFormatting>
  <conditionalFormatting sqref="E189">
    <cfRule type="cellIs" dxfId="4353" priority="247" stopIfTrue="1" operator="lessThan">
      <formula>0</formula>
    </cfRule>
    <cfRule type="cellIs" dxfId="4352" priority="248" stopIfTrue="1" operator="greaterThan">
      <formula>0</formula>
    </cfRule>
  </conditionalFormatting>
  <conditionalFormatting sqref="P189">
    <cfRule type="cellIs" dxfId="4351" priority="245" stopIfTrue="1" operator="lessThan">
      <formula>0</formula>
    </cfRule>
    <cfRule type="cellIs" dxfId="4350" priority="246" stopIfTrue="1" operator="greaterThan">
      <formula>0</formula>
    </cfRule>
  </conditionalFormatting>
  <conditionalFormatting sqref="AC189">
    <cfRule type="cellIs" dxfId="4349" priority="237" stopIfTrue="1" operator="lessThan">
      <formula>0</formula>
    </cfRule>
    <cfRule type="cellIs" dxfId="4348" priority="238" stopIfTrue="1" operator="greaterThan">
      <formula>0</formula>
    </cfRule>
  </conditionalFormatting>
  <conditionalFormatting sqref="AE189">
    <cfRule type="cellIs" dxfId="4347" priority="235" stopIfTrue="1" operator="lessThan">
      <formula>0</formula>
    </cfRule>
    <cfRule type="cellIs" dxfId="4346" priority="236" stopIfTrue="1" operator="greaterThan">
      <formula>0</formula>
    </cfRule>
  </conditionalFormatting>
  <conditionalFormatting sqref="H190">
    <cfRule type="cellIs" dxfId="4345" priority="233" stopIfTrue="1" operator="lessThan">
      <formula>0</formula>
    </cfRule>
    <cfRule type="cellIs" dxfId="4344" priority="234" stopIfTrue="1" operator="greaterThan">
      <formula>0</formula>
    </cfRule>
  </conditionalFormatting>
  <conditionalFormatting sqref="S190">
    <cfRule type="cellIs" dxfId="4343" priority="231" stopIfTrue="1" operator="lessThan">
      <formula>0</formula>
    </cfRule>
    <cfRule type="cellIs" dxfId="4342" priority="232" stopIfTrue="1" operator="greaterThan">
      <formula>0</formula>
    </cfRule>
  </conditionalFormatting>
  <conditionalFormatting sqref="E190">
    <cfRule type="cellIs" dxfId="4341" priority="229" stopIfTrue="1" operator="lessThan">
      <formula>0</formula>
    </cfRule>
    <cfRule type="cellIs" dxfId="4340" priority="230" stopIfTrue="1" operator="greaterThan">
      <formula>0</formula>
    </cfRule>
  </conditionalFormatting>
  <conditionalFormatting sqref="P190">
    <cfRule type="cellIs" dxfId="4339" priority="227" stopIfTrue="1" operator="lessThan">
      <formula>0</formula>
    </cfRule>
    <cfRule type="cellIs" dxfId="4338" priority="228" stopIfTrue="1" operator="greaterThan">
      <formula>0</formula>
    </cfRule>
  </conditionalFormatting>
  <conditionalFormatting sqref="AC190">
    <cfRule type="cellIs" dxfId="4337" priority="219" stopIfTrue="1" operator="lessThan">
      <formula>0</formula>
    </cfRule>
    <cfRule type="cellIs" dxfId="4336" priority="220" stopIfTrue="1" operator="greaterThan">
      <formula>0</formula>
    </cfRule>
  </conditionalFormatting>
  <conditionalFormatting sqref="AE190">
    <cfRule type="cellIs" dxfId="4335" priority="217" stopIfTrue="1" operator="lessThan">
      <formula>0</formula>
    </cfRule>
    <cfRule type="cellIs" dxfId="4334" priority="218" stopIfTrue="1" operator="greaterThan">
      <formula>0</formula>
    </cfRule>
  </conditionalFormatting>
  <conditionalFormatting sqref="AC191">
    <cfRule type="cellIs" dxfId="4333" priority="215" stopIfTrue="1" operator="lessThan">
      <formula>0</formula>
    </cfRule>
    <cfRule type="cellIs" dxfId="4332" priority="216" stopIfTrue="1" operator="greaterThan">
      <formula>0</formula>
    </cfRule>
  </conditionalFormatting>
  <conditionalFormatting sqref="AE191">
    <cfRule type="cellIs" dxfId="4331" priority="213" stopIfTrue="1" operator="lessThan">
      <formula>0</formula>
    </cfRule>
    <cfRule type="cellIs" dxfId="4330" priority="214" stopIfTrue="1" operator="greaterThan">
      <formula>0</formula>
    </cfRule>
  </conditionalFormatting>
  <conditionalFormatting sqref="H191">
    <cfRule type="cellIs" dxfId="4329" priority="209" stopIfTrue="1" operator="lessThan">
      <formula>0</formula>
    </cfRule>
    <cfRule type="cellIs" dxfId="4328" priority="210" stopIfTrue="1" operator="greaterThan">
      <formula>0</formula>
    </cfRule>
  </conditionalFormatting>
  <conditionalFormatting sqref="S191">
    <cfRule type="cellIs" dxfId="4327" priority="207" stopIfTrue="1" operator="lessThan">
      <formula>0</formula>
    </cfRule>
    <cfRule type="cellIs" dxfId="4326" priority="208" stopIfTrue="1" operator="greaterThan">
      <formula>0</formula>
    </cfRule>
  </conditionalFormatting>
  <conditionalFormatting sqref="E191">
    <cfRule type="cellIs" dxfId="4325" priority="205" stopIfTrue="1" operator="lessThan">
      <formula>0</formula>
    </cfRule>
    <cfRule type="cellIs" dxfId="4324" priority="206" stopIfTrue="1" operator="greaterThan">
      <formula>0</formula>
    </cfRule>
  </conditionalFormatting>
  <conditionalFormatting sqref="P191">
    <cfRule type="cellIs" dxfId="4323" priority="203" stopIfTrue="1" operator="lessThan">
      <formula>0</formula>
    </cfRule>
    <cfRule type="cellIs" dxfId="4322" priority="204" stopIfTrue="1" operator="greaterThan">
      <formula>0</formula>
    </cfRule>
  </conditionalFormatting>
  <conditionalFormatting sqref="H192">
    <cfRule type="cellIs" dxfId="4321" priority="195" stopIfTrue="1" operator="lessThan">
      <formula>0</formula>
    </cfRule>
    <cfRule type="cellIs" dxfId="4320" priority="196" stopIfTrue="1" operator="greaterThan">
      <formula>0</formula>
    </cfRule>
  </conditionalFormatting>
  <conditionalFormatting sqref="S192">
    <cfRule type="cellIs" dxfId="4319" priority="193" stopIfTrue="1" operator="lessThan">
      <formula>0</formula>
    </cfRule>
    <cfRule type="cellIs" dxfId="4318" priority="194" stopIfTrue="1" operator="greaterThan">
      <formula>0</formula>
    </cfRule>
  </conditionalFormatting>
  <conditionalFormatting sqref="E192">
    <cfRule type="cellIs" dxfId="4317" priority="191" stopIfTrue="1" operator="lessThan">
      <formula>0</formula>
    </cfRule>
    <cfRule type="cellIs" dxfId="4316" priority="192" stopIfTrue="1" operator="greaterThan">
      <formula>0</formula>
    </cfRule>
  </conditionalFormatting>
  <conditionalFormatting sqref="P192">
    <cfRule type="cellIs" dxfId="4315" priority="189" stopIfTrue="1" operator="lessThan">
      <formula>0</formula>
    </cfRule>
    <cfRule type="cellIs" dxfId="4314" priority="190" stopIfTrue="1" operator="greaterThan">
      <formula>0</formula>
    </cfRule>
  </conditionalFormatting>
  <conditionalFormatting sqref="AC192">
    <cfRule type="cellIs" dxfId="4313" priority="183" stopIfTrue="1" operator="lessThan">
      <formula>0</formula>
    </cfRule>
    <cfRule type="cellIs" dxfId="4312" priority="184" stopIfTrue="1" operator="greaterThan">
      <formula>0</formula>
    </cfRule>
  </conditionalFormatting>
  <conditionalFormatting sqref="AE192">
    <cfRule type="cellIs" dxfId="4311" priority="181" stopIfTrue="1" operator="lessThan">
      <formula>0</formula>
    </cfRule>
    <cfRule type="cellIs" dxfId="4310" priority="182" stopIfTrue="1" operator="greaterThan">
      <formula>0</formula>
    </cfRule>
  </conditionalFormatting>
  <conditionalFormatting sqref="AC199:AC204">
    <cfRule type="cellIs" dxfId="4309" priority="179" stopIfTrue="1" operator="lessThan">
      <formula>0</formula>
    </cfRule>
    <cfRule type="cellIs" dxfId="4308" priority="180" stopIfTrue="1" operator="greaterThan">
      <formula>0</formula>
    </cfRule>
  </conditionalFormatting>
  <conditionalFormatting sqref="AE199:AE204">
    <cfRule type="cellIs" dxfId="4307" priority="177" stopIfTrue="1" operator="lessThan">
      <formula>0</formula>
    </cfRule>
    <cfRule type="cellIs" dxfId="4306" priority="178" stopIfTrue="1" operator="greaterThan">
      <formula>0</formula>
    </cfRule>
  </conditionalFormatting>
  <conditionalFormatting sqref="E199:E204">
    <cfRule type="cellIs" dxfId="4305" priority="173" stopIfTrue="1" operator="lessThan">
      <formula>0</formula>
    </cfRule>
    <cfRule type="cellIs" dxfId="4304" priority="174" stopIfTrue="1" operator="greaterThan">
      <formula>0</formula>
    </cfRule>
  </conditionalFormatting>
  <conditionalFormatting sqref="P199:P204">
    <cfRule type="cellIs" dxfId="4303" priority="171" stopIfTrue="1" operator="lessThan">
      <formula>0</formula>
    </cfRule>
    <cfRule type="cellIs" dxfId="4302" priority="172" stopIfTrue="1" operator="greaterThan">
      <formula>0</formula>
    </cfRule>
  </conditionalFormatting>
  <conditionalFormatting sqref="H199">
    <cfRule type="cellIs" dxfId="4301" priority="167" stopIfTrue="1" operator="lessThan">
      <formula>0</formula>
    </cfRule>
    <cfRule type="cellIs" dxfId="4300" priority="168" stopIfTrue="1" operator="greaterThan">
      <formula>0</formula>
    </cfRule>
  </conditionalFormatting>
  <conditionalFormatting sqref="S199">
    <cfRule type="cellIs" dxfId="4299" priority="165" stopIfTrue="1" operator="lessThan">
      <formula>0</formula>
    </cfRule>
    <cfRule type="cellIs" dxfId="4298" priority="166" stopIfTrue="1" operator="greaterThan">
      <formula>0</formula>
    </cfRule>
  </conditionalFormatting>
  <conditionalFormatting sqref="E207">
    <cfRule type="cellIs" dxfId="4297" priority="161" stopIfTrue="1" operator="lessThan">
      <formula>0</formula>
    </cfRule>
    <cfRule type="cellIs" dxfId="4296" priority="162" stopIfTrue="1" operator="greaterThan">
      <formula>0</formula>
    </cfRule>
  </conditionalFormatting>
  <conditionalFormatting sqref="H207">
    <cfRule type="cellIs" dxfId="4295" priority="159" stopIfTrue="1" operator="lessThan">
      <formula>0</formula>
    </cfRule>
    <cfRule type="cellIs" dxfId="4294" priority="160" stopIfTrue="1" operator="greaterThan">
      <formula>0</formula>
    </cfRule>
  </conditionalFormatting>
  <conditionalFormatting sqref="P207">
    <cfRule type="cellIs" dxfId="4293" priority="157" stopIfTrue="1" operator="lessThan">
      <formula>0</formula>
    </cfRule>
    <cfRule type="cellIs" dxfId="4292" priority="158" stopIfTrue="1" operator="greaterThan">
      <formula>0</formula>
    </cfRule>
  </conditionalFormatting>
  <conditionalFormatting sqref="S207">
    <cfRule type="cellIs" dxfId="4291" priority="155" stopIfTrue="1" operator="lessThan">
      <formula>0</formula>
    </cfRule>
    <cfRule type="cellIs" dxfId="4290" priority="156" stopIfTrue="1" operator="greaterThan">
      <formula>0</formula>
    </cfRule>
  </conditionalFormatting>
  <conditionalFormatting sqref="E208:E216">
    <cfRule type="cellIs" dxfId="4289" priority="145" stopIfTrue="1" operator="lessThan">
      <formula>0</formula>
    </cfRule>
    <cfRule type="cellIs" dxfId="4288" priority="146" stopIfTrue="1" operator="greaterThan">
      <formula>0</formula>
    </cfRule>
  </conditionalFormatting>
  <conditionalFormatting sqref="H208:H210 H212:H216">
    <cfRule type="cellIs" dxfId="4287" priority="143" stopIfTrue="1" operator="lessThan">
      <formula>0</formula>
    </cfRule>
    <cfRule type="cellIs" dxfId="4286" priority="144" stopIfTrue="1" operator="greaterThan">
      <formula>0</formula>
    </cfRule>
  </conditionalFormatting>
  <conditionalFormatting sqref="P208:P216">
    <cfRule type="cellIs" dxfId="4285" priority="141" stopIfTrue="1" operator="lessThan">
      <formula>0</formula>
    </cfRule>
    <cfRule type="cellIs" dxfId="4284" priority="142" stopIfTrue="1" operator="greaterThan">
      <formula>0</formula>
    </cfRule>
  </conditionalFormatting>
  <conditionalFormatting sqref="S208:S210 S212:S216">
    <cfRule type="cellIs" dxfId="4283" priority="139" stopIfTrue="1" operator="lessThan">
      <formula>0</formula>
    </cfRule>
    <cfRule type="cellIs" dxfId="4282" priority="140" stopIfTrue="1" operator="greaterThan">
      <formula>0</formula>
    </cfRule>
  </conditionalFormatting>
  <conditionalFormatting sqref="H211">
    <cfRule type="cellIs" dxfId="4281" priority="137" stopIfTrue="1" operator="lessThan">
      <formula>0</formula>
    </cfRule>
    <cfRule type="cellIs" dxfId="4280" priority="138" stopIfTrue="1" operator="greaterThan">
      <formula>0</formula>
    </cfRule>
  </conditionalFormatting>
  <conditionalFormatting sqref="S211">
    <cfRule type="cellIs" dxfId="4279" priority="133" stopIfTrue="1" operator="lessThan">
      <formula>0</formula>
    </cfRule>
    <cfRule type="cellIs" dxfId="4278" priority="134" stopIfTrue="1" operator="greaterThan">
      <formula>0</formula>
    </cfRule>
  </conditionalFormatting>
  <conditionalFormatting sqref="AC218">
    <cfRule type="cellIs" dxfId="4277" priority="127" stopIfTrue="1" operator="lessThan">
      <formula>0</formula>
    </cfRule>
    <cfRule type="cellIs" dxfId="4276" priority="128" stopIfTrue="1" operator="greaterThan">
      <formula>0</formula>
    </cfRule>
  </conditionalFormatting>
  <conditionalFormatting sqref="AE218">
    <cfRule type="cellIs" dxfId="4275" priority="125" stopIfTrue="1" operator="lessThan">
      <formula>0</formula>
    </cfRule>
    <cfRule type="cellIs" dxfId="4274" priority="126" stopIfTrue="1" operator="greaterThan">
      <formula>0</formula>
    </cfRule>
  </conditionalFormatting>
  <conditionalFormatting sqref="H217">
    <cfRule type="cellIs" dxfId="4273" priority="123" stopIfTrue="1" operator="lessThan">
      <formula>0</formula>
    </cfRule>
    <cfRule type="cellIs" dxfId="4272" priority="124" stopIfTrue="1" operator="greaterThan">
      <formula>0</formula>
    </cfRule>
  </conditionalFormatting>
  <conditionalFormatting sqref="S217">
    <cfRule type="cellIs" dxfId="4271" priority="121" stopIfTrue="1" operator="lessThan">
      <formula>0</formula>
    </cfRule>
    <cfRule type="cellIs" dxfId="4270" priority="122" stopIfTrue="1" operator="greaterThan">
      <formula>0</formula>
    </cfRule>
  </conditionalFormatting>
  <conditionalFormatting sqref="AC219">
    <cfRule type="cellIs" dxfId="4269" priority="117" stopIfTrue="1" operator="lessThan">
      <formula>0</formula>
    </cfRule>
    <cfRule type="cellIs" dxfId="4268" priority="118" stopIfTrue="1" operator="greaterThan">
      <formula>0</formula>
    </cfRule>
  </conditionalFormatting>
  <conditionalFormatting sqref="AE219">
    <cfRule type="cellIs" dxfId="4267" priority="115" stopIfTrue="1" operator="lessThan">
      <formula>0</formula>
    </cfRule>
    <cfRule type="cellIs" dxfId="4266" priority="116" stopIfTrue="1" operator="greaterThan">
      <formula>0</formula>
    </cfRule>
  </conditionalFormatting>
  <conditionalFormatting sqref="E219">
    <cfRule type="cellIs" dxfId="4265" priority="113" stopIfTrue="1" operator="lessThan">
      <formula>0</formula>
    </cfRule>
    <cfRule type="cellIs" dxfId="4264" priority="114" stopIfTrue="1" operator="greaterThan">
      <formula>0</formula>
    </cfRule>
  </conditionalFormatting>
  <conditionalFormatting sqref="H219">
    <cfRule type="cellIs" dxfId="4263" priority="111" stopIfTrue="1" operator="lessThan">
      <formula>0</formula>
    </cfRule>
    <cfRule type="cellIs" dxfId="4262" priority="112" stopIfTrue="1" operator="greaterThan">
      <formula>0</formula>
    </cfRule>
  </conditionalFormatting>
  <conditionalFormatting sqref="P219">
    <cfRule type="cellIs" dxfId="4261" priority="109" stopIfTrue="1" operator="lessThan">
      <formula>0</formula>
    </cfRule>
    <cfRule type="cellIs" dxfId="4260" priority="110" stopIfTrue="1" operator="greaterThan">
      <formula>0</formula>
    </cfRule>
  </conditionalFormatting>
  <conditionalFormatting sqref="S219">
    <cfRule type="cellIs" dxfId="4259" priority="107" stopIfTrue="1" operator="lessThan">
      <formula>0</formula>
    </cfRule>
    <cfRule type="cellIs" dxfId="4258" priority="108" stopIfTrue="1" operator="greaterThan">
      <formula>0</formula>
    </cfRule>
  </conditionalFormatting>
  <conditionalFormatting sqref="E220">
    <cfRule type="cellIs" dxfId="4257" priority="105" stopIfTrue="1" operator="lessThan">
      <formula>0</formula>
    </cfRule>
    <cfRule type="cellIs" dxfId="4256" priority="106" stopIfTrue="1" operator="greaterThan">
      <formula>0</formula>
    </cfRule>
  </conditionalFormatting>
  <conditionalFormatting sqref="H220">
    <cfRule type="cellIs" dxfId="4255" priority="103" stopIfTrue="1" operator="lessThan">
      <formula>0</formula>
    </cfRule>
    <cfRule type="cellIs" dxfId="4254" priority="104" stopIfTrue="1" operator="greaterThan">
      <formula>0</formula>
    </cfRule>
  </conditionalFormatting>
  <conditionalFormatting sqref="P220">
    <cfRule type="cellIs" dxfId="4253" priority="101" stopIfTrue="1" operator="lessThan">
      <formula>0</formula>
    </cfRule>
    <cfRule type="cellIs" dxfId="4252" priority="102" stopIfTrue="1" operator="greaterThan">
      <formula>0</formula>
    </cfRule>
  </conditionalFormatting>
  <conditionalFormatting sqref="S220">
    <cfRule type="cellIs" dxfId="4251" priority="99" stopIfTrue="1" operator="lessThan">
      <formula>0</formula>
    </cfRule>
    <cfRule type="cellIs" dxfId="4250" priority="100" stopIfTrue="1" operator="greaterThan">
      <formula>0</formula>
    </cfRule>
  </conditionalFormatting>
  <conditionalFormatting sqref="AC220">
    <cfRule type="cellIs" dxfId="4249" priority="97" stopIfTrue="1" operator="lessThan">
      <formula>0</formula>
    </cfRule>
    <cfRule type="cellIs" dxfId="4248" priority="98" stopIfTrue="1" operator="greaterThan">
      <formula>0</formula>
    </cfRule>
  </conditionalFormatting>
  <conditionalFormatting sqref="AE220">
    <cfRule type="cellIs" dxfId="4247" priority="95" stopIfTrue="1" operator="lessThan">
      <formula>0</formula>
    </cfRule>
    <cfRule type="cellIs" dxfId="4246" priority="96" stopIfTrue="1" operator="greaterThan">
      <formula>0</formula>
    </cfRule>
  </conditionalFormatting>
  <conditionalFormatting sqref="AC221">
    <cfRule type="cellIs" dxfId="4245" priority="93" stopIfTrue="1" operator="lessThan">
      <formula>0</formula>
    </cfRule>
    <cfRule type="cellIs" dxfId="4244" priority="94" stopIfTrue="1" operator="greaterThan">
      <formula>0</formula>
    </cfRule>
  </conditionalFormatting>
  <conditionalFormatting sqref="AE221">
    <cfRule type="cellIs" dxfId="4243" priority="91" stopIfTrue="1" operator="lessThan">
      <formula>0</formula>
    </cfRule>
    <cfRule type="cellIs" dxfId="4242" priority="92" stopIfTrue="1" operator="greaterThan">
      <formula>0</formula>
    </cfRule>
  </conditionalFormatting>
  <conditionalFormatting sqref="E221">
    <cfRule type="cellIs" dxfId="4241" priority="89" stopIfTrue="1" operator="lessThan">
      <formula>0</formula>
    </cfRule>
    <cfRule type="cellIs" dxfId="4240" priority="90" stopIfTrue="1" operator="greaterThan">
      <formula>0</formula>
    </cfRule>
  </conditionalFormatting>
  <conditionalFormatting sqref="H221">
    <cfRule type="cellIs" dxfId="4239" priority="87" stopIfTrue="1" operator="lessThan">
      <formula>0</formula>
    </cfRule>
    <cfRule type="cellIs" dxfId="4238" priority="88" stopIfTrue="1" operator="greaterThan">
      <formula>0</formula>
    </cfRule>
  </conditionalFormatting>
  <conditionalFormatting sqref="P221">
    <cfRule type="cellIs" dxfId="4237" priority="85" stopIfTrue="1" operator="lessThan">
      <formula>0</formula>
    </cfRule>
    <cfRule type="cellIs" dxfId="4236" priority="86" stopIfTrue="1" operator="greaterThan">
      <formula>0</formula>
    </cfRule>
  </conditionalFormatting>
  <conditionalFormatting sqref="S221">
    <cfRule type="cellIs" dxfId="4235" priority="83" stopIfTrue="1" operator="lessThan">
      <formula>0</formula>
    </cfRule>
    <cfRule type="cellIs" dxfId="4234" priority="84" stopIfTrue="1" operator="greaterThan">
      <formula>0</formula>
    </cfRule>
  </conditionalFormatting>
  <conditionalFormatting sqref="E222:E224">
    <cfRule type="cellIs" dxfId="4233" priority="81" stopIfTrue="1" operator="lessThan">
      <formula>0</formula>
    </cfRule>
    <cfRule type="cellIs" dxfId="4232" priority="82" stopIfTrue="1" operator="greaterThan">
      <formula>0</formula>
    </cfRule>
  </conditionalFormatting>
  <conditionalFormatting sqref="H222">
    <cfRule type="cellIs" dxfId="4231" priority="79" stopIfTrue="1" operator="lessThan">
      <formula>0</formula>
    </cfRule>
    <cfRule type="cellIs" dxfId="4230" priority="80" stopIfTrue="1" operator="greaterThan">
      <formula>0</formula>
    </cfRule>
  </conditionalFormatting>
  <conditionalFormatting sqref="P222:P224">
    <cfRule type="cellIs" dxfId="4229" priority="77" stopIfTrue="1" operator="lessThan">
      <formula>0</formula>
    </cfRule>
    <cfRule type="cellIs" dxfId="4228" priority="78" stopIfTrue="1" operator="greaterThan">
      <formula>0</formula>
    </cfRule>
  </conditionalFormatting>
  <conditionalFormatting sqref="S222">
    <cfRule type="cellIs" dxfId="4227" priority="75" stopIfTrue="1" operator="lessThan">
      <formula>0</formula>
    </cfRule>
    <cfRule type="cellIs" dxfId="4226" priority="76" stopIfTrue="1" operator="greaterThan">
      <formula>0</formula>
    </cfRule>
  </conditionalFormatting>
  <conditionalFormatting sqref="AC222:AC224">
    <cfRule type="cellIs" dxfId="4225" priority="73" stopIfTrue="1" operator="lessThan">
      <formula>0</formula>
    </cfRule>
    <cfRule type="cellIs" dxfId="4224" priority="74" stopIfTrue="1" operator="greaterThan">
      <formula>0</formula>
    </cfRule>
  </conditionalFormatting>
  <conditionalFormatting sqref="AE222:AE224">
    <cfRule type="cellIs" dxfId="4223" priority="71" stopIfTrue="1" operator="lessThan">
      <formula>0</formula>
    </cfRule>
    <cfRule type="cellIs" dxfId="4222" priority="72" stopIfTrue="1" operator="greaterThan">
      <formula>0</formula>
    </cfRule>
  </conditionalFormatting>
  <conditionalFormatting sqref="H224 H236:H246 H248:H258 H272:H276 H260:H270">
    <cfRule type="cellIs" dxfId="4221" priority="69" stopIfTrue="1" operator="lessThan">
      <formula>0</formula>
    </cfRule>
    <cfRule type="cellIs" dxfId="4220" priority="70" stopIfTrue="1" operator="greaterThan">
      <formula>0</formula>
    </cfRule>
  </conditionalFormatting>
  <conditionalFormatting sqref="S224">
    <cfRule type="cellIs" dxfId="4219" priority="67" stopIfTrue="1" operator="lessThan">
      <formula>0</formula>
    </cfRule>
    <cfRule type="cellIs" dxfId="4218" priority="68" stopIfTrue="1" operator="greaterThan">
      <formula>0</formula>
    </cfRule>
  </conditionalFormatting>
  <conditionalFormatting sqref="E225">
    <cfRule type="cellIs" dxfId="4217" priority="65" stopIfTrue="1" operator="lessThan">
      <formula>0</formula>
    </cfRule>
    <cfRule type="cellIs" dxfId="4216" priority="66" stopIfTrue="1" operator="greaterThan">
      <formula>0</formula>
    </cfRule>
  </conditionalFormatting>
  <conditionalFormatting sqref="P225">
    <cfRule type="cellIs" dxfId="4215" priority="63" stopIfTrue="1" operator="lessThan">
      <formula>0</formula>
    </cfRule>
    <cfRule type="cellIs" dxfId="4214" priority="64" stopIfTrue="1" operator="greaterThan">
      <formula>0</formula>
    </cfRule>
  </conditionalFormatting>
  <conditionalFormatting sqref="H225">
    <cfRule type="cellIs" dxfId="4213" priority="61" stopIfTrue="1" operator="lessThan">
      <formula>0</formula>
    </cfRule>
    <cfRule type="cellIs" dxfId="4212" priority="62" stopIfTrue="1" operator="greaterThan">
      <formula>0</formula>
    </cfRule>
  </conditionalFormatting>
  <conditionalFormatting sqref="S225">
    <cfRule type="cellIs" dxfId="4211" priority="59" stopIfTrue="1" operator="lessThan">
      <formula>0</formula>
    </cfRule>
    <cfRule type="cellIs" dxfId="4210" priority="60" stopIfTrue="1" operator="greaterThan">
      <formula>0</formula>
    </cfRule>
  </conditionalFormatting>
  <conditionalFormatting sqref="AC225">
    <cfRule type="cellIs" dxfId="4209" priority="57" stopIfTrue="1" operator="lessThan">
      <formula>0</formula>
    </cfRule>
    <cfRule type="cellIs" dxfId="4208" priority="58" stopIfTrue="1" operator="greaterThan">
      <formula>0</formula>
    </cfRule>
  </conditionalFormatting>
  <conditionalFormatting sqref="AE225">
    <cfRule type="cellIs" dxfId="4207" priority="55" stopIfTrue="1" operator="lessThan">
      <formula>0</formula>
    </cfRule>
    <cfRule type="cellIs" dxfId="4206" priority="56" stopIfTrue="1" operator="greaterThan">
      <formula>0</formula>
    </cfRule>
  </conditionalFormatting>
  <conditionalFormatting sqref="AC226:AC231">
    <cfRule type="cellIs" dxfId="4205" priority="53" stopIfTrue="1" operator="lessThan">
      <formula>0</formula>
    </cfRule>
    <cfRule type="cellIs" dxfId="4204" priority="54" stopIfTrue="1" operator="greaterThan">
      <formula>0</formula>
    </cfRule>
  </conditionalFormatting>
  <conditionalFormatting sqref="AE226:AE231">
    <cfRule type="cellIs" dxfId="4203" priority="51" stopIfTrue="1" operator="lessThan">
      <formula>0</formula>
    </cfRule>
    <cfRule type="cellIs" dxfId="4202" priority="52" stopIfTrue="1" operator="greaterThan">
      <formula>0</formula>
    </cfRule>
  </conditionalFormatting>
  <conditionalFormatting sqref="E226:E231">
    <cfRule type="cellIs" dxfId="4201" priority="49" stopIfTrue="1" operator="lessThan">
      <formula>0</formula>
    </cfRule>
    <cfRule type="cellIs" dxfId="4200" priority="50" stopIfTrue="1" operator="greaterThan">
      <formula>0</formula>
    </cfRule>
  </conditionalFormatting>
  <conditionalFormatting sqref="P226:P231">
    <cfRule type="cellIs" dxfId="4199" priority="47" stopIfTrue="1" operator="lessThan">
      <formula>0</formula>
    </cfRule>
    <cfRule type="cellIs" dxfId="4198" priority="48" stopIfTrue="1" operator="greaterThan">
      <formula>0</formula>
    </cfRule>
  </conditionalFormatting>
  <conditionalFormatting sqref="H226:H231">
    <cfRule type="cellIs" dxfId="4197" priority="45" stopIfTrue="1" operator="lessThan">
      <formula>0</formula>
    </cfRule>
    <cfRule type="cellIs" dxfId="4196" priority="46" stopIfTrue="1" operator="greaterThan">
      <formula>0</formula>
    </cfRule>
  </conditionalFormatting>
  <conditionalFormatting sqref="S226:S231">
    <cfRule type="cellIs" dxfId="4195" priority="43" stopIfTrue="1" operator="lessThan">
      <formula>0</formula>
    </cfRule>
    <cfRule type="cellIs" dxfId="4194" priority="44" stopIfTrue="1" operator="greaterThan">
      <formula>0</formula>
    </cfRule>
  </conditionalFormatting>
  <conditionalFormatting sqref="E232:E276">
    <cfRule type="cellIs" dxfId="4193" priority="35" stopIfTrue="1" operator="lessThan">
      <formula>0</formula>
    </cfRule>
    <cfRule type="cellIs" dxfId="4192" priority="36" stopIfTrue="1" operator="greaterThan">
      <formula>0</formula>
    </cfRule>
  </conditionalFormatting>
  <conditionalFormatting sqref="P232:P235">
    <cfRule type="cellIs" dxfId="4191" priority="33" stopIfTrue="1" operator="lessThan">
      <formula>0</formula>
    </cfRule>
    <cfRule type="cellIs" dxfId="4190" priority="34" stopIfTrue="1" operator="greaterThan">
      <formula>0</formula>
    </cfRule>
  </conditionalFormatting>
  <conditionalFormatting sqref="H232:H235">
    <cfRule type="cellIs" dxfId="4189" priority="31" stopIfTrue="1" operator="lessThan">
      <formula>0</formula>
    </cfRule>
    <cfRule type="cellIs" dxfId="4188" priority="32" stopIfTrue="1" operator="greaterThan">
      <formula>0</formula>
    </cfRule>
  </conditionalFormatting>
  <conditionalFormatting sqref="S232:S234">
    <cfRule type="cellIs" dxfId="4187" priority="29" stopIfTrue="1" operator="lessThan">
      <formula>0</formula>
    </cfRule>
    <cfRule type="cellIs" dxfId="4186" priority="30" stopIfTrue="1" operator="greaterThan">
      <formula>0</formula>
    </cfRule>
  </conditionalFormatting>
  <conditionalFormatting sqref="AC232:AC276">
    <cfRule type="cellIs" dxfId="4185" priority="27" stopIfTrue="1" operator="lessThan">
      <formula>0</formula>
    </cfRule>
    <cfRule type="cellIs" dxfId="4184" priority="28" stopIfTrue="1" operator="greaterThan">
      <formula>0</formula>
    </cfRule>
  </conditionalFormatting>
  <conditionalFormatting sqref="AE232:AE276">
    <cfRule type="cellIs" dxfId="4183" priority="25" stopIfTrue="1" operator="lessThan">
      <formula>0</formula>
    </cfRule>
    <cfRule type="cellIs" dxfId="4182" priority="26" stopIfTrue="1" operator="greaterThan">
      <formula>0</formula>
    </cfRule>
  </conditionalFormatting>
  <conditionalFormatting sqref="S235">
    <cfRule type="cellIs" dxfId="4181" priority="21" stopIfTrue="1" operator="lessThan">
      <formula>0</formula>
    </cfRule>
    <cfRule type="cellIs" dxfId="4180" priority="22" stopIfTrue="1" operator="greaterThan">
      <formula>0</formula>
    </cfRule>
  </conditionalFormatting>
  <conditionalFormatting sqref="S236:S246 S248:S258 S272:S276 S260:S270">
    <cfRule type="cellIs" dxfId="4179" priority="19" stopIfTrue="1" operator="lessThan">
      <formula>0</formula>
    </cfRule>
    <cfRule type="cellIs" dxfId="4178" priority="20" stopIfTrue="1" operator="greaterThan">
      <formula>0</formula>
    </cfRule>
  </conditionalFormatting>
  <conditionalFormatting sqref="P236:P276">
    <cfRule type="cellIs" dxfId="4177" priority="17" stopIfTrue="1" operator="lessThan">
      <formula>0</formula>
    </cfRule>
    <cfRule type="cellIs" dxfId="4176" priority="18" stopIfTrue="1" operator="greaterThan">
      <formula>0</formula>
    </cfRule>
  </conditionalFormatting>
  <conditionalFormatting sqref="S223">
    <cfRule type="cellIs" dxfId="4175" priority="15" stopIfTrue="1" operator="lessThan">
      <formula>0</formula>
    </cfRule>
    <cfRule type="cellIs" dxfId="4174" priority="16" stopIfTrue="1" operator="greaterThan">
      <formula>0</formula>
    </cfRule>
  </conditionalFormatting>
  <conditionalFormatting sqref="H223">
    <cfRule type="cellIs" dxfId="4173" priority="13" stopIfTrue="1" operator="lessThan">
      <formula>0</formula>
    </cfRule>
    <cfRule type="cellIs" dxfId="4172" priority="14" stopIfTrue="1" operator="greaterThan">
      <formula>0</formula>
    </cfRule>
  </conditionalFormatting>
  <conditionalFormatting sqref="AK13:AK252">
    <cfRule type="cellIs" dxfId="4171" priority="9" stopIfTrue="1" operator="lessThan">
      <formula>0</formula>
    </cfRule>
    <cfRule type="cellIs" dxfId="4170" priority="10" stopIfTrue="1" operator="greaterThan">
      <formula>0</formula>
    </cfRule>
  </conditionalFormatting>
  <conditionalFormatting sqref="H247 H259">
    <cfRule type="cellIs" dxfId="4169" priority="7" stopIfTrue="1" operator="lessThan">
      <formula>0</formula>
    </cfRule>
    <cfRule type="cellIs" dxfId="4168" priority="8" stopIfTrue="1" operator="greaterThan">
      <formula>0</formula>
    </cfRule>
  </conditionalFormatting>
  <conditionalFormatting sqref="S247 S259">
    <cfRule type="cellIs" dxfId="4167" priority="5" stopIfTrue="1" operator="lessThan">
      <formula>0</formula>
    </cfRule>
    <cfRule type="cellIs" dxfId="4166" priority="6" stopIfTrue="1" operator="greaterThan">
      <formula>0</formula>
    </cfRule>
  </conditionalFormatting>
  <conditionalFormatting sqref="H271">
    <cfRule type="cellIs" dxfId="4165" priority="3" stopIfTrue="1" operator="lessThan">
      <formula>0</formula>
    </cfRule>
    <cfRule type="cellIs" dxfId="4164" priority="4" stopIfTrue="1" operator="greaterThan">
      <formula>0</formula>
    </cfRule>
  </conditionalFormatting>
  <conditionalFormatting sqref="S271">
    <cfRule type="cellIs" dxfId="4163" priority="1" stopIfTrue="1" operator="lessThan">
      <formula>0</formula>
    </cfRule>
    <cfRule type="cellIs" dxfId="4162" priority="2" stopIfTrue="1" operator="greaterThan">
      <formula>0</formula>
    </cfRule>
  </conditionalFormatting>
  <printOptions horizontalCentered="1"/>
  <pageMargins left="0" right="0" top="0" bottom="0" header="0.31496062992125984" footer="0.31496062992125984"/>
  <pageSetup paperSize="9" scale="65" fitToHeight="0" orientation="landscape" r:id="rId1"/>
  <headerFooter alignWithMargins="0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3F28-9A6F-41D8-9091-036C571E3D18}">
  <sheetPr>
    <pageSetUpPr fitToPage="1"/>
  </sheetPr>
  <dimension ref="A1:AV278"/>
  <sheetViews>
    <sheetView showGridLines="0" topLeftCell="A229" zoomScaleNormal="100" workbookViewId="0">
      <selection activeCell="AS261" sqref="AS261"/>
    </sheetView>
  </sheetViews>
  <sheetFormatPr defaultRowHeight="11.25"/>
  <cols>
    <col min="1" max="1" width="2.85546875" style="1" customWidth="1"/>
    <col min="2" max="2" width="6" style="1" bestFit="1" customWidth="1"/>
    <col min="3" max="3" width="1.28515625" style="1" customWidth="1"/>
    <col min="4" max="4" width="11" style="1" bestFit="1" customWidth="1"/>
    <col min="5" max="5" width="8.28515625" style="1" bestFit="1" customWidth="1"/>
    <col min="6" max="6" width="5.5703125" style="1" customWidth="1"/>
    <col min="7" max="7" width="7" style="1" customWidth="1"/>
    <col min="8" max="8" width="6.140625" style="1" customWidth="1"/>
    <col min="9" max="9" width="10.85546875" style="1" bestFit="1" customWidth="1"/>
    <col min="10" max="10" width="9" style="1" bestFit="1" customWidth="1"/>
    <col min="11" max="11" width="5.5703125" style="1" bestFit="1" customWidth="1"/>
    <col min="12" max="12" width="10.7109375" style="1" customWidth="1"/>
    <col min="13" max="13" width="11" style="1" customWidth="1"/>
    <col min="14" max="14" width="11.85546875" style="1" customWidth="1"/>
    <col min="15" max="15" width="11.140625" style="1" customWidth="1"/>
    <col min="16" max="16" width="10.85546875" style="4" customWidth="1"/>
    <col min="17" max="17" width="5.85546875" style="1" customWidth="1"/>
    <col min="18" max="18" width="6.28515625" style="1" customWidth="1"/>
    <col min="19" max="19" width="7.5703125" style="1" bestFit="1" customWidth="1"/>
    <col min="20" max="20" width="10.85546875" style="1" bestFit="1" customWidth="1"/>
    <col min="21" max="21" width="9" style="1" bestFit="1" customWidth="1"/>
    <col min="22" max="22" width="5.5703125" style="1" bestFit="1" customWidth="1"/>
    <col min="23" max="23" width="10.7109375" style="1" customWidth="1"/>
    <col min="24" max="24" width="9.5703125" style="1" customWidth="1"/>
    <col min="25" max="25" width="11.28515625" style="1" customWidth="1"/>
    <col min="26" max="26" width="14" style="1" bestFit="1" customWidth="1"/>
    <col min="27" max="27" width="7.7109375" style="1" customWidth="1"/>
    <col min="28" max="28" width="6.140625" style="1" bestFit="1" customWidth="1"/>
    <col min="29" max="29" width="5.28515625" style="1" bestFit="1" customWidth="1"/>
    <col min="30" max="30" width="7.28515625" style="1" bestFit="1" customWidth="1"/>
    <col min="31" max="31" width="10.85546875" style="1" bestFit="1" customWidth="1"/>
    <col min="32" max="32" width="9" style="1" bestFit="1" customWidth="1"/>
    <col min="33" max="33" width="5.5703125" style="1" bestFit="1" customWidth="1"/>
    <col min="34" max="34" width="9.7109375" style="1" customWidth="1"/>
    <col min="35" max="36" width="11.140625" style="1" customWidth="1"/>
    <col min="37" max="37" width="3.140625" style="1" bestFit="1" customWidth="1"/>
    <col min="38" max="38" width="6" style="1" bestFit="1" customWidth="1"/>
    <col min="39" max="39" width="13.28515625" style="1" customWidth="1"/>
    <col min="40" max="40" width="7" style="1" hidden="1" customWidth="1"/>
    <col min="41" max="41" width="12.7109375" style="1" customWidth="1"/>
    <col min="42" max="42" width="7" style="1" hidden="1" customWidth="1"/>
    <col min="43" max="44" width="13.140625" style="1" customWidth="1"/>
    <col min="45" max="45" width="13" style="1" customWidth="1"/>
    <col min="46" max="46" width="7" style="1" customWidth="1"/>
    <col min="47" max="47" width="10.7109375" style="1" hidden="1" customWidth="1"/>
    <col min="48" max="48" width="8.140625" style="1" hidden="1" customWidth="1"/>
    <col min="49" max="49" width="1.42578125" style="1" customWidth="1"/>
    <col min="50" max="50" width="7" style="1" bestFit="1" customWidth="1"/>
    <col min="51" max="51" width="11.140625" style="1" customWidth="1"/>
    <col min="52" max="16384" width="9.140625" style="1"/>
  </cols>
  <sheetData>
    <row r="1" spans="1:48" ht="12.75">
      <c r="A1" s="369" t="s">
        <v>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</row>
    <row r="2" spans="1:48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48">
      <c r="D3" s="5"/>
      <c r="E3" s="5"/>
      <c r="F3" s="5"/>
      <c r="G3" s="5"/>
      <c r="H3" s="5"/>
      <c r="I3" s="5"/>
      <c r="J3" s="5"/>
      <c r="K3" s="5"/>
      <c r="L3" s="5"/>
      <c r="M3" s="19" t="s">
        <v>26</v>
      </c>
      <c r="N3" s="296">
        <v>45454</v>
      </c>
      <c r="P3" s="6"/>
      <c r="U3" s="90"/>
      <c r="V3" s="90"/>
      <c r="W3" s="90"/>
    </row>
    <row r="4" spans="1:48">
      <c r="D4" s="5"/>
      <c r="E4" s="5"/>
      <c r="F4" s="5"/>
      <c r="G4" s="5"/>
      <c r="H4" s="5"/>
      <c r="I4" s="5"/>
      <c r="J4" s="5"/>
      <c r="K4" s="5"/>
      <c r="L4" s="5"/>
      <c r="M4" s="20" t="s">
        <v>11</v>
      </c>
      <c r="N4" s="297">
        <v>100.830831</v>
      </c>
      <c r="U4" s="90"/>
      <c r="V4" s="90"/>
      <c r="W4" s="90"/>
    </row>
    <row r="5" spans="1:48">
      <c r="D5" s="5"/>
      <c r="E5" s="5"/>
      <c r="F5" s="5"/>
      <c r="G5" s="5"/>
      <c r="H5" s="5"/>
      <c r="I5" s="5"/>
      <c r="J5" s="5"/>
      <c r="K5" s="5"/>
      <c r="L5" s="5"/>
      <c r="M5" s="5"/>
      <c r="N5" s="2"/>
      <c r="O5" s="5"/>
    </row>
    <row r="6" spans="1:48" ht="12.75">
      <c r="D6" s="165" t="s">
        <v>4</v>
      </c>
      <c r="E6" s="284"/>
      <c r="F6" s="87"/>
      <c r="G6" s="88"/>
      <c r="H6" s="88"/>
      <c r="I6" s="166" t="s">
        <v>10</v>
      </c>
      <c r="J6" s="286">
        <f>Relatorio!E4</f>
        <v>0</v>
      </c>
      <c r="K6" s="256"/>
      <c r="L6" s="256"/>
      <c r="M6" s="257" t="s">
        <v>8</v>
      </c>
      <c r="N6" s="322"/>
      <c r="O6" s="98"/>
      <c r="P6" s="99"/>
      <c r="Q6" s="98"/>
      <c r="R6" s="94"/>
      <c r="S6" s="95"/>
      <c r="T6" s="95"/>
      <c r="U6" s="95"/>
      <c r="V6" s="95"/>
      <c r="W6" s="95"/>
      <c r="X6" s="95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4"/>
      <c r="AL6" s="94"/>
      <c r="AM6" s="94"/>
      <c r="AT6" s="89"/>
    </row>
    <row r="7" spans="1:48" ht="12.75">
      <c r="D7" s="167" t="s">
        <v>20</v>
      </c>
      <c r="E7" s="290">
        <f>Relatorio!C5</f>
        <v>0</v>
      </c>
      <c r="F7" s="86"/>
      <c r="G7" s="85"/>
      <c r="H7" s="85"/>
      <c r="I7" s="168" t="s">
        <v>9</v>
      </c>
      <c r="J7" s="367"/>
      <c r="K7" s="367"/>
      <c r="L7" s="367"/>
      <c r="M7" s="367"/>
      <c r="N7" s="368"/>
      <c r="O7" s="98"/>
      <c r="P7" s="99"/>
      <c r="Q7" s="99"/>
      <c r="R7" s="94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4"/>
      <c r="AL7" s="94"/>
      <c r="AM7" s="94"/>
      <c r="AT7" s="89"/>
    </row>
    <row r="8" spans="1:48">
      <c r="C8" s="16"/>
      <c r="O8" s="16"/>
      <c r="P8" s="100"/>
      <c r="Q8" s="16"/>
    </row>
    <row r="9" spans="1:48" ht="18.75" customHeight="1">
      <c r="C9" s="16"/>
      <c r="D9" s="277" t="s">
        <v>109</v>
      </c>
      <c r="E9" s="279" t="s">
        <v>128</v>
      </c>
      <c r="F9" s="280"/>
      <c r="G9" s="280"/>
      <c r="H9" s="280"/>
      <c r="I9" s="280"/>
      <c r="J9" s="280"/>
      <c r="K9" s="280"/>
      <c r="L9" s="280"/>
      <c r="M9" s="280"/>
      <c r="N9" s="338"/>
      <c r="O9" s="80"/>
      <c r="P9" s="80"/>
      <c r="Q9" s="80"/>
      <c r="R9" s="80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</row>
    <row r="10" spans="1:48">
      <c r="C10" s="16"/>
      <c r="O10" s="16"/>
      <c r="P10" s="100"/>
      <c r="Q10" s="16"/>
    </row>
    <row r="11" spans="1:48" ht="18" customHeight="1">
      <c r="C11" s="16"/>
      <c r="D11" s="170" t="s">
        <v>7</v>
      </c>
      <c r="E11" s="275"/>
      <c r="F11" s="30"/>
      <c r="G11" s="30"/>
      <c r="H11" s="30"/>
      <c r="I11" s="171" t="s">
        <v>19</v>
      </c>
      <c r="J11" s="362"/>
      <c r="K11" s="362"/>
      <c r="L11" s="362"/>
      <c r="M11" s="362"/>
      <c r="N11" s="363"/>
      <c r="O11" s="170" t="s">
        <v>7</v>
      </c>
      <c r="P11" s="275"/>
      <c r="Q11" s="30"/>
      <c r="R11" s="30"/>
      <c r="S11" s="30"/>
      <c r="T11" s="171" t="s">
        <v>19</v>
      </c>
      <c r="U11" s="362"/>
      <c r="V11" s="362"/>
      <c r="W11" s="362"/>
      <c r="X11" s="362"/>
      <c r="Y11" s="363"/>
      <c r="Z11" s="170" t="s">
        <v>7</v>
      </c>
      <c r="AA11" s="275"/>
      <c r="AB11" s="30"/>
      <c r="AC11" s="30"/>
      <c r="AD11" s="30"/>
      <c r="AE11" s="171" t="s">
        <v>19</v>
      </c>
      <c r="AF11" s="362"/>
      <c r="AG11" s="362"/>
      <c r="AH11" s="362"/>
      <c r="AI11" s="362"/>
      <c r="AJ11" s="363"/>
      <c r="AM11" s="370" t="s">
        <v>27</v>
      </c>
      <c r="AN11" s="370"/>
      <c r="AO11" s="370"/>
      <c r="AP11" s="370"/>
      <c r="AQ11" s="370"/>
      <c r="AR11" s="370"/>
      <c r="AS11" s="370"/>
      <c r="AU11" s="370" t="s">
        <v>27</v>
      </c>
      <c r="AV11" s="370"/>
    </row>
    <row r="12" spans="1:48" ht="18" customHeight="1">
      <c r="A12" s="336" t="s">
        <v>0</v>
      </c>
      <c r="B12" s="268" t="s">
        <v>1</v>
      </c>
      <c r="C12" s="337"/>
      <c r="D12" s="270" t="s">
        <v>15</v>
      </c>
      <c r="E12" s="269" t="s">
        <v>22</v>
      </c>
      <c r="F12" s="269" t="s">
        <v>3</v>
      </c>
      <c r="G12" s="269" t="s">
        <v>21</v>
      </c>
      <c r="H12" s="269" t="s">
        <v>25</v>
      </c>
      <c r="I12" s="269" t="s">
        <v>23</v>
      </c>
      <c r="J12" s="269" t="s">
        <v>72</v>
      </c>
      <c r="K12" s="269" t="s">
        <v>73</v>
      </c>
      <c r="L12" s="270" t="s">
        <v>70</v>
      </c>
      <c r="M12" s="271" t="s">
        <v>71</v>
      </c>
      <c r="N12" s="271" t="s">
        <v>2</v>
      </c>
      <c r="O12" s="270" t="s">
        <v>15</v>
      </c>
      <c r="P12" s="269" t="s">
        <v>22</v>
      </c>
      <c r="Q12" s="269" t="s">
        <v>3</v>
      </c>
      <c r="R12" s="269" t="s">
        <v>21</v>
      </c>
      <c r="S12" s="269" t="s">
        <v>25</v>
      </c>
      <c r="T12" s="269" t="s">
        <v>23</v>
      </c>
      <c r="U12" s="269" t="s">
        <v>72</v>
      </c>
      <c r="V12" s="269" t="s">
        <v>73</v>
      </c>
      <c r="W12" s="270" t="s">
        <v>70</v>
      </c>
      <c r="X12" s="271" t="s">
        <v>71</v>
      </c>
      <c r="Y12" s="271" t="s">
        <v>2</v>
      </c>
      <c r="Z12" s="270" t="s">
        <v>15</v>
      </c>
      <c r="AA12" s="269" t="s">
        <v>22</v>
      </c>
      <c r="AB12" s="269" t="s">
        <v>3</v>
      </c>
      <c r="AC12" s="269" t="s">
        <v>21</v>
      </c>
      <c r="AD12" s="269" t="s">
        <v>25</v>
      </c>
      <c r="AE12" s="269" t="s">
        <v>23</v>
      </c>
      <c r="AF12" s="269" t="s">
        <v>72</v>
      </c>
      <c r="AG12" s="269" t="s">
        <v>73</v>
      </c>
      <c r="AH12" s="270" t="s">
        <v>70</v>
      </c>
      <c r="AI12" s="271" t="s">
        <v>71</v>
      </c>
      <c r="AJ12" s="271" t="s">
        <v>2</v>
      </c>
      <c r="AK12" s="336" t="s">
        <v>0</v>
      </c>
      <c r="AL12" s="268" t="s">
        <v>1</v>
      </c>
      <c r="AM12" s="270" t="s">
        <v>24</v>
      </c>
      <c r="AN12" s="269" t="s">
        <v>22</v>
      </c>
      <c r="AO12" s="269" t="s">
        <v>35</v>
      </c>
      <c r="AP12" s="269" t="s">
        <v>22</v>
      </c>
      <c r="AQ12" s="269" t="s">
        <v>2</v>
      </c>
      <c r="AR12" s="272" t="s">
        <v>14</v>
      </c>
      <c r="AS12" s="271" t="s">
        <v>12</v>
      </c>
      <c r="AU12" s="172" t="s">
        <v>24</v>
      </c>
      <c r="AV12" s="173" t="s">
        <v>22</v>
      </c>
    </row>
    <row r="13" spans="1:48" ht="11.25" customHeight="1">
      <c r="A13" s="365">
        <v>2004</v>
      </c>
      <c r="B13" s="156">
        <v>37987</v>
      </c>
      <c r="C13" s="16"/>
      <c r="D13" s="23"/>
      <c r="E13" s="14">
        <v>0</v>
      </c>
      <c r="F13" s="159" t="str">
        <f>IF(DAY(J$11)=0,"",IF(MONTH(J$11)&lt;&gt;MONTH($B13),"",YEAR($B13)-YEAR(J$11)))</f>
        <v/>
      </c>
      <c r="G13" s="8"/>
      <c r="H13" s="12">
        <v>0</v>
      </c>
      <c r="I13" s="7">
        <f>D13</f>
        <v>0</v>
      </c>
      <c r="J13" s="76"/>
      <c r="K13" s="76"/>
      <c r="L13" s="81">
        <f t="shared" ref="L13:L76" si="0">D13+J13</f>
        <v>0</v>
      </c>
      <c r="M13" s="82">
        <f t="shared" ref="M13:M76" si="1">I13+K13</f>
        <v>0</v>
      </c>
      <c r="N13" s="91"/>
      <c r="O13" s="23"/>
      <c r="P13" s="14">
        <v>0</v>
      </c>
      <c r="Q13" s="159" t="str">
        <f>IF(DAY(U$11)=0,"",IF(MONTH(U$11)&lt;&gt;MONTH($B13),"",YEAR($B13)-YEAR(U$11)))</f>
        <v/>
      </c>
      <c r="R13" s="8"/>
      <c r="S13" s="12">
        <v>0</v>
      </c>
      <c r="T13" s="7">
        <f>O13</f>
        <v>0</v>
      </c>
      <c r="U13" s="76"/>
      <c r="V13" s="76"/>
      <c r="W13" s="81">
        <f t="shared" ref="W13:W76" si="2">O13+U13</f>
        <v>0</v>
      </c>
      <c r="X13" s="82">
        <f t="shared" ref="X13:X76" si="3">T13+V13</f>
        <v>0</v>
      </c>
      <c r="Y13" s="91"/>
      <c r="Z13" s="23"/>
      <c r="AA13" s="14">
        <v>0</v>
      </c>
      <c r="AB13" s="159" t="str">
        <f>IF(DAY(AF$11)=0,"",IF(MONTH(AF$11)&lt;&gt;MONTH($B13),"",YEAR($B13)-YEAR(AF$11)))</f>
        <v/>
      </c>
      <c r="AC13" s="8"/>
      <c r="AD13" s="12">
        <v>0</v>
      </c>
      <c r="AE13" s="7">
        <f>Z13</f>
        <v>0</v>
      </c>
      <c r="AF13" s="76"/>
      <c r="AG13" s="76"/>
      <c r="AH13" s="81">
        <f t="shared" ref="AH13:AH76" si="4">Z13+AF13</f>
        <v>0</v>
      </c>
      <c r="AI13" s="82">
        <f t="shared" ref="AI13:AI76" si="5">AE13+AG13</f>
        <v>0</v>
      </c>
      <c r="AJ13" s="91"/>
      <c r="AK13" s="365">
        <v>2004</v>
      </c>
      <c r="AL13" s="156">
        <v>37987</v>
      </c>
      <c r="AM13" s="101">
        <f>L13+W13+AH13</f>
        <v>0</v>
      </c>
      <c r="AN13" s="14">
        <v>0</v>
      </c>
      <c r="AO13" s="103">
        <f>M13+X13+AI13</f>
        <v>0</v>
      </c>
      <c r="AP13" s="12">
        <v>0</v>
      </c>
      <c r="AQ13" s="105"/>
      <c r="AR13" s="75">
        <v>31.052744000000001</v>
      </c>
      <c r="AS13" s="108"/>
      <c r="AU13" s="129"/>
      <c r="AV13" s="130">
        <v>0</v>
      </c>
    </row>
    <row r="14" spans="1:48">
      <c r="A14" s="365"/>
      <c r="B14" s="156">
        <v>38018</v>
      </c>
      <c r="C14" s="16"/>
      <c r="D14" s="23"/>
      <c r="E14" s="14" t="e">
        <f t="shared" ref="E14:E77" si="6">((D14/D13)-1)</f>
        <v>#DIV/0!</v>
      </c>
      <c r="F14" s="159" t="str">
        <f t="shared" ref="F14:F77" si="7">IF(DAY(J$11)=0,"",IF(MONTH(J$11)&lt;&gt;MONTH($B14),"",YEAR($B14)-YEAR(J$11)))</f>
        <v/>
      </c>
      <c r="G14" s="8"/>
      <c r="H14" s="12">
        <v>0</v>
      </c>
      <c r="I14" s="7">
        <f t="shared" ref="I14:I77" si="8">I13*(1+H14)</f>
        <v>0</v>
      </c>
      <c r="J14" s="7"/>
      <c r="K14" s="7"/>
      <c r="L14" s="81">
        <f t="shared" si="0"/>
        <v>0</v>
      </c>
      <c r="M14" s="82">
        <f t="shared" si="1"/>
        <v>0</v>
      </c>
      <c r="N14" s="91"/>
      <c r="O14" s="23"/>
      <c r="P14" s="14" t="e">
        <f t="shared" ref="P14:P77" si="9">((O14/O13)-1)</f>
        <v>#DIV/0!</v>
      </c>
      <c r="Q14" s="159" t="str">
        <f t="shared" ref="Q14:Q77" si="10">IF(DAY(U$11)=0,"",IF(MONTH(U$11)&lt;&gt;MONTH($B14),"",YEAR($B14)-YEAR(U$11)))</f>
        <v/>
      </c>
      <c r="R14" s="8"/>
      <c r="S14" s="12">
        <v>0</v>
      </c>
      <c r="T14" s="7">
        <f t="shared" ref="T14:T77" si="11">T13*(1+S14)</f>
        <v>0</v>
      </c>
      <c r="U14" s="7"/>
      <c r="V14" s="7"/>
      <c r="W14" s="81">
        <f t="shared" si="2"/>
        <v>0</v>
      </c>
      <c r="X14" s="82">
        <f t="shared" si="3"/>
        <v>0</v>
      </c>
      <c r="Y14" s="91"/>
      <c r="Z14" s="23"/>
      <c r="AA14" s="14" t="e">
        <f t="shared" ref="AA14:AA77" si="12">((Z14/Z13)-1)</f>
        <v>#DIV/0!</v>
      </c>
      <c r="AB14" s="159" t="str">
        <f t="shared" ref="AB14:AB77" si="13">IF(DAY(AF$11)=0,"",IF(MONTH(AF$11)&lt;&gt;MONTH($B14),"",YEAR($B14)-YEAR(AF$11)))</f>
        <v/>
      </c>
      <c r="AC14" s="8"/>
      <c r="AD14" s="12">
        <v>0</v>
      </c>
      <c r="AE14" s="7">
        <f t="shared" ref="AE14:AE77" si="14">AE13*(1+AD14)</f>
        <v>0</v>
      </c>
      <c r="AF14" s="7"/>
      <c r="AG14" s="7"/>
      <c r="AH14" s="81">
        <f t="shared" si="4"/>
        <v>0</v>
      </c>
      <c r="AI14" s="82">
        <f t="shared" si="5"/>
        <v>0</v>
      </c>
      <c r="AJ14" s="91"/>
      <c r="AK14" s="365"/>
      <c r="AL14" s="156">
        <v>38018</v>
      </c>
      <c r="AM14" s="101">
        <f t="shared" ref="AM14:AM77" si="15">L14+W14+AH14</f>
        <v>0</v>
      </c>
      <c r="AN14" s="14" t="e">
        <f t="shared" ref="AN14:AP77" si="16">((AM14/AM13)-1)</f>
        <v>#DIV/0!</v>
      </c>
      <c r="AO14" s="103">
        <f t="shared" ref="AO14:AO77" si="17">M14+X14+AI14</f>
        <v>0</v>
      </c>
      <c r="AP14" s="12" t="e">
        <f t="shared" si="16"/>
        <v>#DIV/0!</v>
      </c>
      <c r="AQ14" s="105"/>
      <c r="AR14" s="24">
        <v>31.310480999999999</v>
      </c>
      <c r="AS14" s="108"/>
      <c r="AU14" s="23"/>
      <c r="AV14" s="131" t="e">
        <f t="shared" ref="AV14:AV77" si="18">((AU14/AU13)-1)</f>
        <v>#DIV/0!</v>
      </c>
    </row>
    <row r="15" spans="1:48">
      <c r="A15" s="365"/>
      <c r="B15" s="156">
        <v>38047</v>
      </c>
      <c r="C15" s="16"/>
      <c r="D15" s="23"/>
      <c r="E15" s="14" t="e">
        <f t="shared" si="6"/>
        <v>#DIV/0!</v>
      </c>
      <c r="F15" s="159" t="str">
        <f t="shared" si="7"/>
        <v/>
      </c>
      <c r="G15" s="8"/>
      <c r="H15" s="12">
        <v>0</v>
      </c>
      <c r="I15" s="7">
        <f t="shared" si="8"/>
        <v>0</v>
      </c>
      <c r="J15" s="7"/>
      <c r="K15" s="7"/>
      <c r="L15" s="81">
        <f t="shared" si="0"/>
        <v>0</v>
      </c>
      <c r="M15" s="82">
        <f t="shared" si="1"/>
        <v>0</v>
      </c>
      <c r="N15" s="91"/>
      <c r="O15" s="23"/>
      <c r="P15" s="14" t="e">
        <f t="shared" si="9"/>
        <v>#DIV/0!</v>
      </c>
      <c r="Q15" s="159" t="str">
        <f t="shared" si="10"/>
        <v/>
      </c>
      <c r="R15" s="8"/>
      <c r="S15" s="12">
        <v>0</v>
      </c>
      <c r="T15" s="7">
        <f t="shared" si="11"/>
        <v>0</v>
      </c>
      <c r="U15" s="7"/>
      <c r="V15" s="7"/>
      <c r="W15" s="81">
        <f t="shared" si="2"/>
        <v>0</v>
      </c>
      <c r="X15" s="82">
        <f t="shared" si="3"/>
        <v>0</v>
      </c>
      <c r="Y15" s="91"/>
      <c r="Z15" s="23"/>
      <c r="AA15" s="14" t="e">
        <f t="shared" si="12"/>
        <v>#DIV/0!</v>
      </c>
      <c r="AB15" s="159" t="str">
        <f t="shared" si="13"/>
        <v/>
      </c>
      <c r="AC15" s="8"/>
      <c r="AD15" s="12">
        <v>0</v>
      </c>
      <c r="AE15" s="7">
        <f t="shared" si="14"/>
        <v>0</v>
      </c>
      <c r="AF15" s="7"/>
      <c r="AG15" s="7"/>
      <c r="AH15" s="81">
        <f t="shared" si="4"/>
        <v>0</v>
      </c>
      <c r="AI15" s="82">
        <f t="shared" si="5"/>
        <v>0</v>
      </c>
      <c r="AJ15" s="91"/>
      <c r="AK15" s="365"/>
      <c r="AL15" s="156">
        <v>38047</v>
      </c>
      <c r="AM15" s="101">
        <f t="shared" si="15"/>
        <v>0</v>
      </c>
      <c r="AN15" s="14" t="e">
        <f t="shared" si="16"/>
        <v>#DIV/0!</v>
      </c>
      <c r="AO15" s="103">
        <f t="shared" si="17"/>
        <v>0</v>
      </c>
      <c r="AP15" s="12" t="e">
        <f t="shared" si="16"/>
        <v>#DIV/0!</v>
      </c>
      <c r="AQ15" s="105"/>
      <c r="AR15" s="24">
        <v>31.432590999999999</v>
      </c>
      <c r="AS15" s="108"/>
      <c r="AU15" s="23"/>
      <c r="AV15" s="131" t="e">
        <f t="shared" si="18"/>
        <v>#DIV/0!</v>
      </c>
    </row>
    <row r="16" spans="1:48">
      <c r="A16" s="365"/>
      <c r="B16" s="156">
        <v>38078</v>
      </c>
      <c r="C16" s="16"/>
      <c r="D16" s="23"/>
      <c r="E16" s="14" t="e">
        <f t="shared" si="6"/>
        <v>#DIV/0!</v>
      </c>
      <c r="F16" s="159" t="str">
        <f t="shared" si="7"/>
        <v/>
      </c>
      <c r="G16" s="8"/>
      <c r="H16" s="12">
        <v>0</v>
      </c>
      <c r="I16" s="7">
        <f t="shared" si="8"/>
        <v>0</v>
      </c>
      <c r="J16" s="7"/>
      <c r="K16" s="7"/>
      <c r="L16" s="81">
        <f t="shared" si="0"/>
        <v>0</v>
      </c>
      <c r="M16" s="82">
        <f t="shared" si="1"/>
        <v>0</v>
      </c>
      <c r="N16" s="91"/>
      <c r="O16" s="23"/>
      <c r="P16" s="14" t="e">
        <f t="shared" si="9"/>
        <v>#DIV/0!</v>
      </c>
      <c r="Q16" s="159" t="str">
        <f t="shared" si="10"/>
        <v/>
      </c>
      <c r="R16" s="8"/>
      <c r="S16" s="12">
        <v>0</v>
      </c>
      <c r="T16" s="7">
        <f t="shared" si="11"/>
        <v>0</v>
      </c>
      <c r="U16" s="7"/>
      <c r="V16" s="7"/>
      <c r="W16" s="81">
        <f t="shared" si="2"/>
        <v>0</v>
      </c>
      <c r="X16" s="82">
        <f t="shared" si="3"/>
        <v>0</v>
      </c>
      <c r="Y16" s="91"/>
      <c r="Z16" s="23"/>
      <c r="AA16" s="14" t="e">
        <f t="shared" si="12"/>
        <v>#DIV/0!</v>
      </c>
      <c r="AB16" s="159" t="str">
        <f t="shared" si="13"/>
        <v/>
      </c>
      <c r="AC16" s="8"/>
      <c r="AD16" s="12">
        <v>0</v>
      </c>
      <c r="AE16" s="7">
        <f t="shared" si="14"/>
        <v>0</v>
      </c>
      <c r="AF16" s="7"/>
      <c r="AG16" s="7"/>
      <c r="AH16" s="81">
        <f t="shared" si="4"/>
        <v>0</v>
      </c>
      <c r="AI16" s="82">
        <f t="shared" si="5"/>
        <v>0</v>
      </c>
      <c r="AJ16" s="91"/>
      <c r="AK16" s="365"/>
      <c r="AL16" s="156">
        <v>38078</v>
      </c>
      <c r="AM16" s="101">
        <f t="shared" si="15"/>
        <v>0</v>
      </c>
      <c r="AN16" s="14" t="e">
        <f t="shared" si="16"/>
        <v>#DIV/0!</v>
      </c>
      <c r="AO16" s="103">
        <f t="shared" si="17"/>
        <v>0</v>
      </c>
      <c r="AP16" s="12" t="e">
        <f t="shared" si="16"/>
        <v>#DIV/0!</v>
      </c>
      <c r="AQ16" s="105"/>
      <c r="AR16" s="24">
        <v>31.611756</v>
      </c>
      <c r="AS16" s="108"/>
      <c r="AU16" s="23"/>
      <c r="AV16" s="131" t="e">
        <f t="shared" si="18"/>
        <v>#DIV/0!</v>
      </c>
    </row>
    <row r="17" spans="1:48">
      <c r="A17" s="365"/>
      <c r="B17" s="156">
        <v>38108</v>
      </c>
      <c r="C17" s="16"/>
      <c r="D17" s="23"/>
      <c r="E17" s="14" t="e">
        <f t="shared" si="6"/>
        <v>#DIV/0!</v>
      </c>
      <c r="F17" s="159" t="str">
        <f t="shared" si="7"/>
        <v/>
      </c>
      <c r="G17" s="8"/>
      <c r="H17" s="12">
        <v>0</v>
      </c>
      <c r="I17" s="7">
        <f t="shared" si="8"/>
        <v>0</v>
      </c>
      <c r="J17" s="7"/>
      <c r="K17" s="7"/>
      <c r="L17" s="81">
        <f t="shared" si="0"/>
        <v>0</v>
      </c>
      <c r="M17" s="82">
        <f t="shared" si="1"/>
        <v>0</v>
      </c>
      <c r="N17" s="91"/>
      <c r="O17" s="23"/>
      <c r="P17" s="14" t="e">
        <f t="shared" si="9"/>
        <v>#DIV/0!</v>
      </c>
      <c r="Q17" s="159" t="str">
        <f t="shared" si="10"/>
        <v/>
      </c>
      <c r="R17" s="8"/>
      <c r="S17" s="12">
        <v>0</v>
      </c>
      <c r="T17" s="7">
        <f t="shared" si="11"/>
        <v>0</v>
      </c>
      <c r="U17" s="7"/>
      <c r="V17" s="7"/>
      <c r="W17" s="81">
        <f t="shared" si="2"/>
        <v>0</v>
      </c>
      <c r="X17" s="82">
        <f t="shared" si="3"/>
        <v>0</v>
      </c>
      <c r="Y17" s="91"/>
      <c r="Z17" s="23"/>
      <c r="AA17" s="14" t="e">
        <f t="shared" si="12"/>
        <v>#DIV/0!</v>
      </c>
      <c r="AB17" s="159" t="str">
        <f t="shared" si="13"/>
        <v/>
      </c>
      <c r="AC17" s="8"/>
      <c r="AD17" s="12">
        <v>0</v>
      </c>
      <c r="AE17" s="7">
        <f t="shared" si="14"/>
        <v>0</v>
      </c>
      <c r="AF17" s="7"/>
      <c r="AG17" s="7"/>
      <c r="AH17" s="81">
        <f t="shared" si="4"/>
        <v>0</v>
      </c>
      <c r="AI17" s="82">
        <f t="shared" si="5"/>
        <v>0</v>
      </c>
      <c r="AJ17" s="91"/>
      <c r="AK17" s="365"/>
      <c r="AL17" s="156">
        <v>38108</v>
      </c>
      <c r="AM17" s="101">
        <f t="shared" si="15"/>
        <v>0</v>
      </c>
      <c r="AN17" s="14" t="e">
        <f t="shared" si="16"/>
        <v>#DIV/0!</v>
      </c>
      <c r="AO17" s="103">
        <f t="shared" si="17"/>
        <v>0</v>
      </c>
      <c r="AP17" s="12" t="e">
        <f t="shared" si="16"/>
        <v>#DIV/0!</v>
      </c>
      <c r="AQ17" s="105"/>
      <c r="AR17" s="24">
        <v>31.741364000000001</v>
      </c>
      <c r="AS17" s="108"/>
      <c r="AU17" s="23"/>
      <c r="AV17" s="131" t="e">
        <f t="shared" si="18"/>
        <v>#DIV/0!</v>
      </c>
    </row>
    <row r="18" spans="1:48">
      <c r="A18" s="365"/>
      <c r="B18" s="156">
        <v>38139</v>
      </c>
      <c r="C18" s="16"/>
      <c r="D18" s="23"/>
      <c r="E18" s="14" t="e">
        <f t="shared" si="6"/>
        <v>#DIV/0!</v>
      </c>
      <c r="F18" s="159" t="str">
        <f t="shared" si="7"/>
        <v/>
      </c>
      <c r="G18" s="8"/>
      <c r="H18" s="12">
        <v>0</v>
      </c>
      <c r="I18" s="7">
        <f t="shared" si="8"/>
        <v>0</v>
      </c>
      <c r="J18" s="7"/>
      <c r="K18" s="7"/>
      <c r="L18" s="81">
        <f t="shared" si="0"/>
        <v>0</v>
      </c>
      <c r="M18" s="82">
        <f t="shared" si="1"/>
        <v>0</v>
      </c>
      <c r="N18" s="91"/>
      <c r="O18" s="23"/>
      <c r="P18" s="14" t="e">
        <f t="shared" si="9"/>
        <v>#DIV/0!</v>
      </c>
      <c r="Q18" s="159" t="str">
        <f t="shared" si="10"/>
        <v/>
      </c>
      <c r="R18" s="8"/>
      <c r="S18" s="12">
        <v>0</v>
      </c>
      <c r="T18" s="7">
        <f t="shared" si="11"/>
        <v>0</v>
      </c>
      <c r="U18" s="7"/>
      <c r="V18" s="7"/>
      <c r="W18" s="81">
        <f t="shared" si="2"/>
        <v>0</v>
      </c>
      <c r="X18" s="82">
        <f t="shared" si="3"/>
        <v>0</v>
      </c>
      <c r="Y18" s="91"/>
      <c r="Z18" s="23"/>
      <c r="AA18" s="14" t="e">
        <f t="shared" si="12"/>
        <v>#DIV/0!</v>
      </c>
      <c r="AB18" s="159" t="str">
        <f t="shared" si="13"/>
        <v/>
      </c>
      <c r="AC18" s="8"/>
      <c r="AD18" s="12">
        <v>0</v>
      </c>
      <c r="AE18" s="7">
        <f t="shared" si="14"/>
        <v>0</v>
      </c>
      <c r="AF18" s="7"/>
      <c r="AG18" s="7"/>
      <c r="AH18" s="81">
        <f t="shared" si="4"/>
        <v>0</v>
      </c>
      <c r="AI18" s="82">
        <f t="shared" si="5"/>
        <v>0</v>
      </c>
      <c r="AJ18" s="91"/>
      <c r="AK18" s="365"/>
      <c r="AL18" s="156">
        <v>38139</v>
      </c>
      <c r="AM18" s="101">
        <f t="shared" si="15"/>
        <v>0</v>
      </c>
      <c r="AN18" s="14" t="e">
        <f t="shared" si="16"/>
        <v>#DIV/0!</v>
      </c>
      <c r="AO18" s="103">
        <f t="shared" si="17"/>
        <v>0</v>
      </c>
      <c r="AP18" s="12" t="e">
        <f t="shared" si="16"/>
        <v>#DIV/0!</v>
      </c>
      <c r="AQ18" s="105"/>
      <c r="AR18" s="24">
        <v>31.868328999999999</v>
      </c>
      <c r="AS18" s="108"/>
      <c r="AU18" s="23"/>
      <c r="AV18" s="131" t="e">
        <f t="shared" si="18"/>
        <v>#DIV/0!</v>
      </c>
    </row>
    <row r="19" spans="1:48">
      <c r="A19" s="365"/>
      <c r="B19" s="156">
        <v>38169</v>
      </c>
      <c r="C19" s="16"/>
      <c r="D19" s="23"/>
      <c r="E19" s="14" t="e">
        <f t="shared" si="6"/>
        <v>#DIV/0!</v>
      </c>
      <c r="F19" s="159" t="str">
        <f t="shared" si="7"/>
        <v/>
      </c>
      <c r="G19" s="8" t="s">
        <v>6</v>
      </c>
      <c r="H19" s="12">
        <v>0.11749877</v>
      </c>
      <c r="I19" s="7">
        <f t="shared" si="8"/>
        <v>0</v>
      </c>
      <c r="J19" s="7"/>
      <c r="K19" s="7"/>
      <c r="L19" s="81">
        <f t="shared" si="0"/>
        <v>0</v>
      </c>
      <c r="M19" s="82">
        <f t="shared" si="1"/>
        <v>0</v>
      </c>
      <c r="N19" s="91"/>
      <c r="O19" s="23"/>
      <c r="P19" s="14" t="e">
        <f t="shared" si="9"/>
        <v>#DIV/0!</v>
      </c>
      <c r="Q19" s="159" t="str">
        <f t="shared" si="10"/>
        <v/>
      </c>
      <c r="R19" s="8" t="s">
        <v>6</v>
      </c>
      <c r="S19" s="12">
        <v>0.11749877</v>
      </c>
      <c r="T19" s="7">
        <f t="shared" si="11"/>
        <v>0</v>
      </c>
      <c r="U19" s="7"/>
      <c r="V19" s="7"/>
      <c r="W19" s="81">
        <f t="shared" si="2"/>
        <v>0</v>
      </c>
      <c r="X19" s="82">
        <f t="shared" si="3"/>
        <v>0</v>
      </c>
      <c r="Y19" s="91"/>
      <c r="Z19" s="23"/>
      <c r="AA19" s="14" t="e">
        <f t="shared" si="12"/>
        <v>#DIV/0!</v>
      </c>
      <c r="AB19" s="159" t="str">
        <f t="shared" si="13"/>
        <v/>
      </c>
      <c r="AC19" s="8" t="s">
        <v>6</v>
      </c>
      <c r="AD19" s="12">
        <v>0.11749877</v>
      </c>
      <c r="AE19" s="7">
        <f t="shared" si="14"/>
        <v>0</v>
      </c>
      <c r="AF19" s="7"/>
      <c r="AG19" s="7"/>
      <c r="AH19" s="81">
        <f t="shared" si="4"/>
        <v>0</v>
      </c>
      <c r="AI19" s="82">
        <f t="shared" si="5"/>
        <v>0</v>
      </c>
      <c r="AJ19" s="91"/>
      <c r="AK19" s="365"/>
      <c r="AL19" s="156">
        <v>38169</v>
      </c>
      <c r="AM19" s="101">
        <f t="shared" si="15"/>
        <v>0</v>
      </c>
      <c r="AN19" s="14" t="e">
        <f t="shared" si="16"/>
        <v>#DIV/0!</v>
      </c>
      <c r="AO19" s="103">
        <f t="shared" si="17"/>
        <v>0</v>
      </c>
      <c r="AP19" s="12" t="e">
        <f t="shared" si="16"/>
        <v>#DIV/0!</v>
      </c>
      <c r="AQ19" s="105"/>
      <c r="AR19" s="24">
        <v>32.027670000000001</v>
      </c>
      <c r="AS19" s="108"/>
      <c r="AU19" s="23"/>
      <c r="AV19" s="131" t="e">
        <f t="shared" si="18"/>
        <v>#DIV/0!</v>
      </c>
    </row>
    <row r="20" spans="1:48">
      <c r="A20" s="365"/>
      <c r="B20" s="156">
        <v>38200</v>
      </c>
      <c r="C20" s="16"/>
      <c r="D20" s="23"/>
      <c r="E20" s="14" t="e">
        <f t="shared" si="6"/>
        <v>#DIV/0!</v>
      </c>
      <c r="F20" s="159" t="str">
        <f t="shared" si="7"/>
        <v/>
      </c>
      <c r="G20" s="8"/>
      <c r="H20" s="12">
        <v>0</v>
      </c>
      <c r="I20" s="7">
        <f t="shared" si="8"/>
        <v>0</v>
      </c>
      <c r="J20" s="7"/>
      <c r="K20" s="7"/>
      <c r="L20" s="81">
        <f t="shared" si="0"/>
        <v>0</v>
      </c>
      <c r="M20" s="82">
        <f t="shared" si="1"/>
        <v>0</v>
      </c>
      <c r="N20" s="91"/>
      <c r="O20" s="23"/>
      <c r="P20" s="14" t="e">
        <f t="shared" si="9"/>
        <v>#DIV/0!</v>
      </c>
      <c r="Q20" s="159" t="str">
        <f t="shared" si="10"/>
        <v/>
      </c>
      <c r="R20" s="8"/>
      <c r="S20" s="12">
        <v>0</v>
      </c>
      <c r="T20" s="7">
        <f t="shared" si="11"/>
        <v>0</v>
      </c>
      <c r="U20" s="7"/>
      <c r="V20" s="7"/>
      <c r="W20" s="81">
        <f t="shared" si="2"/>
        <v>0</v>
      </c>
      <c r="X20" s="82">
        <f t="shared" si="3"/>
        <v>0</v>
      </c>
      <c r="Y20" s="91"/>
      <c r="Z20" s="23"/>
      <c r="AA20" s="14" t="e">
        <f t="shared" si="12"/>
        <v>#DIV/0!</v>
      </c>
      <c r="AB20" s="159" t="str">
        <f t="shared" si="13"/>
        <v/>
      </c>
      <c r="AC20" s="8"/>
      <c r="AD20" s="12">
        <v>0</v>
      </c>
      <c r="AE20" s="7">
        <f t="shared" si="14"/>
        <v>0</v>
      </c>
      <c r="AF20" s="7"/>
      <c r="AG20" s="7"/>
      <c r="AH20" s="81">
        <f t="shared" si="4"/>
        <v>0</v>
      </c>
      <c r="AI20" s="82">
        <f t="shared" si="5"/>
        <v>0</v>
      </c>
      <c r="AJ20" s="91"/>
      <c r="AK20" s="365"/>
      <c r="AL20" s="156">
        <v>38200</v>
      </c>
      <c r="AM20" s="101">
        <f t="shared" si="15"/>
        <v>0</v>
      </c>
      <c r="AN20" s="14" t="e">
        <f t="shared" si="16"/>
        <v>#DIV/0!</v>
      </c>
      <c r="AO20" s="103">
        <f t="shared" si="17"/>
        <v>0</v>
      </c>
      <c r="AP20" s="12" t="e">
        <f t="shared" si="16"/>
        <v>#DIV/0!</v>
      </c>
      <c r="AQ20" s="105"/>
      <c r="AR20" s="24">
        <v>32.261471</v>
      </c>
      <c r="AS20" s="108"/>
      <c r="AU20" s="23"/>
      <c r="AV20" s="131" t="e">
        <f t="shared" si="18"/>
        <v>#DIV/0!</v>
      </c>
    </row>
    <row r="21" spans="1:48">
      <c r="A21" s="365"/>
      <c r="B21" s="156">
        <v>38231</v>
      </c>
      <c r="C21" s="16"/>
      <c r="D21" s="23"/>
      <c r="E21" s="14" t="e">
        <f t="shared" si="6"/>
        <v>#DIV/0!</v>
      </c>
      <c r="F21" s="159" t="str">
        <f t="shared" si="7"/>
        <v/>
      </c>
      <c r="G21" s="8"/>
      <c r="H21" s="12">
        <v>0</v>
      </c>
      <c r="I21" s="7">
        <f t="shared" si="8"/>
        <v>0</v>
      </c>
      <c r="J21" s="7"/>
      <c r="K21" s="7"/>
      <c r="L21" s="81">
        <f t="shared" si="0"/>
        <v>0</v>
      </c>
      <c r="M21" s="82">
        <f t="shared" si="1"/>
        <v>0</v>
      </c>
      <c r="N21" s="91"/>
      <c r="O21" s="23"/>
      <c r="P21" s="14" t="e">
        <f t="shared" si="9"/>
        <v>#DIV/0!</v>
      </c>
      <c r="Q21" s="159" t="str">
        <f t="shared" si="10"/>
        <v/>
      </c>
      <c r="R21" s="8"/>
      <c r="S21" s="12">
        <v>0</v>
      </c>
      <c r="T21" s="7">
        <f t="shared" si="11"/>
        <v>0</v>
      </c>
      <c r="U21" s="7"/>
      <c r="V21" s="7"/>
      <c r="W21" s="81">
        <f t="shared" si="2"/>
        <v>0</v>
      </c>
      <c r="X21" s="82">
        <f t="shared" si="3"/>
        <v>0</v>
      </c>
      <c r="Y21" s="91"/>
      <c r="Z21" s="23"/>
      <c r="AA21" s="14" t="e">
        <f t="shared" si="12"/>
        <v>#DIV/0!</v>
      </c>
      <c r="AB21" s="159" t="str">
        <f t="shared" si="13"/>
        <v/>
      </c>
      <c r="AC21" s="8"/>
      <c r="AD21" s="12">
        <v>0</v>
      </c>
      <c r="AE21" s="7">
        <f t="shared" si="14"/>
        <v>0</v>
      </c>
      <c r="AF21" s="7"/>
      <c r="AG21" s="7"/>
      <c r="AH21" s="81">
        <f t="shared" si="4"/>
        <v>0</v>
      </c>
      <c r="AI21" s="82">
        <f t="shared" si="5"/>
        <v>0</v>
      </c>
      <c r="AJ21" s="91"/>
      <c r="AK21" s="365"/>
      <c r="AL21" s="156">
        <v>38231</v>
      </c>
      <c r="AM21" s="101">
        <f t="shared" si="15"/>
        <v>0</v>
      </c>
      <c r="AN21" s="14" t="e">
        <f t="shared" si="16"/>
        <v>#DIV/0!</v>
      </c>
      <c r="AO21" s="103">
        <f t="shared" si="17"/>
        <v>0</v>
      </c>
      <c r="AP21" s="12" t="e">
        <f t="shared" si="16"/>
        <v>#DIV/0!</v>
      </c>
      <c r="AQ21" s="105"/>
      <c r="AR21" s="24">
        <v>32.422778000000001</v>
      </c>
      <c r="AS21" s="108"/>
      <c r="AU21" s="23"/>
      <c r="AV21" s="131" t="e">
        <f t="shared" si="18"/>
        <v>#DIV/0!</v>
      </c>
    </row>
    <row r="22" spans="1:48">
      <c r="A22" s="365"/>
      <c r="B22" s="156">
        <v>38261</v>
      </c>
      <c r="C22" s="16"/>
      <c r="D22" s="23"/>
      <c r="E22" s="14" t="e">
        <f t="shared" si="6"/>
        <v>#DIV/0!</v>
      </c>
      <c r="F22" s="159" t="str">
        <f t="shared" si="7"/>
        <v/>
      </c>
      <c r="G22" s="8"/>
      <c r="H22" s="12">
        <v>0</v>
      </c>
      <c r="I22" s="7">
        <f t="shared" si="8"/>
        <v>0</v>
      </c>
      <c r="J22" s="7"/>
      <c r="K22" s="7"/>
      <c r="L22" s="81">
        <f t="shared" si="0"/>
        <v>0</v>
      </c>
      <c r="M22" s="82">
        <f t="shared" si="1"/>
        <v>0</v>
      </c>
      <c r="N22" s="91"/>
      <c r="O22" s="23"/>
      <c r="P22" s="14" t="e">
        <f t="shared" si="9"/>
        <v>#DIV/0!</v>
      </c>
      <c r="Q22" s="159" t="str">
        <f t="shared" si="10"/>
        <v/>
      </c>
      <c r="R22" s="8"/>
      <c r="S22" s="12">
        <v>0</v>
      </c>
      <c r="T22" s="7">
        <f t="shared" si="11"/>
        <v>0</v>
      </c>
      <c r="U22" s="7"/>
      <c r="V22" s="7"/>
      <c r="W22" s="81">
        <f t="shared" si="2"/>
        <v>0</v>
      </c>
      <c r="X22" s="82">
        <f t="shared" si="3"/>
        <v>0</v>
      </c>
      <c r="Y22" s="91"/>
      <c r="Z22" s="23"/>
      <c r="AA22" s="14" t="e">
        <f t="shared" si="12"/>
        <v>#DIV/0!</v>
      </c>
      <c r="AB22" s="159" t="str">
        <f t="shared" si="13"/>
        <v/>
      </c>
      <c r="AC22" s="8"/>
      <c r="AD22" s="12">
        <v>0</v>
      </c>
      <c r="AE22" s="7">
        <f t="shared" si="14"/>
        <v>0</v>
      </c>
      <c r="AF22" s="7"/>
      <c r="AG22" s="7"/>
      <c r="AH22" s="81">
        <f t="shared" si="4"/>
        <v>0</v>
      </c>
      <c r="AI22" s="82">
        <f t="shared" si="5"/>
        <v>0</v>
      </c>
      <c r="AJ22" s="91"/>
      <c r="AK22" s="365"/>
      <c r="AL22" s="156">
        <v>38261</v>
      </c>
      <c r="AM22" s="101">
        <f t="shared" si="15"/>
        <v>0</v>
      </c>
      <c r="AN22" s="14" t="e">
        <f t="shared" si="16"/>
        <v>#DIV/0!</v>
      </c>
      <c r="AO22" s="103">
        <f t="shared" si="17"/>
        <v>0</v>
      </c>
      <c r="AP22" s="12" t="e">
        <f t="shared" si="16"/>
        <v>#DIV/0!</v>
      </c>
      <c r="AQ22" s="105"/>
      <c r="AR22" s="24">
        <v>32.477896000000001</v>
      </c>
      <c r="AS22" s="108"/>
      <c r="AU22" s="23"/>
      <c r="AV22" s="131" t="e">
        <f t="shared" si="18"/>
        <v>#DIV/0!</v>
      </c>
    </row>
    <row r="23" spans="1:48">
      <c r="A23" s="365"/>
      <c r="B23" s="156">
        <v>38292</v>
      </c>
      <c r="C23" s="16"/>
      <c r="D23" s="23"/>
      <c r="E23" s="14" t="e">
        <f t="shared" si="6"/>
        <v>#DIV/0!</v>
      </c>
      <c r="F23" s="159" t="str">
        <f t="shared" si="7"/>
        <v/>
      </c>
      <c r="G23" s="8"/>
      <c r="H23" s="12">
        <v>0</v>
      </c>
      <c r="I23" s="7">
        <f t="shared" si="8"/>
        <v>0</v>
      </c>
      <c r="J23" s="7"/>
      <c r="K23" s="7"/>
      <c r="L23" s="81">
        <f t="shared" si="0"/>
        <v>0</v>
      </c>
      <c r="M23" s="82">
        <f t="shared" si="1"/>
        <v>0</v>
      </c>
      <c r="N23" s="91"/>
      <c r="O23" s="23"/>
      <c r="P23" s="14" t="e">
        <f t="shared" si="9"/>
        <v>#DIV/0!</v>
      </c>
      <c r="Q23" s="159" t="str">
        <f t="shared" si="10"/>
        <v/>
      </c>
      <c r="R23" s="8"/>
      <c r="S23" s="12">
        <v>0</v>
      </c>
      <c r="T23" s="7">
        <f t="shared" si="11"/>
        <v>0</v>
      </c>
      <c r="U23" s="7"/>
      <c r="V23" s="7"/>
      <c r="W23" s="81">
        <f t="shared" si="2"/>
        <v>0</v>
      </c>
      <c r="X23" s="82">
        <f t="shared" si="3"/>
        <v>0</v>
      </c>
      <c r="Y23" s="91"/>
      <c r="Z23" s="23"/>
      <c r="AA23" s="14" t="e">
        <f t="shared" si="12"/>
        <v>#DIV/0!</v>
      </c>
      <c r="AB23" s="159" t="str">
        <f t="shared" si="13"/>
        <v/>
      </c>
      <c r="AC23" s="8"/>
      <c r="AD23" s="12">
        <v>0</v>
      </c>
      <c r="AE23" s="7">
        <f t="shared" si="14"/>
        <v>0</v>
      </c>
      <c r="AF23" s="7"/>
      <c r="AG23" s="7"/>
      <c r="AH23" s="81">
        <f t="shared" si="4"/>
        <v>0</v>
      </c>
      <c r="AI23" s="82">
        <f t="shared" si="5"/>
        <v>0</v>
      </c>
      <c r="AJ23" s="91"/>
      <c r="AK23" s="365"/>
      <c r="AL23" s="156">
        <v>38292</v>
      </c>
      <c r="AM23" s="101">
        <f t="shared" si="15"/>
        <v>0</v>
      </c>
      <c r="AN23" s="14" t="e">
        <f t="shared" si="16"/>
        <v>#DIV/0!</v>
      </c>
      <c r="AO23" s="103">
        <f t="shared" si="17"/>
        <v>0</v>
      </c>
      <c r="AP23" s="12" t="e">
        <f t="shared" si="16"/>
        <v>#DIV/0!</v>
      </c>
      <c r="AQ23" s="105"/>
      <c r="AR23" s="24">
        <v>32.533107999999999</v>
      </c>
      <c r="AS23" s="108"/>
      <c r="AU23" s="23"/>
      <c r="AV23" s="131" t="e">
        <f t="shared" si="18"/>
        <v>#DIV/0!</v>
      </c>
    </row>
    <row r="24" spans="1:48">
      <c r="A24" s="366"/>
      <c r="B24" s="157">
        <v>38322</v>
      </c>
      <c r="C24" s="16"/>
      <c r="D24" s="21"/>
      <c r="E24" s="15" t="e">
        <f t="shared" si="6"/>
        <v>#DIV/0!</v>
      </c>
      <c r="F24" s="158" t="str">
        <f t="shared" si="7"/>
        <v/>
      </c>
      <c r="G24" s="11"/>
      <c r="H24" s="13">
        <v>0</v>
      </c>
      <c r="I24" s="10">
        <f t="shared" si="8"/>
        <v>0</v>
      </c>
      <c r="J24" s="10"/>
      <c r="K24" s="10"/>
      <c r="L24" s="83">
        <f t="shared" si="0"/>
        <v>0</v>
      </c>
      <c r="M24" s="84">
        <f t="shared" si="1"/>
        <v>0</v>
      </c>
      <c r="N24" s="92"/>
      <c r="O24" s="21"/>
      <c r="P24" s="15" t="e">
        <f t="shared" si="9"/>
        <v>#DIV/0!</v>
      </c>
      <c r="Q24" s="158" t="str">
        <f t="shared" si="10"/>
        <v/>
      </c>
      <c r="R24" s="11"/>
      <c r="S24" s="13">
        <v>0</v>
      </c>
      <c r="T24" s="10">
        <f t="shared" si="11"/>
        <v>0</v>
      </c>
      <c r="U24" s="10"/>
      <c r="V24" s="10"/>
      <c r="W24" s="83">
        <f t="shared" si="2"/>
        <v>0</v>
      </c>
      <c r="X24" s="84">
        <f t="shared" si="3"/>
        <v>0</v>
      </c>
      <c r="Y24" s="92"/>
      <c r="Z24" s="21"/>
      <c r="AA24" s="15" t="e">
        <f t="shared" si="12"/>
        <v>#DIV/0!</v>
      </c>
      <c r="AB24" s="158" t="str">
        <f t="shared" si="13"/>
        <v/>
      </c>
      <c r="AC24" s="11"/>
      <c r="AD24" s="13">
        <v>0</v>
      </c>
      <c r="AE24" s="10">
        <f t="shared" si="14"/>
        <v>0</v>
      </c>
      <c r="AF24" s="10"/>
      <c r="AG24" s="10"/>
      <c r="AH24" s="83">
        <f t="shared" si="4"/>
        <v>0</v>
      </c>
      <c r="AI24" s="84">
        <f t="shared" si="5"/>
        <v>0</v>
      </c>
      <c r="AJ24" s="92"/>
      <c r="AK24" s="366"/>
      <c r="AL24" s="157">
        <v>38322</v>
      </c>
      <c r="AM24" s="102">
        <f t="shared" si="15"/>
        <v>0</v>
      </c>
      <c r="AN24" s="15" t="e">
        <f t="shared" si="16"/>
        <v>#DIV/0!</v>
      </c>
      <c r="AO24" s="104">
        <f t="shared" si="17"/>
        <v>0</v>
      </c>
      <c r="AP24" s="12" t="e">
        <f t="shared" si="16"/>
        <v>#DIV/0!</v>
      </c>
      <c r="AQ24" s="105"/>
      <c r="AR24" s="25">
        <v>32.676253000000003</v>
      </c>
      <c r="AS24" s="108"/>
      <c r="AU24" s="23"/>
      <c r="AV24" s="131" t="e">
        <f t="shared" si="18"/>
        <v>#DIV/0!</v>
      </c>
    </row>
    <row r="25" spans="1:48" ht="11.25" customHeight="1">
      <c r="A25" s="365">
        <v>2005</v>
      </c>
      <c r="B25" s="156">
        <v>38353</v>
      </c>
      <c r="C25" s="16"/>
      <c r="D25" s="23"/>
      <c r="E25" s="14" t="e">
        <f t="shared" si="6"/>
        <v>#DIV/0!</v>
      </c>
      <c r="F25" s="159" t="str">
        <f t="shared" si="7"/>
        <v/>
      </c>
      <c r="G25" s="8"/>
      <c r="H25" s="12">
        <v>0</v>
      </c>
      <c r="I25" s="7">
        <f t="shared" si="8"/>
        <v>0</v>
      </c>
      <c r="J25" s="76"/>
      <c r="K25" s="76"/>
      <c r="L25" s="81">
        <f t="shared" si="0"/>
        <v>0</v>
      </c>
      <c r="M25" s="82">
        <f t="shared" si="1"/>
        <v>0</v>
      </c>
      <c r="N25" s="91"/>
      <c r="O25" s="23"/>
      <c r="P25" s="14" t="e">
        <f t="shared" si="9"/>
        <v>#DIV/0!</v>
      </c>
      <c r="Q25" s="159" t="str">
        <f t="shared" si="10"/>
        <v/>
      </c>
      <c r="R25" s="8"/>
      <c r="S25" s="12">
        <v>0</v>
      </c>
      <c r="T25" s="7">
        <f t="shared" si="11"/>
        <v>0</v>
      </c>
      <c r="U25" s="76"/>
      <c r="V25" s="76"/>
      <c r="W25" s="81">
        <f t="shared" si="2"/>
        <v>0</v>
      </c>
      <c r="X25" s="82">
        <f t="shared" si="3"/>
        <v>0</v>
      </c>
      <c r="Y25" s="91"/>
      <c r="Z25" s="23"/>
      <c r="AA25" s="14" t="e">
        <f t="shared" si="12"/>
        <v>#DIV/0!</v>
      </c>
      <c r="AB25" s="159" t="str">
        <f t="shared" si="13"/>
        <v/>
      </c>
      <c r="AC25" s="8"/>
      <c r="AD25" s="12">
        <v>0</v>
      </c>
      <c r="AE25" s="7">
        <f t="shared" si="14"/>
        <v>0</v>
      </c>
      <c r="AF25" s="76"/>
      <c r="AG25" s="76"/>
      <c r="AH25" s="81">
        <f t="shared" si="4"/>
        <v>0</v>
      </c>
      <c r="AI25" s="82">
        <f t="shared" si="5"/>
        <v>0</v>
      </c>
      <c r="AJ25" s="91"/>
      <c r="AK25" s="365">
        <v>2005</v>
      </c>
      <c r="AL25" s="156">
        <v>38353</v>
      </c>
      <c r="AM25" s="101">
        <f t="shared" si="15"/>
        <v>0</v>
      </c>
      <c r="AN25" s="14" t="e">
        <f t="shared" si="16"/>
        <v>#DIV/0!</v>
      </c>
      <c r="AO25" s="103">
        <f t="shared" si="17"/>
        <v>0</v>
      </c>
      <c r="AP25" s="74" t="e">
        <f t="shared" si="16"/>
        <v>#DIV/0!</v>
      </c>
      <c r="AQ25" s="106"/>
      <c r="AR25" s="24">
        <v>32.957267999999999</v>
      </c>
      <c r="AS25" s="109"/>
      <c r="AU25" s="23"/>
      <c r="AV25" s="131" t="e">
        <f t="shared" si="18"/>
        <v>#DIV/0!</v>
      </c>
    </row>
    <row r="26" spans="1:48">
      <c r="A26" s="365"/>
      <c r="B26" s="156">
        <v>38384</v>
      </c>
      <c r="C26" s="16"/>
      <c r="D26" s="23"/>
      <c r="E26" s="14" t="e">
        <f t="shared" si="6"/>
        <v>#DIV/0!</v>
      </c>
      <c r="F26" s="159" t="str">
        <f t="shared" si="7"/>
        <v/>
      </c>
      <c r="G26" s="8"/>
      <c r="H26" s="12">
        <v>0</v>
      </c>
      <c r="I26" s="7">
        <f t="shared" si="8"/>
        <v>0</v>
      </c>
      <c r="J26" s="7"/>
      <c r="K26" s="7"/>
      <c r="L26" s="81">
        <f t="shared" si="0"/>
        <v>0</v>
      </c>
      <c r="M26" s="82">
        <f t="shared" si="1"/>
        <v>0</v>
      </c>
      <c r="N26" s="91"/>
      <c r="O26" s="23"/>
      <c r="P26" s="14" t="e">
        <f t="shared" si="9"/>
        <v>#DIV/0!</v>
      </c>
      <c r="Q26" s="159" t="str">
        <f t="shared" si="10"/>
        <v/>
      </c>
      <c r="R26" s="8"/>
      <c r="S26" s="12">
        <v>0</v>
      </c>
      <c r="T26" s="7">
        <f t="shared" si="11"/>
        <v>0</v>
      </c>
      <c r="U26" s="7"/>
      <c r="V26" s="7"/>
      <c r="W26" s="81">
        <f t="shared" si="2"/>
        <v>0</v>
      </c>
      <c r="X26" s="82">
        <f t="shared" si="3"/>
        <v>0</v>
      </c>
      <c r="Y26" s="91"/>
      <c r="Z26" s="23"/>
      <c r="AA26" s="14" t="e">
        <f t="shared" si="12"/>
        <v>#DIV/0!</v>
      </c>
      <c r="AB26" s="159" t="str">
        <f t="shared" si="13"/>
        <v/>
      </c>
      <c r="AC26" s="8"/>
      <c r="AD26" s="12">
        <v>0</v>
      </c>
      <c r="AE26" s="7">
        <f t="shared" si="14"/>
        <v>0</v>
      </c>
      <c r="AF26" s="7"/>
      <c r="AG26" s="7"/>
      <c r="AH26" s="81">
        <f t="shared" si="4"/>
        <v>0</v>
      </c>
      <c r="AI26" s="82">
        <f t="shared" si="5"/>
        <v>0</v>
      </c>
      <c r="AJ26" s="91"/>
      <c r="AK26" s="365"/>
      <c r="AL26" s="156">
        <v>38384</v>
      </c>
      <c r="AM26" s="101">
        <f t="shared" si="15"/>
        <v>0</v>
      </c>
      <c r="AN26" s="14" t="e">
        <f t="shared" si="16"/>
        <v>#DIV/0!</v>
      </c>
      <c r="AO26" s="103">
        <f t="shared" si="17"/>
        <v>0</v>
      </c>
      <c r="AP26" s="12" t="e">
        <f t="shared" si="16"/>
        <v>#DIV/0!</v>
      </c>
      <c r="AQ26" s="105"/>
      <c r="AR26" s="24">
        <v>33.145124000000003</v>
      </c>
      <c r="AS26" s="108"/>
      <c r="AU26" s="23"/>
      <c r="AV26" s="131" t="e">
        <f t="shared" si="18"/>
        <v>#DIV/0!</v>
      </c>
    </row>
    <row r="27" spans="1:48">
      <c r="A27" s="365"/>
      <c r="B27" s="156">
        <v>38412</v>
      </c>
      <c r="C27" s="16"/>
      <c r="D27" s="23"/>
      <c r="E27" s="14" t="e">
        <f t="shared" si="6"/>
        <v>#DIV/0!</v>
      </c>
      <c r="F27" s="159" t="str">
        <f t="shared" si="7"/>
        <v/>
      </c>
      <c r="G27" s="8"/>
      <c r="H27" s="12">
        <v>0</v>
      </c>
      <c r="I27" s="7">
        <f t="shared" si="8"/>
        <v>0</v>
      </c>
      <c r="J27" s="7"/>
      <c r="K27" s="7"/>
      <c r="L27" s="81">
        <f t="shared" si="0"/>
        <v>0</v>
      </c>
      <c r="M27" s="82">
        <f t="shared" si="1"/>
        <v>0</v>
      </c>
      <c r="N27" s="91"/>
      <c r="O27" s="23"/>
      <c r="P27" s="14" t="e">
        <f t="shared" si="9"/>
        <v>#DIV/0!</v>
      </c>
      <c r="Q27" s="159" t="str">
        <f t="shared" si="10"/>
        <v/>
      </c>
      <c r="R27" s="8"/>
      <c r="S27" s="12">
        <v>0</v>
      </c>
      <c r="T27" s="7">
        <f t="shared" si="11"/>
        <v>0</v>
      </c>
      <c r="U27" s="7"/>
      <c r="V27" s="7"/>
      <c r="W27" s="81">
        <f t="shared" si="2"/>
        <v>0</v>
      </c>
      <c r="X27" s="82">
        <f t="shared" si="3"/>
        <v>0</v>
      </c>
      <c r="Y27" s="91"/>
      <c r="Z27" s="23"/>
      <c r="AA27" s="14" t="e">
        <f t="shared" si="12"/>
        <v>#DIV/0!</v>
      </c>
      <c r="AB27" s="159" t="str">
        <f t="shared" si="13"/>
        <v/>
      </c>
      <c r="AC27" s="8"/>
      <c r="AD27" s="12">
        <v>0</v>
      </c>
      <c r="AE27" s="7">
        <f t="shared" si="14"/>
        <v>0</v>
      </c>
      <c r="AF27" s="7"/>
      <c r="AG27" s="7"/>
      <c r="AH27" s="81">
        <f t="shared" si="4"/>
        <v>0</v>
      </c>
      <c r="AI27" s="82">
        <f t="shared" si="5"/>
        <v>0</v>
      </c>
      <c r="AJ27" s="91"/>
      <c r="AK27" s="365"/>
      <c r="AL27" s="156">
        <v>38412</v>
      </c>
      <c r="AM27" s="101">
        <f t="shared" si="15"/>
        <v>0</v>
      </c>
      <c r="AN27" s="14" t="e">
        <f t="shared" si="16"/>
        <v>#DIV/0!</v>
      </c>
      <c r="AO27" s="103">
        <f t="shared" si="17"/>
        <v>0</v>
      </c>
      <c r="AP27" s="12" t="e">
        <f t="shared" si="16"/>
        <v>#DIV/0!</v>
      </c>
      <c r="AQ27" s="105"/>
      <c r="AR27" s="24">
        <v>33.290962</v>
      </c>
      <c r="AS27" s="108"/>
      <c r="AU27" s="23"/>
      <c r="AV27" s="131" t="e">
        <f t="shared" si="18"/>
        <v>#DIV/0!</v>
      </c>
    </row>
    <row r="28" spans="1:48">
      <c r="A28" s="365"/>
      <c r="B28" s="156">
        <v>38443</v>
      </c>
      <c r="C28" s="16"/>
      <c r="D28" s="23"/>
      <c r="E28" s="14" t="e">
        <f t="shared" si="6"/>
        <v>#DIV/0!</v>
      </c>
      <c r="F28" s="159" t="str">
        <f t="shared" si="7"/>
        <v/>
      </c>
      <c r="G28" s="8"/>
      <c r="H28" s="12">
        <v>0</v>
      </c>
      <c r="I28" s="7">
        <f t="shared" si="8"/>
        <v>0</v>
      </c>
      <c r="J28" s="7"/>
      <c r="K28" s="7"/>
      <c r="L28" s="81">
        <f t="shared" si="0"/>
        <v>0</v>
      </c>
      <c r="M28" s="82">
        <f t="shared" si="1"/>
        <v>0</v>
      </c>
      <c r="N28" s="91"/>
      <c r="O28" s="23"/>
      <c r="P28" s="14" t="e">
        <f t="shared" si="9"/>
        <v>#DIV/0!</v>
      </c>
      <c r="Q28" s="159" t="str">
        <f t="shared" si="10"/>
        <v/>
      </c>
      <c r="R28" s="8"/>
      <c r="S28" s="12">
        <v>0</v>
      </c>
      <c r="T28" s="7">
        <f t="shared" si="11"/>
        <v>0</v>
      </c>
      <c r="U28" s="7"/>
      <c r="V28" s="7"/>
      <c r="W28" s="81">
        <f t="shared" si="2"/>
        <v>0</v>
      </c>
      <c r="X28" s="82">
        <f t="shared" si="3"/>
        <v>0</v>
      </c>
      <c r="Y28" s="91"/>
      <c r="Z28" s="23"/>
      <c r="AA28" s="14" t="e">
        <f t="shared" si="12"/>
        <v>#DIV/0!</v>
      </c>
      <c r="AB28" s="159" t="str">
        <f t="shared" si="13"/>
        <v/>
      </c>
      <c r="AC28" s="8"/>
      <c r="AD28" s="12">
        <v>0</v>
      </c>
      <c r="AE28" s="7">
        <f t="shared" si="14"/>
        <v>0</v>
      </c>
      <c r="AF28" s="7"/>
      <c r="AG28" s="7"/>
      <c r="AH28" s="81">
        <f t="shared" si="4"/>
        <v>0</v>
      </c>
      <c r="AI28" s="82">
        <f t="shared" si="5"/>
        <v>0</v>
      </c>
      <c r="AJ28" s="91"/>
      <c r="AK28" s="365"/>
      <c r="AL28" s="156">
        <v>38443</v>
      </c>
      <c r="AM28" s="101">
        <f t="shared" si="15"/>
        <v>0</v>
      </c>
      <c r="AN28" s="14" t="e">
        <f t="shared" si="16"/>
        <v>#DIV/0!</v>
      </c>
      <c r="AO28" s="103">
        <f t="shared" si="17"/>
        <v>0</v>
      </c>
      <c r="AP28" s="12" t="e">
        <f t="shared" si="16"/>
        <v>#DIV/0!</v>
      </c>
      <c r="AQ28" s="105"/>
      <c r="AR28" s="24">
        <v>33.533985999999999</v>
      </c>
      <c r="AS28" s="108"/>
      <c r="AU28" s="23"/>
      <c r="AV28" s="131" t="e">
        <f t="shared" si="18"/>
        <v>#DIV/0!</v>
      </c>
    </row>
    <row r="29" spans="1:48">
      <c r="A29" s="365"/>
      <c r="B29" s="156">
        <v>38473</v>
      </c>
      <c r="C29" s="16"/>
      <c r="D29" s="23"/>
      <c r="E29" s="14" t="e">
        <f t="shared" si="6"/>
        <v>#DIV/0!</v>
      </c>
      <c r="F29" s="159" t="str">
        <f t="shared" si="7"/>
        <v/>
      </c>
      <c r="G29" s="8"/>
      <c r="H29" s="12">
        <v>0</v>
      </c>
      <c r="I29" s="7">
        <f t="shared" si="8"/>
        <v>0</v>
      </c>
      <c r="J29" s="7"/>
      <c r="K29" s="7"/>
      <c r="L29" s="81">
        <f t="shared" si="0"/>
        <v>0</v>
      </c>
      <c r="M29" s="82">
        <f t="shared" si="1"/>
        <v>0</v>
      </c>
      <c r="N29" s="91"/>
      <c r="O29" s="23"/>
      <c r="P29" s="14" t="e">
        <f t="shared" si="9"/>
        <v>#DIV/0!</v>
      </c>
      <c r="Q29" s="159" t="str">
        <f t="shared" si="10"/>
        <v/>
      </c>
      <c r="R29" s="8"/>
      <c r="S29" s="12">
        <v>0</v>
      </c>
      <c r="T29" s="7">
        <f t="shared" si="11"/>
        <v>0</v>
      </c>
      <c r="U29" s="7"/>
      <c r="V29" s="7"/>
      <c r="W29" s="81">
        <f t="shared" si="2"/>
        <v>0</v>
      </c>
      <c r="X29" s="82">
        <f t="shared" si="3"/>
        <v>0</v>
      </c>
      <c r="Y29" s="91"/>
      <c r="Z29" s="23"/>
      <c r="AA29" s="14" t="e">
        <f t="shared" si="12"/>
        <v>#DIV/0!</v>
      </c>
      <c r="AB29" s="159" t="str">
        <f t="shared" si="13"/>
        <v/>
      </c>
      <c r="AC29" s="8"/>
      <c r="AD29" s="12">
        <v>0</v>
      </c>
      <c r="AE29" s="7">
        <f t="shared" si="14"/>
        <v>0</v>
      </c>
      <c r="AF29" s="7"/>
      <c r="AG29" s="7"/>
      <c r="AH29" s="81">
        <f t="shared" si="4"/>
        <v>0</v>
      </c>
      <c r="AI29" s="82">
        <f t="shared" si="5"/>
        <v>0</v>
      </c>
      <c r="AJ29" s="91"/>
      <c r="AK29" s="365"/>
      <c r="AL29" s="156">
        <v>38473</v>
      </c>
      <c r="AM29" s="101">
        <f t="shared" si="15"/>
        <v>0</v>
      </c>
      <c r="AN29" s="14" t="e">
        <f t="shared" si="16"/>
        <v>#DIV/0!</v>
      </c>
      <c r="AO29" s="103">
        <f t="shared" si="17"/>
        <v>0</v>
      </c>
      <c r="AP29" s="12" t="e">
        <f t="shared" si="16"/>
        <v>#DIV/0!</v>
      </c>
      <c r="AQ29" s="105"/>
      <c r="AR29" s="24">
        <v>33.839145000000002</v>
      </c>
      <c r="AS29" s="108"/>
      <c r="AU29" s="23"/>
      <c r="AV29" s="131" t="e">
        <f t="shared" si="18"/>
        <v>#DIV/0!</v>
      </c>
    </row>
    <row r="30" spans="1:48">
      <c r="A30" s="365"/>
      <c r="B30" s="156">
        <v>38504</v>
      </c>
      <c r="C30" s="16"/>
      <c r="D30" s="23"/>
      <c r="E30" s="14" t="e">
        <f t="shared" si="6"/>
        <v>#DIV/0!</v>
      </c>
      <c r="F30" s="159" t="str">
        <f t="shared" si="7"/>
        <v/>
      </c>
      <c r="G30" s="8"/>
      <c r="H30" s="12">
        <v>0</v>
      </c>
      <c r="I30" s="7">
        <f t="shared" si="8"/>
        <v>0</v>
      </c>
      <c r="J30" s="7"/>
      <c r="K30" s="7"/>
      <c r="L30" s="81">
        <f t="shared" si="0"/>
        <v>0</v>
      </c>
      <c r="M30" s="82">
        <f t="shared" si="1"/>
        <v>0</v>
      </c>
      <c r="N30" s="91"/>
      <c r="O30" s="23"/>
      <c r="P30" s="14" t="e">
        <f t="shared" si="9"/>
        <v>#DIV/0!</v>
      </c>
      <c r="Q30" s="159" t="str">
        <f t="shared" si="10"/>
        <v/>
      </c>
      <c r="R30" s="8"/>
      <c r="S30" s="12">
        <v>0</v>
      </c>
      <c r="T30" s="7">
        <f t="shared" si="11"/>
        <v>0</v>
      </c>
      <c r="U30" s="7"/>
      <c r="V30" s="7"/>
      <c r="W30" s="81">
        <f t="shared" si="2"/>
        <v>0</v>
      </c>
      <c r="X30" s="82">
        <f t="shared" si="3"/>
        <v>0</v>
      </c>
      <c r="Y30" s="91"/>
      <c r="Z30" s="23"/>
      <c r="AA30" s="14" t="e">
        <f t="shared" si="12"/>
        <v>#DIV/0!</v>
      </c>
      <c r="AB30" s="159" t="str">
        <f t="shared" si="13"/>
        <v/>
      </c>
      <c r="AC30" s="8"/>
      <c r="AD30" s="12">
        <v>0</v>
      </c>
      <c r="AE30" s="7">
        <f t="shared" si="14"/>
        <v>0</v>
      </c>
      <c r="AF30" s="7"/>
      <c r="AG30" s="7"/>
      <c r="AH30" s="81">
        <f t="shared" si="4"/>
        <v>0</v>
      </c>
      <c r="AI30" s="82">
        <f t="shared" si="5"/>
        <v>0</v>
      </c>
      <c r="AJ30" s="91"/>
      <c r="AK30" s="365"/>
      <c r="AL30" s="156">
        <v>38504</v>
      </c>
      <c r="AM30" s="101">
        <f t="shared" si="15"/>
        <v>0</v>
      </c>
      <c r="AN30" s="14" t="e">
        <f t="shared" si="16"/>
        <v>#DIV/0!</v>
      </c>
      <c r="AO30" s="103">
        <f t="shared" si="17"/>
        <v>0</v>
      </c>
      <c r="AP30" s="12" t="e">
        <f t="shared" si="16"/>
        <v>#DIV/0!</v>
      </c>
      <c r="AQ30" s="105"/>
      <c r="AR30" s="24">
        <v>34.076019000000002</v>
      </c>
      <c r="AS30" s="108"/>
      <c r="AU30" s="23"/>
      <c r="AV30" s="131" t="e">
        <f t="shared" si="18"/>
        <v>#DIV/0!</v>
      </c>
    </row>
    <row r="31" spans="1:48">
      <c r="A31" s="365"/>
      <c r="B31" s="156">
        <v>38534</v>
      </c>
      <c r="C31" s="16"/>
      <c r="D31" s="23"/>
      <c r="E31" s="14" t="e">
        <f t="shared" si="6"/>
        <v>#DIV/0!</v>
      </c>
      <c r="F31" s="159" t="str">
        <f t="shared" si="7"/>
        <v/>
      </c>
      <c r="G31" s="8" t="s">
        <v>6</v>
      </c>
      <c r="H31" s="12">
        <v>0.1169</v>
      </c>
      <c r="I31" s="7">
        <f t="shared" si="8"/>
        <v>0</v>
      </c>
      <c r="J31" s="7"/>
      <c r="K31" s="7"/>
      <c r="L31" s="81">
        <f t="shared" si="0"/>
        <v>0</v>
      </c>
      <c r="M31" s="82">
        <f t="shared" si="1"/>
        <v>0</v>
      </c>
      <c r="N31" s="91"/>
      <c r="O31" s="23"/>
      <c r="P31" s="14" t="e">
        <f t="shared" si="9"/>
        <v>#DIV/0!</v>
      </c>
      <c r="Q31" s="159" t="str">
        <f t="shared" si="10"/>
        <v/>
      </c>
      <c r="R31" s="8" t="s">
        <v>6</v>
      </c>
      <c r="S31" s="12">
        <v>0.1169</v>
      </c>
      <c r="T31" s="7">
        <f t="shared" si="11"/>
        <v>0</v>
      </c>
      <c r="U31" s="7"/>
      <c r="V31" s="7"/>
      <c r="W31" s="81">
        <f t="shared" si="2"/>
        <v>0</v>
      </c>
      <c r="X31" s="82">
        <f t="shared" si="3"/>
        <v>0</v>
      </c>
      <c r="Y31" s="91"/>
      <c r="Z31" s="23"/>
      <c r="AA31" s="14" t="e">
        <f t="shared" si="12"/>
        <v>#DIV/0!</v>
      </c>
      <c r="AB31" s="159" t="str">
        <f t="shared" si="13"/>
        <v/>
      </c>
      <c r="AC31" s="8" t="s">
        <v>6</v>
      </c>
      <c r="AD31" s="12">
        <v>0.1169</v>
      </c>
      <c r="AE31" s="7">
        <f t="shared" si="14"/>
        <v>0</v>
      </c>
      <c r="AF31" s="7"/>
      <c r="AG31" s="7"/>
      <c r="AH31" s="81">
        <f t="shared" si="4"/>
        <v>0</v>
      </c>
      <c r="AI31" s="82">
        <f t="shared" si="5"/>
        <v>0</v>
      </c>
      <c r="AJ31" s="91"/>
      <c r="AK31" s="365"/>
      <c r="AL31" s="156">
        <v>38534</v>
      </c>
      <c r="AM31" s="101">
        <f t="shared" si="15"/>
        <v>0</v>
      </c>
      <c r="AN31" s="14" t="e">
        <f t="shared" si="16"/>
        <v>#DIV/0!</v>
      </c>
      <c r="AO31" s="103">
        <f t="shared" si="17"/>
        <v>0</v>
      </c>
      <c r="AP31" s="12" t="e">
        <f t="shared" si="16"/>
        <v>#DIV/0!</v>
      </c>
      <c r="AQ31" s="105"/>
      <c r="AR31" s="24">
        <v>34.038535000000003</v>
      </c>
      <c r="AS31" s="108"/>
      <c r="AU31" s="23"/>
      <c r="AV31" s="131" t="e">
        <f t="shared" si="18"/>
        <v>#DIV/0!</v>
      </c>
    </row>
    <row r="32" spans="1:48">
      <c r="A32" s="365"/>
      <c r="B32" s="156">
        <v>38565</v>
      </c>
      <c r="C32" s="16"/>
      <c r="D32" s="23"/>
      <c r="E32" s="14" t="e">
        <f t="shared" si="6"/>
        <v>#DIV/0!</v>
      </c>
      <c r="F32" s="159" t="str">
        <f t="shared" si="7"/>
        <v/>
      </c>
      <c r="G32" s="8"/>
      <c r="H32" s="12">
        <v>0</v>
      </c>
      <c r="I32" s="7">
        <f t="shared" si="8"/>
        <v>0</v>
      </c>
      <c r="J32" s="7"/>
      <c r="K32" s="7"/>
      <c r="L32" s="81">
        <f t="shared" si="0"/>
        <v>0</v>
      </c>
      <c r="M32" s="82">
        <f t="shared" si="1"/>
        <v>0</v>
      </c>
      <c r="N32" s="91"/>
      <c r="O32" s="23"/>
      <c r="P32" s="14" t="e">
        <f t="shared" si="9"/>
        <v>#DIV/0!</v>
      </c>
      <c r="Q32" s="159" t="str">
        <f t="shared" si="10"/>
        <v/>
      </c>
      <c r="R32" s="8"/>
      <c r="S32" s="12">
        <v>0</v>
      </c>
      <c r="T32" s="7">
        <f t="shared" si="11"/>
        <v>0</v>
      </c>
      <c r="U32" s="7"/>
      <c r="V32" s="7"/>
      <c r="W32" s="81">
        <f t="shared" si="2"/>
        <v>0</v>
      </c>
      <c r="X32" s="82">
        <f t="shared" si="3"/>
        <v>0</v>
      </c>
      <c r="Y32" s="91"/>
      <c r="Z32" s="23"/>
      <c r="AA32" s="14" t="e">
        <f t="shared" si="12"/>
        <v>#DIV/0!</v>
      </c>
      <c r="AB32" s="159" t="str">
        <f t="shared" si="13"/>
        <v/>
      </c>
      <c r="AC32" s="8"/>
      <c r="AD32" s="12">
        <v>0</v>
      </c>
      <c r="AE32" s="7">
        <f t="shared" si="14"/>
        <v>0</v>
      </c>
      <c r="AF32" s="7"/>
      <c r="AG32" s="7"/>
      <c r="AH32" s="81">
        <f t="shared" si="4"/>
        <v>0</v>
      </c>
      <c r="AI32" s="82">
        <f t="shared" si="5"/>
        <v>0</v>
      </c>
      <c r="AJ32" s="91"/>
      <c r="AK32" s="365"/>
      <c r="AL32" s="156">
        <v>38565</v>
      </c>
      <c r="AM32" s="101">
        <f t="shared" si="15"/>
        <v>0</v>
      </c>
      <c r="AN32" s="14" t="e">
        <f t="shared" si="16"/>
        <v>#DIV/0!</v>
      </c>
      <c r="AO32" s="103">
        <f t="shared" si="17"/>
        <v>0</v>
      </c>
      <c r="AP32" s="12" t="e">
        <f t="shared" si="16"/>
        <v>#DIV/0!</v>
      </c>
      <c r="AQ32" s="105"/>
      <c r="AR32" s="24">
        <v>34.048746000000001</v>
      </c>
      <c r="AS32" s="108"/>
      <c r="AU32" s="23"/>
      <c r="AV32" s="131" t="e">
        <f t="shared" si="18"/>
        <v>#DIV/0!</v>
      </c>
    </row>
    <row r="33" spans="1:48">
      <c r="A33" s="365"/>
      <c r="B33" s="156">
        <v>38596</v>
      </c>
      <c r="C33" s="16"/>
      <c r="D33" s="23"/>
      <c r="E33" s="14" t="e">
        <f t="shared" si="6"/>
        <v>#DIV/0!</v>
      </c>
      <c r="F33" s="159" t="str">
        <f t="shared" si="7"/>
        <v/>
      </c>
      <c r="G33" s="8"/>
      <c r="H33" s="12">
        <v>0</v>
      </c>
      <c r="I33" s="7">
        <f t="shared" si="8"/>
        <v>0</v>
      </c>
      <c r="J33" s="7"/>
      <c r="K33" s="7"/>
      <c r="L33" s="81">
        <f t="shared" si="0"/>
        <v>0</v>
      </c>
      <c r="M33" s="82">
        <f t="shared" si="1"/>
        <v>0</v>
      </c>
      <c r="N33" s="91"/>
      <c r="O33" s="23"/>
      <c r="P33" s="14" t="e">
        <f t="shared" si="9"/>
        <v>#DIV/0!</v>
      </c>
      <c r="Q33" s="159" t="str">
        <f t="shared" si="10"/>
        <v/>
      </c>
      <c r="R33" s="8"/>
      <c r="S33" s="12">
        <v>0</v>
      </c>
      <c r="T33" s="7">
        <f t="shared" si="11"/>
        <v>0</v>
      </c>
      <c r="U33" s="7"/>
      <c r="V33" s="7"/>
      <c r="W33" s="81">
        <f t="shared" si="2"/>
        <v>0</v>
      </c>
      <c r="X33" s="82">
        <f t="shared" si="3"/>
        <v>0</v>
      </c>
      <c r="Y33" s="91"/>
      <c r="Z33" s="23"/>
      <c r="AA33" s="14" t="e">
        <f t="shared" si="12"/>
        <v>#DIV/0!</v>
      </c>
      <c r="AB33" s="159" t="str">
        <f t="shared" si="13"/>
        <v/>
      </c>
      <c r="AC33" s="8"/>
      <c r="AD33" s="12">
        <v>0</v>
      </c>
      <c r="AE33" s="7">
        <f t="shared" si="14"/>
        <v>0</v>
      </c>
      <c r="AF33" s="7"/>
      <c r="AG33" s="7"/>
      <c r="AH33" s="81">
        <f t="shared" si="4"/>
        <v>0</v>
      </c>
      <c r="AI33" s="82">
        <f t="shared" si="5"/>
        <v>0</v>
      </c>
      <c r="AJ33" s="91"/>
      <c r="AK33" s="365"/>
      <c r="AL33" s="156">
        <v>38596</v>
      </c>
      <c r="AM33" s="101">
        <f t="shared" si="15"/>
        <v>0</v>
      </c>
      <c r="AN33" s="14" t="e">
        <f t="shared" si="16"/>
        <v>#DIV/0!</v>
      </c>
      <c r="AO33" s="103">
        <f t="shared" si="17"/>
        <v>0</v>
      </c>
      <c r="AP33" s="12" t="e">
        <f t="shared" si="16"/>
        <v>#DIV/0!</v>
      </c>
      <c r="AQ33" s="105"/>
      <c r="AR33" s="24">
        <v>34.048746000000001</v>
      </c>
      <c r="AS33" s="108"/>
      <c r="AU33" s="23"/>
      <c r="AV33" s="131" t="e">
        <f t="shared" si="18"/>
        <v>#DIV/0!</v>
      </c>
    </row>
    <row r="34" spans="1:48">
      <c r="A34" s="365"/>
      <c r="B34" s="156">
        <v>38626</v>
      </c>
      <c r="C34" s="16"/>
      <c r="D34" s="23"/>
      <c r="E34" s="14" t="e">
        <f t="shared" si="6"/>
        <v>#DIV/0!</v>
      </c>
      <c r="F34" s="159" t="str">
        <f t="shared" si="7"/>
        <v/>
      </c>
      <c r="G34" s="8"/>
      <c r="H34" s="12">
        <v>0</v>
      </c>
      <c r="I34" s="7">
        <f t="shared" si="8"/>
        <v>0</v>
      </c>
      <c r="J34" s="7"/>
      <c r="K34" s="7"/>
      <c r="L34" s="81">
        <f t="shared" si="0"/>
        <v>0</v>
      </c>
      <c r="M34" s="82">
        <f t="shared" si="1"/>
        <v>0</v>
      </c>
      <c r="N34" s="91"/>
      <c r="O34" s="23"/>
      <c r="P34" s="14" t="e">
        <f t="shared" si="9"/>
        <v>#DIV/0!</v>
      </c>
      <c r="Q34" s="159" t="str">
        <f t="shared" si="10"/>
        <v/>
      </c>
      <c r="R34" s="8"/>
      <c r="S34" s="12">
        <v>0</v>
      </c>
      <c r="T34" s="7">
        <f t="shared" si="11"/>
        <v>0</v>
      </c>
      <c r="U34" s="7"/>
      <c r="V34" s="7"/>
      <c r="W34" s="81">
        <f t="shared" si="2"/>
        <v>0</v>
      </c>
      <c r="X34" s="82">
        <f t="shared" si="3"/>
        <v>0</v>
      </c>
      <c r="Y34" s="91"/>
      <c r="Z34" s="23"/>
      <c r="AA34" s="14" t="e">
        <f t="shared" si="12"/>
        <v>#DIV/0!</v>
      </c>
      <c r="AB34" s="159" t="str">
        <f t="shared" si="13"/>
        <v/>
      </c>
      <c r="AC34" s="8"/>
      <c r="AD34" s="12">
        <v>0</v>
      </c>
      <c r="AE34" s="7">
        <f t="shared" si="14"/>
        <v>0</v>
      </c>
      <c r="AF34" s="7"/>
      <c r="AG34" s="7"/>
      <c r="AH34" s="81">
        <f t="shared" si="4"/>
        <v>0</v>
      </c>
      <c r="AI34" s="82">
        <f t="shared" si="5"/>
        <v>0</v>
      </c>
      <c r="AJ34" s="91"/>
      <c r="AK34" s="365"/>
      <c r="AL34" s="156">
        <v>38626</v>
      </c>
      <c r="AM34" s="101">
        <f t="shared" si="15"/>
        <v>0</v>
      </c>
      <c r="AN34" s="14" t="e">
        <f t="shared" si="16"/>
        <v>#DIV/0!</v>
      </c>
      <c r="AO34" s="103">
        <f t="shared" si="17"/>
        <v>0</v>
      </c>
      <c r="AP34" s="12" t="e">
        <f t="shared" si="16"/>
        <v>#DIV/0!</v>
      </c>
      <c r="AQ34" s="105"/>
      <c r="AR34" s="24">
        <v>34.099818999999997</v>
      </c>
      <c r="AS34" s="108"/>
      <c r="AU34" s="23"/>
      <c r="AV34" s="131" t="e">
        <f t="shared" si="18"/>
        <v>#DIV/0!</v>
      </c>
    </row>
    <row r="35" spans="1:48">
      <c r="A35" s="365"/>
      <c r="B35" s="156">
        <v>38657</v>
      </c>
      <c r="C35" s="16"/>
      <c r="D35" s="23"/>
      <c r="E35" s="14" t="e">
        <f t="shared" si="6"/>
        <v>#DIV/0!</v>
      </c>
      <c r="F35" s="159" t="str">
        <f t="shared" si="7"/>
        <v/>
      </c>
      <c r="G35" s="8"/>
      <c r="H35" s="12">
        <v>0</v>
      </c>
      <c r="I35" s="7">
        <f t="shared" si="8"/>
        <v>0</v>
      </c>
      <c r="J35" s="7"/>
      <c r="K35" s="7"/>
      <c r="L35" s="81">
        <f t="shared" si="0"/>
        <v>0</v>
      </c>
      <c r="M35" s="82">
        <f t="shared" si="1"/>
        <v>0</v>
      </c>
      <c r="N35" s="91"/>
      <c r="O35" s="23"/>
      <c r="P35" s="14" t="e">
        <f t="shared" si="9"/>
        <v>#DIV/0!</v>
      </c>
      <c r="Q35" s="159" t="str">
        <f t="shared" si="10"/>
        <v/>
      </c>
      <c r="R35" s="8"/>
      <c r="S35" s="12">
        <v>0</v>
      </c>
      <c r="T35" s="7">
        <f t="shared" si="11"/>
        <v>0</v>
      </c>
      <c r="U35" s="7"/>
      <c r="V35" s="7"/>
      <c r="W35" s="81">
        <f t="shared" si="2"/>
        <v>0</v>
      </c>
      <c r="X35" s="82">
        <f t="shared" si="3"/>
        <v>0</v>
      </c>
      <c r="Y35" s="91"/>
      <c r="Z35" s="23"/>
      <c r="AA35" s="14" t="e">
        <f t="shared" si="12"/>
        <v>#DIV/0!</v>
      </c>
      <c r="AB35" s="159" t="str">
        <f t="shared" si="13"/>
        <v/>
      </c>
      <c r="AC35" s="8"/>
      <c r="AD35" s="12">
        <v>0</v>
      </c>
      <c r="AE35" s="7">
        <f t="shared" si="14"/>
        <v>0</v>
      </c>
      <c r="AF35" s="7"/>
      <c r="AG35" s="7"/>
      <c r="AH35" s="81">
        <f t="shared" si="4"/>
        <v>0</v>
      </c>
      <c r="AI35" s="82">
        <f t="shared" si="5"/>
        <v>0</v>
      </c>
      <c r="AJ35" s="91"/>
      <c r="AK35" s="365"/>
      <c r="AL35" s="156">
        <v>38657</v>
      </c>
      <c r="AM35" s="101">
        <f t="shared" si="15"/>
        <v>0</v>
      </c>
      <c r="AN35" s="14" t="e">
        <f t="shared" si="16"/>
        <v>#DIV/0!</v>
      </c>
      <c r="AO35" s="103">
        <f t="shared" si="17"/>
        <v>0</v>
      </c>
      <c r="AP35" s="12" t="e">
        <f t="shared" si="16"/>
        <v>#DIV/0!</v>
      </c>
      <c r="AQ35" s="105"/>
      <c r="AR35" s="24">
        <v>34.297597000000003</v>
      </c>
      <c r="AS35" s="108"/>
      <c r="AU35" s="23"/>
      <c r="AV35" s="131" t="e">
        <f t="shared" si="18"/>
        <v>#DIV/0!</v>
      </c>
    </row>
    <row r="36" spans="1:48">
      <c r="A36" s="366"/>
      <c r="B36" s="157">
        <v>38687</v>
      </c>
      <c r="C36" s="16"/>
      <c r="D36" s="21"/>
      <c r="E36" s="15" t="e">
        <f t="shared" si="6"/>
        <v>#DIV/0!</v>
      </c>
      <c r="F36" s="158" t="str">
        <f t="shared" si="7"/>
        <v/>
      </c>
      <c r="G36" s="11"/>
      <c r="H36" s="13">
        <v>0</v>
      </c>
      <c r="I36" s="10">
        <f t="shared" si="8"/>
        <v>0</v>
      </c>
      <c r="J36" s="10"/>
      <c r="K36" s="10"/>
      <c r="L36" s="83">
        <f t="shared" si="0"/>
        <v>0</v>
      </c>
      <c r="M36" s="84">
        <f t="shared" si="1"/>
        <v>0</v>
      </c>
      <c r="N36" s="92"/>
      <c r="O36" s="21"/>
      <c r="P36" s="15" t="e">
        <f t="shared" si="9"/>
        <v>#DIV/0!</v>
      </c>
      <c r="Q36" s="158" t="str">
        <f t="shared" si="10"/>
        <v/>
      </c>
      <c r="R36" s="11"/>
      <c r="S36" s="13">
        <v>0</v>
      </c>
      <c r="T36" s="10">
        <f t="shared" si="11"/>
        <v>0</v>
      </c>
      <c r="U36" s="10"/>
      <c r="V36" s="10"/>
      <c r="W36" s="83">
        <f t="shared" si="2"/>
        <v>0</v>
      </c>
      <c r="X36" s="84">
        <f t="shared" si="3"/>
        <v>0</v>
      </c>
      <c r="Y36" s="92"/>
      <c r="Z36" s="21"/>
      <c r="AA36" s="15" t="e">
        <f t="shared" si="12"/>
        <v>#DIV/0!</v>
      </c>
      <c r="AB36" s="158" t="str">
        <f t="shared" si="13"/>
        <v/>
      </c>
      <c r="AC36" s="11"/>
      <c r="AD36" s="13">
        <v>0</v>
      </c>
      <c r="AE36" s="10">
        <f t="shared" si="14"/>
        <v>0</v>
      </c>
      <c r="AF36" s="10"/>
      <c r="AG36" s="10"/>
      <c r="AH36" s="83">
        <f t="shared" si="4"/>
        <v>0</v>
      </c>
      <c r="AI36" s="84">
        <f t="shared" si="5"/>
        <v>0</v>
      </c>
      <c r="AJ36" s="92"/>
      <c r="AK36" s="366"/>
      <c r="AL36" s="157">
        <v>38687</v>
      </c>
      <c r="AM36" s="102">
        <f t="shared" si="15"/>
        <v>0</v>
      </c>
      <c r="AN36" s="15" t="e">
        <f t="shared" si="16"/>
        <v>#DIV/0!</v>
      </c>
      <c r="AO36" s="104">
        <f t="shared" si="17"/>
        <v>0</v>
      </c>
      <c r="AP36" s="13" t="e">
        <f t="shared" si="16"/>
        <v>#DIV/0!</v>
      </c>
      <c r="AQ36" s="107"/>
      <c r="AR36" s="24">
        <v>34.482804000000002</v>
      </c>
      <c r="AS36" s="110"/>
      <c r="AU36" s="23"/>
      <c r="AV36" s="131" t="e">
        <f t="shared" si="18"/>
        <v>#DIV/0!</v>
      </c>
    </row>
    <row r="37" spans="1:48" ht="11.25" customHeight="1">
      <c r="A37" s="365">
        <v>2006</v>
      </c>
      <c r="B37" s="156">
        <v>38718</v>
      </c>
      <c r="C37" s="16"/>
      <c r="D37" s="23"/>
      <c r="E37" s="14" t="e">
        <f t="shared" si="6"/>
        <v>#DIV/0!</v>
      </c>
      <c r="F37" s="159" t="str">
        <f t="shared" si="7"/>
        <v/>
      </c>
      <c r="G37" s="8"/>
      <c r="H37" s="12">
        <v>0</v>
      </c>
      <c r="I37" s="7">
        <f t="shared" si="8"/>
        <v>0</v>
      </c>
      <c r="J37" s="76"/>
      <c r="K37" s="76"/>
      <c r="L37" s="81">
        <f t="shared" si="0"/>
        <v>0</v>
      </c>
      <c r="M37" s="82">
        <f t="shared" si="1"/>
        <v>0</v>
      </c>
      <c r="N37" s="91"/>
      <c r="O37" s="23"/>
      <c r="P37" s="14" t="e">
        <f t="shared" si="9"/>
        <v>#DIV/0!</v>
      </c>
      <c r="Q37" s="159" t="str">
        <f t="shared" si="10"/>
        <v/>
      </c>
      <c r="R37" s="8"/>
      <c r="S37" s="12">
        <v>0</v>
      </c>
      <c r="T37" s="7">
        <f t="shared" si="11"/>
        <v>0</v>
      </c>
      <c r="U37" s="76"/>
      <c r="V37" s="76"/>
      <c r="W37" s="81">
        <f t="shared" si="2"/>
        <v>0</v>
      </c>
      <c r="X37" s="82">
        <f t="shared" si="3"/>
        <v>0</v>
      </c>
      <c r="Y37" s="91"/>
      <c r="Z37" s="23"/>
      <c r="AA37" s="14" t="e">
        <f t="shared" si="12"/>
        <v>#DIV/0!</v>
      </c>
      <c r="AB37" s="159" t="str">
        <f t="shared" si="13"/>
        <v/>
      </c>
      <c r="AC37" s="8"/>
      <c r="AD37" s="12">
        <v>0</v>
      </c>
      <c r="AE37" s="7">
        <f t="shared" si="14"/>
        <v>0</v>
      </c>
      <c r="AF37" s="76"/>
      <c r="AG37" s="76"/>
      <c r="AH37" s="81">
        <f t="shared" si="4"/>
        <v>0</v>
      </c>
      <c r="AI37" s="82">
        <f t="shared" si="5"/>
        <v>0</v>
      </c>
      <c r="AJ37" s="91"/>
      <c r="AK37" s="365">
        <v>2006</v>
      </c>
      <c r="AL37" s="156">
        <v>38718</v>
      </c>
      <c r="AM37" s="101">
        <f t="shared" si="15"/>
        <v>0</v>
      </c>
      <c r="AN37" s="14" t="e">
        <f t="shared" si="16"/>
        <v>#DIV/0!</v>
      </c>
      <c r="AO37" s="103">
        <f t="shared" si="17"/>
        <v>0</v>
      </c>
      <c r="AP37" s="12" t="e">
        <f t="shared" si="16"/>
        <v>#DIV/0!</v>
      </c>
      <c r="AQ37" s="105"/>
      <c r="AR37" s="75">
        <v>34.620735000000003</v>
      </c>
      <c r="AS37" s="108"/>
      <c r="AU37" s="23"/>
      <c r="AV37" s="131" t="e">
        <f t="shared" si="18"/>
        <v>#DIV/0!</v>
      </c>
    </row>
    <row r="38" spans="1:48">
      <c r="A38" s="365"/>
      <c r="B38" s="156">
        <v>38749</v>
      </c>
      <c r="C38" s="16"/>
      <c r="D38" s="23"/>
      <c r="E38" s="14" t="e">
        <f t="shared" si="6"/>
        <v>#DIV/0!</v>
      </c>
      <c r="F38" s="159" t="str">
        <f t="shared" si="7"/>
        <v/>
      </c>
      <c r="G38" s="8"/>
      <c r="H38" s="12">
        <v>0</v>
      </c>
      <c r="I38" s="7">
        <f t="shared" si="8"/>
        <v>0</v>
      </c>
      <c r="J38" s="7"/>
      <c r="K38" s="7"/>
      <c r="L38" s="81">
        <f t="shared" si="0"/>
        <v>0</v>
      </c>
      <c r="M38" s="82">
        <f t="shared" si="1"/>
        <v>0</v>
      </c>
      <c r="N38" s="91"/>
      <c r="O38" s="23"/>
      <c r="P38" s="14" t="e">
        <f t="shared" si="9"/>
        <v>#DIV/0!</v>
      </c>
      <c r="Q38" s="159" t="str">
        <f t="shared" si="10"/>
        <v/>
      </c>
      <c r="R38" s="8"/>
      <c r="S38" s="12">
        <v>0</v>
      </c>
      <c r="T38" s="7">
        <f t="shared" si="11"/>
        <v>0</v>
      </c>
      <c r="U38" s="7"/>
      <c r="V38" s="7"/>
      <c r="W38" s="81">
        <f t="shared" si="2"/>
        <v>0</v>
      </c>
      <c r="X38" s="82">
        <f t="shared" si="3"/>
        <v>0</v>
      </c>
      <c r="Y38" s="91"/>
      <c r="Z38" s="23"/>
      <c r="AA38" s="14" t="e">
        <f t="shared" si="12"/>
        <v>#DIV/0!</v>
      </c>
      <c r="AB38" s="159" t="str">
        <f t="shared" si="13"/>
        <v/>
      </c>
      <c r="AC38" s="8"/>
      <c r="AD38" s="12">
        <v>0</v>
      </c>
      <c r="AE38" s="7">
        <f t="shared" si="14"/>
        <v>0</v>
      </c>
      <c r="AF38" s="7"/>
      <c r="AG38" s="7"/>
      <c r="AH38" s="81">
        <f t="shared" si="4"/>
        <v>0</v>
      </c>
      <c r="AI38" s="82">
        <f t="shared" si="5"/>
        <v>0</v>
      </c>
      <c r="AJ38" s="91"/>
      <c r="AK38" s="365"/>
      <c r="AL38" s="156">
        <v>38749</v>
      </c>
      <c r="AM38" s="101">
        <f t="shared" si="15"/>
        <v>0</v>
      </c>
      <c r="AN38" s="14" t="e">
        <f t="shared" si="16"/>
        <v>#DIV/0!</v>
      </c>
      <c r="AO38" s="103">
        <f t="shared" si="17"/>
        <v>0</v>
      </c>
      <c r="AP38" s="12" t="e">
        <f t="shared" si="16"/>
        <v>#DIV/0!</v>
      </c>
      <c r="AQ38" s="105"/>
      <c r="AR38" s="24">
        <v>34.752293000000002</v>
      </c>
      <c r="AS38" s="108"/>
      <c r="AU38" s="23"/>
      <c r="AV38" s="131" t="e">
        <f t="shared" si="18"/>
        <v>#DIV/0!</v>
      </c>
    </row>
    <row r="39" spans="1:48">
      <c r="A39" s="365"/>
      <c r="B39" s="156">
        <v>38777</v>
      </c>
      <c r="C39" s="16"/>
      <c r="D39" s="23"/>
      <c r="E39" s="14" t="e">
        <f t="shared" si="6"/>
        <v>#DIV/0!</v>
      </c>
      <c r="F39" s="159" t="str">
        <f t="shared" si="7"/>
        <v/>
      </c>
      <c r="G39" s="8"/>
      <c r="H39" s="12">
        <v>0</v>
      </c>
      <c r="I39" s="7">
        <f t="shared" si="8"/>
        <v>0</v>
      </c>
      <c r="J39" s="7"/>
      <c r="K39" s="7"/>
      <c r="L39" s="81">
        <f t="shared" si="0"/>
        <v>0</v>
      </c>
      <c r="M39" s="82">
        <f t="shared" si="1"/>
        <v>0</v>
      </c>
      <c r="N39" s="91"/>
      <c r="O39" s="23"/>
      <c r="P39" s="14" t="e">
        <f t="shared" si="9"/>
        <v>#DIV/0!</v>
      </c>
      <c r="Q39" s="159" t="str">
        <f t="shared" si="10"/>
        <v/>
      </c>
      <c r="R39" s="8"/>
      <c r="S39" s="12">
        <v>0</v>
      </c>
      <c r="T39" s="7">
        <f t="shared" si="11"/>
        <v>0</v>
      </c>
      <c r="U39" s="7"/>
      <c r="V39" s="7"/>
      <c r="W39" s="81">
        <f t="shared" si="2"/>
        <v>0</v>
      </c>
      <c r="X39" s="82">
        <f t="shared" si="3"/>
        <v>0</v>
      </c>
      <c r="Y39" s="91"/>
      <c r="Z39" s="23"/>
      <c r="AA39" s="14" t="e">
        <f t="shared" si="12"/>
        <v>#DIV/0!</v>
      </c>
      <c r="AB39" s="159" t="str">
        <f t="shared" si="13"/>
        <v/>
      </c>
      <c r="AC39" s="8"/>
      <c r="AD39" s="12">
        <v>0</v>
      </c>
      <c r="AE39" s="7">
        <f t="shared" si="14"/>
        <v>0</v>
      </c>
      <c r="AF39" s="7"/>
      <c r="AG39" s="7"/>
      <c r="AH39" s="81">
        <f t="shared" si="4"/>
        <v>0</v>
      </c>
      <c r="AI39" s="82">
        <f t="shared" si="5"/>
        <v>0</v>
      </c>
      <c r="AJ39" s="91"/>
      <c r="AK39" s="365"/>
      <c r="AL39" s="156">
        <v>38777</v>
      </c>
      <c r="AM39" s="101">
        <f t="shared" si="15"/>
        <v>0</v>
      </c>
      <c r="AN39" s="14" t="e">
        <f t="shared" si="16"/>
        <v>#DIV/0!</v>
      </c>
      <c r="AO39" s="103">
        <f t="shared" si="17"/>
        <v>0</v>
      </c>
      <c r="AP39" s="12" t="e">
        <f t="shared" si="16"/>
        <v>#DIV/0!</v>
      </c>
      <c r="AQ39" s="105"/>
      <c r="AR39" s="24">
        <v>34.832222999999999</v>
      </c>
      <c r="AS39" s="108"/>
      <c r="AU39" s="23"/>
      <c r="AV39" s="131" t="e">
        <f t="shared" si="18"/>
        <v>#DIV/0!</v>
      </c>
    </row>
    <row r="40" spans="1:48">
      <c r="A40" s="365"/>
      <c r="B40" s="156">
        <v>38808</v>
      </c>
      <c r="C40" s="16"/>
      <c r="D40" s="23"/>
      <c r="E40" s="14" t="e">
        <f t="shared" si="6"/>
        <v>#DIV/0!</v>
      </c>
      <c r="F40" s="159" t="str">
        <f t="shared" si="7"/>
        <v/>
      </c>
      <c r="G40" s="8"/>
      <c r="H40" s="12">
        <v>0</v>
      </c>
      <c r="I40" s="7">
        <f t="shared" si="8"/>
        <v>0</v>
      </c>
      <c r="J40" s="7"/>
      <c r="K40" s="7"/>
      <c r="L40" s="81">
        <f t="shared" si="0"/>
        <v>0</v>
      </c>
      <c r="M40" s="82">
        <f t="shared" si="1"/>
        <v>0</v>
      </c>
      <c r="N40" s="91"/>
      <c r="O40" s="23"/>
      <c r="P40" s="14" t="e">
        <f t="shared" si="9"/>
        <v>#DIV/0!</v>
      </c>
      <c r="Q40" s="159" t="str">
        <f t="shared" si="10"/>
        <v/>
      </c>
      <c r="R40" s="8"/>
      <c r="S40" s="12">
        <v>0</v>
      </c>
      <c r="T40" s="7">
        <f t="shared" si="11"/>
        <v>0</v>
      </c>
      <c r="U40" s="7"/>
      <c r="V40" s="7"/>
      <c r="W40" s="81">
        <f t="shared" si="2"/>
        <v>0</v>
      </c>
      <c r="X40" s="82">
        <f t="shared" si="3"/>
        <v>0</v>
      </c>
      <c r="Y40" s="91"/>
      <c r="Z40" s="23"/>
      <c r="AA40" s="14" t="e">
        <f t="shared" si="12"/>
        <v>#DIV/0!</v>
      </c>
      <c r="AB40" s="159" t="str">
        <f t="shared" si="13"/>
        <v/>
      </c>
      <c r="AC40" s="8"/>
      <c r="AD40" s="12">
        <v>0</v>
      </c>
      <c r="AE40" s="7">
        <f t="shared" si="14"/>
        <v>0</v>
      </c>
      <c r="AF40" s="7"/>
      <c r="AG40" s="7"/>
      <c r="AH40" s="81">
        <f t="shared" si="4"/>
        <v>0</v>
      </c>
      <c r="AI40" s="82">
        <f t="shared" si="5"/>
        <v>0</v>
      </c>
      <c r="AJ40" s="91"/>
      <c r="AK40" s="365"/>
      <c r="AL40" s="156">
        <v>38808</v>
      </c>
      <c r="AM40" s="101">
        <f t="shared" si="15"/>
        <v>0</v>
      </c>
      <c r="AN40" s="14" t="e">
        <f t="shared" si="16"/>
        <v>#DIV/0!</v>
      </c>
      <c r="AO40" s="103">
        <f t="shared" si="17"/>
        <v>0</v>
      </c>
      <c r="AP40" s="12" t="e">
        <f t="shared" si="16"/>
        <v>#DIV/0!</v>
      </c>
      <c r="AQ40" s="105"/>
      <c r="AR40" s="24">
        <v>34.926270000000002</v>
      </c>
      <c r="AS40" s="108"/>
      <c r="AU40" s="23"/>
      <c r="AV40" s="131" t="e">
        <f t="shared" si="18"/>
        <v>#DIV/0!</v>
      </c>
    </row>
    <row r="41" spans="1:48">
      <c r="A41" s="365"/>
      <c r="B41" s="156">
        <v>38838</v>
      </c>
      <c r="C41" s="16"/>
      <c r="D41" s="23"/>
      <c r="E41" s="14" t="e">
        <f t="shared" si="6"/>
        <v>#DIV/0!</v>
      </c>
      <c r="F41" s="159" t="str">
        <f t="shared" si="7"/>
        <v/>
      </c>
      <c r="G41" s="8"/>
      <c r="H41" s="12">
        <v>0</v>
      </c>
      <c r="I41" s="7">
        <f t="shared" si="8"/>
        <v>0</v>
      </c>
      <c r="J41" s="7"/>
      <c r="K41" s="7"/>
      <c r="L41" s="81">
        <f t="shared" si="0"/>
        <v>0</v>
      </c>
      <c r="M41" s="82">
        <f t="shared" si="1"/>
        <v>0</v>
      </c>
      <c r="N41" s="91"/>
      <c r="O41" s="23"/>
      <c r="P41" s="14" t="e">
        <f t="shared" si="9"/>
        <v>#DIV/0!</v>
      </c>
      <c r="Q41" s="159" t="str">
        <f t="shared" si="10"/>
        <v/>
      </c>
      <c r="R41" s="8"/>
      <c r="S41" s="12">
        <v>0</v>
      </c>
      <c r="T41" s="7">
        <f t="shared" si="11"/>
        <v>0</v>
      </c>
      <c r="U41" s="7"/>
      <c r="V41" s="7"/>
      <c r="W41" s="81">
        <f t="shared" si="2"/>
        <v>0</v>
      </c>
      <c r="X41" s="82">
        <f t="shared" si="3"/>
        <v>0</v>
      </c>
      <c r="Y41" s="91"/>
      <c r="Z41" s="23"/>
      <c r="AA41" s="14" t="e">
        <f t="shared" si="12"/>
        <v>#DIV/0!</v>
      </c>
      <c r="AB41" s="159" t="str">
        <f t="shared" si="13"/>
        <v/>
      </c>
      <c r="AC41" s="8"/>
      <c r="AD41" s="12">
        <v>0</v>
      </c>
      <c r="AE41" s="7">
        <f t="shared" si="14"/>
        <v>0</v>
      </c>
      <c r="AF41" s="7"/>
      <c r="AG41" s="7"/>
      <c r="AH41" s="81">
        <f t="shared" si="4"/>
        <v>0</v>
      </c>
      <c r="AI41" s="82">
        <f t="shared" si="5"/>
        <v>0</v>
      </c>
      <c r="AJ41" s="91"/>
      <c r="AK41" s="365"/>
      <c r="AL41" s="156">
        <v>38838</v>
      </c>
      <c r="AM41" s="101">
        <f t="shared" si="15"/>
        <v>0</v>
      </c>
      <c r="AN41" s="14" t="e">
        <f t="shared" si="16"/>
        <v>#DIV/0!</v>
      </c>
      <c r="AO41" s="103">
        <f t="shared" si="17"/>
        <v>0</v>
      </c>
      <c r="AP41" s="12" t="e">
        <f t="shared" si="16"/>
        <v>#DIV/0!</v>
      </c>
      <c r="AQ41" s="105"/>
      <c r="AR41" s="24">
        <v>34.968181000000001</v>
      </c>
      <c r="AS41" s="108"/>
      <c r="AU41" s="23"/>
      <c r="AV41" s="131" t="e">
        <f t="shared" si="18"/>
        <v>#DIV/0!</v>
      </c>
    </row>
    <row r="42" spans="1:48">
      <c r="A42" s="365"/>
      <c r="B42" s="156">
        <v>38869</v>
      </c>
      <c r="C42" s="16"/>
      <c r="D42" s="23"/>
      <c r="E42" s="14" t="e">
        <f t="shared" si="6"/>
        <v>#DIV/0!</v>
      </c>
      <c r="F42" s="159" t="str">
        <f t="shared" si="7"/>
        <v/>
      </c>
      <c r="G42" s="8"/>
      <c r="H42" s="12">
        <v>0</v>
      </c>
      <c r="I42" s="7">
        <f t="shared" si="8"/>
        <v>0</v>
      </c>
      <c r="J42" s="7"/>
      <c r="K42" s="7"/>
      <c r="L42" s="81">
        <f t="shared" si="0"/>
        <v>0</v>
      </c>
      <c r="M42" s="82">
        <f t="shared" si="1"/>
        <v>0</v>
      </c>
      <c r="N42" s="91"/>
      <c r="O42" s="23"/>
      <c r="P42" s="14" t="e">
        <f t="shared" si="9"/>
        <v>#DIV/0!</v>
      </c>
      <c r="Q42" s="159" t="str">
        <f t="shared" si="10"/>
        <v/>
      </c>
      <c r="R42" s="8"/>
      <c r="S42" s="12">
        <v>0</v>
      </c>
      <c r="T42" s="7">
        <f t="shared" si="11"/>
        <v>0</v>
      </c>
      <c r="U42" s="7"/>
      <c r="V42" s="7"/>
      <c r="W42" s="81">
        <f t="shared" si="2"/>
        <v>0</v>
      </c>
      <c r="X42" s="82">
        <f t="shared" si="3"/>
        <v>0</v>
      </c>
      <c r="Y42" s="91"/>
      <c r="Z42" s="23"/>
      <c r="AA42" s="14" t="e">
        <f t="shared" si="12"/>
        <v>#DIV/0!</v>
      </c>
      <c r="AB42" s="159" t="str">
        <f t="shared" si="13"/>
        <v/>
      </c>
      <c r="AC42" s="8"/>
      <c r="AD42" s="12">
        <v>0</v>
      </c>
      <c r="AE42" s="7">
        <f t="shared" si="14"/>
        <v>0</v>
      </c>
      <c r="AF42" s="7"/>
      <c r="AG42" s="7"/>
      <c r="AH42" s="81">
        <f t="shared" si="4"/>
        <v>0</v>
      </c>
      <c r="AI42" s="82">
        <f t="shared" si="5"/>
        <v>0</v>
      </c>
      <c r="AJ42" s="91"/>
      <c r="AK42" s="365"/>
      <c r="AL42" s="156">
        <v>38869</v>
      </c>
      <c r="AM42" s="101">
        <f t="shared" si="15"/>
        <v>0</v>
      </c>
      <c r="AN42" s="14" t="e">
        <f t="shared" si="16"/>
        <v>#DIV/0!</v>
      </c>
      <c r="AO42" s="103">
        <f t="shared" si="17"/>
        <v>0</v>
      </c>
      <c r="AP42" s="12" t="e">
        <f t="shared" si="16"/>
        <v>#DIV/0!</v>
      </c>
      <c r="AQ42" s="105"/>
      <c r="AR42" s="24">
        <v>35.013638999999998</v>
      </c>
      <c r="AS42" s="108"/>
      <c r="AU42" s="23"/>
      <c r="AV42" s="131" t="e">
        <f t="shared" si="18"/>
        <v>#DIV/0!</v>
      </c>
    </row>
    <row r="43" spans="1:48">
      <c r="A43" s="365"/>
      <c r="B43" s="156">
        <v>38899</v>
      </c>
      <c r="C43" s="16"/>
      <c r="D43" s="23"/>
      <c r="E43" s="14" t="e">
        <f t="shared" si="6"/>
        <v>#DIV/0!</v>
      </c>
      <c r="F43" s="159" t="str">
        <f t="shared" si="7"/>
        <v/>
      </c>
      <c r="G43" s="8" t="s">
        <v>6</v>
      </c>
      <c r="H43" s="12">
        <v>8.8900000000000007E-2</v>
      </c>
      <c r="I43" s="7">
        <f t="shared" si="8"/>
        <v>0</v>
      </c>
      <c r="J43" s="7"/>
      <c r="K43" s="7"/>
      <c r="L43" s="81">
        <f t="shared" si="0"/>
        <v>0</v>
      </c>
      <c r="M43" s="82">
        <f t="shared" si="1"/>
        <v>0</v>
      </c>
      <c r="N43" s="91"/>
      <c r="O43" s="23"/>
      <c r="P43" s="14" t="e">
        <f t="shared" si="9"/>
        <v>#DIV/0!</v>
      </c>
      <c r="Q43" s="159" t="str">
        <f t="shared" si="10"/>
        <v/>
      </c>
      <c r="R43" s="8" t="s">
        <v>6</v>
      </c>
      <c r="S43" s="12">
        <v>8.8900000000000007E-2</v>
      </c>
      <c r="T43" s="7">
        <f t="shared" si="11"/>
        <v>0</v>
      </c>
      <c r="U43" s="7"/>
      <c r="V43" s="7"/>
      <c r="W43" s="81">
        <f t="shared" si="2"/>
        <v>0</v>
      </c>
      <c r="X43" s="82">
        <f t="shared" si="3"/>
        <v>0</v>
      </c>
      <c r="Y43" s="91"/>
      <c r="Z43" s="23"/>
      <c r="AA43" s="14" t="e">
        <f t="shared" si="12"/>
        <v>#DIV/0!</v>
      </c>
      <c r="AB43" s="159" t="str">
        <f t="shared" si="13"/>
        <v/>
      </c>
      <c r="AC43" s="8" t="s">
        <v>6</v>
      </c>
      <c r="AD43" s="12">
        <v>8.8900000000000007E-2</v>
      </c>
      <c r="AE43" s="7">
        <f t="shared" si="14"/>
        <v>0</v>
      </c>
      <c r="AF43" s="7"/>
      <c r="AG43" s="7"/>
      <c r="AH43" s="81">
        <f t="shared" si="4"/>
        <v>0</v>
      </c>
      <c r="AI43" s="82">
        <f t="shared" si="5"/>
        <v>0</v>
      </c>
      <c r="AJ43" s="91"/>
      <c r="AK43" s="365"/>
      <c r="AL43" s="156">
        <v>38899</v>
      </c>
      <c r="AM43" s="101">
        <f t="shared" si="15"/>
        <v>0</v>
      </c>
      <c r="AN43" s="14" t="e">
        <f t="shared" si="16"/>
        <v>#DIV/0!</v>
      </c>
      <c r="AO43" s="103">
        <f t="shared" si="17"/>
        <v>0</v>
      </c>
      <c r="AP43" s="12" t="e">
        <f t="shared" si="16"/>
        <v>#DIV/0!</v>
      </c>
      <c r="AQ43" s="105"/>
      <c r="AR43" s="24">
        <v>34.989128999999998</v>
      </c>
      <c r="AS43" s="108"/>
      <c r="AU43" s="23"/>
      <c r="AV43" s="131" t="e">
        <f t="shared" si="18"/>
        <v>#DIV/0!</v>
      </c>
    </row>
    <row r="44" spans="1:48">
      <c r="A44" s="365"/>
      <c r="B44" s="156">
        <v>38930</v>
      </c>
      <c r="C44" s="16"/>
      <c r="D44" s="23"/>
      <c r="E44" s="14" t="e">
        <f t="shared" si="6"/>
        <v>#DIV/0!</v>
      </c>
      <c r="F44" s="159" t="str">
        <f t="shared" si="7"/>
        <v/>
      </c>
      <c r="G44" s="8"/>
      <c r="H44" s="12">
        <v>0</v>
      </c>
      <c r="I44" s="7">
        <f t="shared" si="8"/>
        <v>0</v>
      </c>
      <c r="J44" s="7"/>
      <c r="K44" s="7"/>
      <c r="L44" s="81">
        <f t="shared" si="0"/>
        <v>0</v>
      </c>
      <c r="M44" s="82">
        <f t="shared" si="1"/>
        <v>0</v>
      </c>
      <c r="N44" s="91"/>
      <c r="O44" s="23"/>
      <c r="P44" s="14" t="e">
        <f t="shared" si="9"/>
        <v>#DIV/0!</v>
      </c>
      <c r="Q44" s="159" t="str">
        <f t="shared" si="10"/>
        <v/>
      </c>
      <c r="R44" s="8"/>
      <c r="S44" s="12">
        <v>0</v>
      </c>
      <c r="T44" s="7">
        <f t="shared" si="11"/>
        <v>0</v>
      </c>
      <c r="U44" s="7"/>
      <c r="V44" s="7"/>
      <c r="W44" s="81">
        <f t="shared" si="2"/>
        <v>0</v>
      </c>
      <c r="X44" s="82">
        <f t="shared" si="3"/>
        <v>0</v>
      </c>
      <c r="Y44" s="91"/>
      <c r="Z44" s="23"/>
      <c r="AA44" s="14" t="e">
        <f t="shared" si="12"/>
        <v>#DIV/0!</v>
      </c>
      <c r="AB44" s="159" t="str">
        <f t="shared" si="13"/>
        <v/>
      </c>
      <c r="AC44" s="8"/>
      <c r="AD44" s="12">
        <v>0</v>
      </c>
      <c r="AE44" s="7">
        <f t="shared" si="14"/>
        <v>0</v>
      </c>
      <c r="AF44" s="7"/>
      <c r="AG44" s="7"/>
      <c r="AH44" s="81">
        <f t="shared" si="4"/>
        <v>0</v>
      </c>
      <c r="AI44" s="82">
        <f t="shared" si="5"/>
        <v>0</v>
      </c>
      <c r="AJ44" s="91"/>
      <c r="AK44" s="365"/>
      <c r="AL44" s="156">
        <v>38930</v>
      </c>
      <c r="AM44" s="101">
        <f t="shared" si="15"/>
        <v>0</v>
      </c>
      <c r="AN44" s="14" t="e">
        <f t="shared" si="16"/>
        <v>#DIV/0!</v>
      </c>
      <c r="AO44" s="103">
        <f t="shared" si="17"/>
        <v>0</v>
      </c>
      <c r="AP44" s="12" t="e">
        <f t="shared" si="16"/>
        <v>#DIV/0!</v>
      </c>
      <c r="AQ44" s="105"/>
      <c r="AR44" s="24">
        <v>35.027616999999999</v>
      </c>
      <c r="AS44" s="108"/>
      <c r="AU44" s="23"/>
      <c r="AV44" s="131" t="e">
        <f t="shared" si="18"/>
        <v>#DIV/0!</v>
      </c>
    </row>
    <row r="45" spans="1:48">
      <c r="A45" s="365"/>
      <c r="B45" s="156">
        <v>38961</v>
      </c>
      <c r="C45" s="16"/>
      <c r="D45" s="23"/>
      <c r="E45" s="14" t="e">
        <f t="shared" si="6"/>
        <v>#DIV/0!</v>
      </c>
      <c r="F45" s="159" t="str">
        <f t="shared" si="7"/>
        <v/>
      </c>
      <c r="G45" s="8"/>
      <c r="H45" s="12">
        <v>0</v>
      </c>
      <c r="I45" s="7">
        <f t="shared" si="8"/>
        <v>0</v>
      </c>
      <c r="J45" s="7"/>
      <c r="K45" s="7"/>
      <c r="L45" s="81">
        <f t="shared" si="0"/>
        <v>0</v>
      </c>
      <c r="M45" s="82">
        <f t="shared" si="1"/>
        <v>0</v>
      </c>
      <c r="N45" s="91"/>
      <c r="O45" s="23"/>
      <c r="P45" s="14" t="e">
        <f t="shared" si="9"/>
        <v>#DIV/0!</v>
      </c>
      <c r="Q45" s="159" t="str">
        <f t="shared" si="10"/>
        <v/>
      </c>
      <c r="R45" s="8"/>
      <c r="S45" s="12">
        <v>0</v>
      </c>
      <c r="T45" s="7">
        <f t="shared" si="11"/>
        <v>0</v>
      </c>
      <c r="U45" s="7"/>
      <c r="V45" s="7"/>
      <c r="W45" s="81">
        <f t="shared" si="2"/>
        <v>0</v>
      </c>
      <c r="X45" s="82">
        <f t="shared" si="3"/>
        <v>0</v>
      </c>
      <c r="Y45" s="91"/>
      <c r="Z45" s="23"/>
      <c r="AA45" s="14" t="e">
        <f t="shared" si="12"/>
        <v>#DIV/0!</v>
      </c>
      <c r="AB45" s="159" t="str">
        <f t="shared" si="13"/>
        <v/>
      </c>
      <c r="AC45" s="8"/>
      <c r="AD45" s="12">
        <v>0</v>
      </c>
      <c r="AE45" s="7">
        <f t="shared" si="14"/>
        <v>0</v>
      </c>
      <c r="AF45" s="7"/>
      <c r="AG45" s="7"/>
      <c r="AH45" s="81">
        <f t="shared" si="4"/>
        <v>0</v>
      </c>
      <c r="AI45" s="82">
        <f t="shared" si="5"/>
        <v>0</v>
      </c>
      <c r="AJ45" s="91"/>
      <c r="AK45" s="365"/>
      <c r="AL45" s="156">
        <v>38961</v>
      </c>
      <c r="AM45" s="101">
        <f t="shared" si="15"/>
        <v>0</v>
      </c>
      <c r="AN45" s="14" t="e">
        <f t="shared" si="16"/>
        <v>#DIV/0!</v>
      </c>
      <c r="AO45" s="103">
        <f t="shared" si="17"/>
        <v>0</v>
      </c>
      <c r="AP45" s="12" t="e">
        <f t="shared" si="16"/>
        <v>#DIV/0!</v>
      </c>
      <c r="AQ45" s="105"/>
      <c r="AR45" s="24">
        <v>35.020611000000002</v>
      </c>
      <c r="AS45" s="108"/>
      <c r="AU45" s="23"/>
      <c r="AV45" s="131" t="e">
        <f t="shared" si="18"/>
        <v>#DIV/0!</v>
      </c>
    </row>
    <row r="46" spans="1:48">
      <c r="A46" s="365"/>
      <c r="B46" s="156">
        <v>38991</v>
      </c>
      <c r="C46" s="16"/>
      <c r="D46" s="23"/>
      <c r="E46" s="14" t="e">
        <f t="shared" si="6"/>
        <v>#DIV/0!</v>
      </c>
      <c r="F46" s="159" t="str">
        <f t="shared" si="7"/>
        <v/>
      </c>
      <c r="G46" s="8"/>
      <c r="H46" s="12">
        <v>0</v>
      </c>
      <c r="I46" s="7">
        <f t="shared" si="8"/>
        <v>0</v>
      </c>
      <c r="J46" s="7"/>
      <c r="K46" s="7"/>
      <c r="L46" s="81">
        <f t="shared" si="0"/>
        <v>0</v>
      </c>
      <c r="M46" s="82">
        <f t="shared" si="1"/>
        <v>0</v>
      </c>
      <c r="N46" s="91"/>
      <c r="O46" s="23"/>
      <c r="P46" s="14" t="e">
        <f t="shared" si="9"/>
        <v>#DIV/0!</v>
      </c>
      <c r="Q46" s="159" t="str">
        <f t="shared" si="10"/>
        <v/>
      </c>
      <c r="R46" s="8"/>
      <c r="S46" s="12">
        <v>0</v>
      </c>
      <c r="T46" s="7">
        <f t="shared" si="11"/>
        <v>0</v>
      </c>
      <c r="U46" s="7"/>
      <c r="V46" s="7"/>
      <c r="W46" s="81">
        <f t="shared" si="2"/>
        <v>0</v>
      </c>
      <c r="X46" s="82">
        <f t="shared" si="3"/>
        <v>0</v>
      </c>
      <c r="Y46" s="91"/>
      <c r="Z46" s="23"/>
      <c r="AA46" s="14" t="e">
        <f t="shared" si="12"/>
        <v>#DIV/0!</v>
      </c>
      <c r="AB46" s="159" t="str">
        <f t="shared" si="13"/>
        <v/>
      </c>
      <c r="AC46" s="8"/>
      <c r="AD46" s="12">
        <v>0</v>
      </c>
      <c r="AE46" s="7">
        <f t="shared" si="14"/>
        <v>0</v>
      </c>
      <c r="AF46" s="7"/>
      <c r="AG46" s="7"/>
      <c r="AH46" s="81">
        <f t="shared" si="4"/>
        <v>0</v>
      </c>
      <c r="AI46" s="82">
        <f t="shared" si="5"/>
        <v>0</v>
      </c>
      <c r="AJ46" s="91"/>
      <c r="AK46" s="365"/>
      <c r="AL46" s="156">
        <v>38991</v>
      </c>
      <c r="AM46" s="101">
        <f t="shared" si="15"/>
        <v>0</v>
      </c>
      <c r="AN46" s="14" t="e">
        <f t="shared" si="16"/>
        <v>#DIV/0!</v>
      </c>
      <c r="AO46" s="103">
        <f t="shared" si="17"/>
        <v>0</v>
      </c>
      <c r="AP46" s="12" t="e">
        <f t="shared" si="16"/>
        <v>#DIV/0!</v>
      </c>
      <c r="AQ46" s="105"/>
      <c r="AR46" s="24">
        <v>35.076642999999997</v>
      </c>
      <c r="AS46" s="108"/>
      <c r="AU46" s="23"/>
      <c r="AV46" s="131" t="e">
        <f t="shared" si="18"/>
        <v>#DIV/0!</v>
      </c>
    </row>
    <row r="47" spans="1:48">
      <c r="A47" s="365"/>
      <c r="B47" s="156">
        <v>39022</v>
      </c>
      <c r="C47" s="16"/>
      <c r="D47" s="23"/>
      <c r="E47" s="14" t="e">
        <f t="shared" si="6"/>
        <v>#DIV/0!</v>
      </c>
      <c r="F47" s="159" t="str">
        <f t="shared" si="7"/>
        <v/>
      </c>
      <c r="G47" s="8"/>
      <c r="H47" s="12">
        <v>0</v>
      </c>
      <c r="I47" s="7">
        <f t="shared" si="8"/>
        <v>0</v>
      </c>
      <c r="J47" s="7"/>
      <c r="K47" s="7"/>
      <c r="L47" s="81">
        <f t="shared" si="0"/>
        <v>0</v>
      </c>
      <c r="M47" s="82">
        <f t="shared" si="1"/>
        <v>0</v>
      </c>
      <c r="N47" s="91"/>
      <c r="O47" s="23"/>
      <c r="P47" s="14" t="e">
        <f t="shared" si="9"/>
        <v>#DIV/0!</v>
      </c>
      <c r="Q47" s="159" t="str">
        <f t="shared" si="10"/>
        <v/>
      </c>
      <c r="R47" s="8"/>
      <c r="S47" s="12">
        <v>0</v>
      </c>
      <c r="T47" s="7">
        <f t="shared" si="11"/>
        <v>0</v>
      </c>
      <c r="U47" s="7"/>
      <c r="V47" s="7"/>
      <c r="W47" s="81">
        <f t="shared" si="2"/>
        <v>0</v>
      </c>
      <c r="X47" s="82">
        <f t="shared" si="3"/>
        <v>0</v>
      </c>
      <c r="Y47" s="91"/>
      <c r="Z47" s="23"/>
      <c r="AA47" s="14" t="e">
        <f t="shared" si="12"/>
        <v>#DIV/0!</v>
      </c>
      <c r="AB47" s="159" t="str">
        <f t="shared" si="13"/>
        <v/>
      </c>
      <c r="AC47" s="8"/>
      <c r="AD47" s="12">
        <v>0</v>
      </c>
      <c r="AE47" s="7">
        <f t="shared" si="14"/>
        <v>0</v>
      </c>
      <c r="AF47" s="7"/>
      <c r="AG47" s="7"/>
      <c r="AH47" s="81">
        <f t="shared" si="4"/>
        <v>0</v>
      </c>
      <c r="AI47" s="82">
        <f t="shared" si="5"/>
        <v>0</v>
      </c>
      <c r="AJ47" s="91"/>
      <c r="AK47" s="365"/>
      <c r="AL47" s="156">
        <v>39022</v>
      </c>
      <c r="AM47" s="101">
        <f t="shared" si="15"/>
        <v>0</v>
      </c>
      <c r="AN47" s="14" t="e">
        <f t="shared" si="16"/>
        <v>#DIV/0!</v>
      </c>
      <c r="AO47" s="103">
        <f t="shared" si="17"/>
        <v>0</v>
      </c>
      <c r="AP47" s="12" t="e">
        <f t="shared" si="16"/>
        <v>#DIV/0!</v>
      </c>
      <c r="AQ47" s="105"/>
      <c r="AR47" s="24">
        <v>35.227471999999999</v>
      </c>
      <c r="AS47" s="108"/>
      <c r="AU47" s="23"/>
      <c r="AV47" s="131" t="e">
        <f t="shared" si="18"/>
        <v>#DIV/0!</v>
      </c>
    </row>
    <row r="48" spans="1:48">
      <c r="A48" s="366"/>
      <c r="B48" s="157">
        <v>39052</v>
      </c>
      <c r="C48" s="16"/>
      <c r="D48" s="21"/>
      <c r="E48" s="15" t="e">
        <f t="shared" si="6"/>
        <v>#DIV/0!</v>
      </c>
      <c r="F48" s="158" t="str">
        <f t="shared" si="7"/>
        <v/>
      </c>
      <c r="G48" s="11"/>
      <c r="H48" s="13">
        <v>0</v>
      </c>
      <c r="I48" s="10">
        <f t="shared" si="8"/>
        <v>0</v>
      </c>
      <c r="J48" s="10"/>
      <c r="K48" s="10"/>
      <c r="L48" s="83">
        <f t="shared" si="0"/>
        <v>0</v>
      </c>
      <c r="M48" s="84">
        <f t="shared" si="1"/>
        <v>0</v>
      </c>
      <c r="N48" s="92"/>
      <c r="O48" s="21"/>
      <c r="P48" s="15" t="e">
        <f t="shared" si="9"/>
        <v>#DIV/0!</v>
      </c>
      <c r="Q48" s="158" t="str">
        <f t="shared" si="10"/>
        <v/>
      </c>
      <c r="R48" s="11"/>
      <c r="S48" s="13">
        <v>0</v>
      </c>
      <c r="T48" s="10">
        <f t="shared" si="11"/>
        <v>0</v>
      </c>
      <c r="U48" s="10"/>
      <c r="V48" s="10"/>
      <c r="W48" s="83">
        <f t="shared" si="2"/>
        <v>0</v>
      </c>
      <c r="X48" s="84">
        <f t="shared" si="3"/>
        <v>0</v>
      </c>
      <c r="Y48" s="92"/>
      <c r="Z48" s="21"/>
      <c r="AA48" s="15" t="e">
        <f t="shared" si="12"/>
        <v>#DIV/0!</v>
      </c>
      <c r="AB48" s="158" t="str">
        <f t="shared" si="13"/>
        <v/>
      </c>
      <c r="AC48" s="11"/>
      <c r="AD48" s="13">
        <v>0</v>
      </c>
      <c r="AE48" s="10">
        <f t="shared" si="14"/>
        <v>0</v>
      </c>
      <c r="AF48" s="10"/>
      <c r="AG48" s="10"/>
      <c r="AH48" s="83">
        <f t="shared" si="4"/>
        <v>0</v>
      </c>
      <c r="AI48" s="84">
        <f t="shared" si="5"/>
        <v>0</v>
      </c>
      <c r="AJ48" s="92"/>
      <c r="AK48" s="366"/>
      <c r="AL48" s="157">
        <v>39052</v>
      </c>
      <c r="AM48" s="102">
        <f t="shared" si="15"/>
        <v>0</v>
      </c>
      <c r="AN48" s="15" t="e">
        <f t="shared" si="16"/>
        <v>#DIV/0!</v>
      </c>
      <c r="AO48" s="104">
        <f t="shared" si="17"/>
        <v>0</v>
      </c>
      <c r="AP48" s="12" t="e">
        <f t="shared" si="16"/>
        <v>#DIV/0!</v>
      </c>
      <c r="AQ48" s="105"/>
      <c r="AR48" s="25">
        <v>35.375427000000002</v>
      </c>
      <c r="AS48" s="108"/>
      <c r="AU48" s="23"/>
      <c r="AV48" s="131" t="e">
        <f t="shared" si="18"/>
        <v>#DIV/0!</v>
      </c>
    </row>
    <row r="49" spans="1:48" ht="11.25" customHeight="1">
      <c r="A49" s="365">
        <v>2007</v>
      </c>
      <c r="B49" s="156">
        <v>39083</v>
      </c>
      <c r="C49" s="16"/>
      <c r="D49" s="23"/>
      <c r="E49" s="14" t="e">
        <f t="shared" si="6"/>
        <v>#DIV/0!</v>
      </c>
      <c r="F49" s="159" t="str">
        <f t="shared" si="7"/>
        <v/>
      </c>
      <c r="G49" s="8"/>
      <c r="H49" s="12">
        <v>0</v>
      </c>
      <c r="I49" s="7">
        <f t="shared" si="8"/>
        <v>0</v>
      </c>
      <c r="J49" s="76"/>
      <c r="K49" s="76"/>
      <c r="L49" s="81">
        <f t="shared" si="0"/>
        <v>0</v>
      </c>
      <c r="M49" s="82">
        <f t="shared" si="1"/>
        <v>0</v>
      </c>
      <c r="N49" s="91"/>
      <c r="O49" s="23"/>
      <c r="P49" s="14" t="e">
        <f t="shared" si="9"/>
        <v>#DIV/0!</v>
      </c>
      <c r="Q49" s="159" t="str">
        <f t="shared" si="10"/>
        <v/>
      </c>
      <c r="R49" s="8"/>
      <c r="S49" s="12">
        <v>0</v>
      </c>
      <c r="T49" s="7">
        <f t="shared" si="11"/>
        <v>0</v>
      </c>
      <c r="U49" s="76"/>
      <c r="V49" s="76"/>
      <c r="W49" s="81">
        <f t="shared" si="2"/>
        <v>0</v>
      </c>
      <c r="X49" s="82">
        <f t="shared" si="3"/>
        <v>0</v>
      </c>
      <c r="Y49" s="91"/>
      <c r="Z49" s="23"/>
      <c r="AA49" s="14" t="e">
        <f t="shared" si="12"/>
        <v>#DIV/0!</v>
      </c>
      <c r="AB49" s="159" t="str">
        <f t="shared" si="13"/>
        <v/>
      </c>
      <c r="AC49" s="8"/>
      <c r="AD49" s="12">
        <v>0</v>
      </c>
      <c r="AE49" s="7">
        <f t="shared" si="14"/>
        <v>0</v>
      </c>
      <c r="AF49" s="76"/>
      <c r="AG49" s="76"/>
      <c r="AH49" s="81">
        <f t="shared" si="4"/>
        <v>0</v>
      </c>
      <c r="AI49" s="82">
        <f t="shared" si="5"/>
        <v>0</v>
      </c>
      <c r="AJ49" s="91"/>
      <c r="AK49" s="365">
        <v>2007</v>
      </c>
      <c r="AL49" s="156">
        <v>39083</v>
      </c>
      <c r="AM49" s="101">
        <f t="shared" si="15"/>
        <v>0</v>
      </c>
      <c r="AN49" s="14" t="e">
        <f t="shared" si="16"/>
        <v>#DIV/0!</v>
      </c>
      <c r="AO49" s="103">
        <f t="shared" si="17"/>
        <v>0</v>
      </c>
      <c r="AP49" s="74" t="e">
        <f t="shared" si="16"/>
        <v>#DIV/0!</v>
      </c>
      <c r="AQ49" s="106"/>
      <c r="AR49" s="24">
        <v>35.594754000000002</v>
      </c>
      <c r="AS49" s="109"/>
      <c r="AU49" s="23"/>
      <c r="AV49" s="131" t="e">
        <f t="shared" si="18"/>
        <v>#DIV/0!</v>
      </c>
    </row>
    <row r="50" spans="1:48">
      <c r="A50" s="365"/>
      <c r="B50" s="156">
        <v>39114</v>
      </c>
      <c r="C50" s="16"/>
      <c r="D50" s="23"/>
      <c r="E50" s="14" t="e">
        <f t="shared" si="6"/>
        <v>#DIV/0!</v>
      </c>
      <c r="F50" s="159" t="str">
        <f t="shared" si="7"/>
        <v/>
      </c>
      <c r="G50" s="8"/>
      <c r="H50" s="12">
        <v>0</v>
      </c>
      <c r="I50" s="7">
        <f t="shared" si="8"/>
        <v>0</v>
      </c>
      <c r="J50" s="7"/>
      <c r="K50" s="7"/>
      <c r="L50" s="81">
        <f t="shared" si="0"/>
        <v>0</v>
      </c>
      <c r="M50" s="82">
        <f t="shared" si="1"/>
        <v>0</v>
      </c>
      <c r="N50" s="91"/>
      <c r="O50" s="23"/>
      <c r="P50" s="14" t="e">
        <f t="shared" si="9"/>
        <v>#DIV/0!</v>
      </c>
      <c r="Q50" s="159" t="str">
        <f t="shared" si="10"/>
        <v/>
      </c>
      <c r="R50" s="8"/>
      <c r="S50" s="12">
        <v>0</v>
      </c>
      <c r="T50" s="7">
        <f t="shared" si="11"/>
        <v>0</v>
      </c>
      <c r="U50" s="7"/>
      <c r="V50" s="7"/>
      <c r="W50" s="81">
        <f t="shared" si="2"/>
        <v>0</v>
      </c>
      <c r="X50" s="82">
        <f t="shared" si="3"/>
        <v>0</v>
      </c>
      <c r="Y50" s="91"/>
      <c r="Z50" s="23"/>
      <c r="AA50" s="14" t="e">
        <f t="shared" si="12"/>
        <v>#DIV/0!</v>
      </c>
      <c r="AB50" s="159" t="str">
        <f t="shared" si="13"/>
        <v/>
      </c>
      <c r="AC50" s="8"/>
      <c r="AD50" s="12">
        <v>0</v>
      </c>
      <c r="AE50" s="7">
        <f t="shared" si="14"/>
        <v>0</v>
      </c>
      <c r="AF50" s="7"/>
      <c r="AG50" s="7"/>
      <c r="AH50" s="81">
        <f t="shared" si="4"/>
        <v>0</v>
      </c>
      <c r="AI50" s="82">
        <f t="shared" si="5"/>
        <v>0</v>
      </c>
      <c r="AJ50" s="91"/>
      <c r="AK50" s="365"/>
      <c r="AL50" s="156">
        <v>39114</v>
      </c>
      <c r="AM50" s="101">
        <f t="shared" si="15"/>
        <v>0</v>
      </c>
      <c r="AN50" s="14" t="e">
        <f t="shared" si="16"/>
        <v>#DIV/0!</v>
      </c>
      <c r="AO50" s="103">
        <f t="shared" si="17"/>
        <v>0</v>
      </c>
      <c r="AP50" s="12" t="e">
        <f t="shared" si="16"/>
        <v>#DIV/0!</v>
      </c>
      <c r="AQ50" s="105"/>
      <c r="AR50" s="24">
        <v>35.769168000000001</v>
      </c>
      <c r="AS50" s="108"/>
      <c r="AU50" s="23"/>
      <c r="AV50" s="131" t="e">
        <f t="shared" si="18"/>
        <v>#DIV/0!</v>
      </c>
    </row>
    <row r="51" spans="1:48">
      <c r="A51" s="365"/>
      <c r="B51" s="156">
        <v>39142</v>
      </c>
      <c r="C51" s="16"/>
      <c r="D51" s="23"/>
      <c r="E51" s="14" t="e">
        <f t="shared" si="6"/>
        <v>#DIV/0!</v>
      </c>
      <c r="F51" s="159" t="str">
        <f t="shared" si="7"/>
        <v/>
      </c>
      <c r="G51" s="8"/>
      <c r="H51" s="12">
        <v>0</v>
      </c>
      <c r="I51" s="7">
        <f t="shared" si="8"/>
        <v>0</v>
      </c>
      <c r="J51" s="7"/>
      <c r="K51" s="7"/>
      <c r="L51" s="81">
        <f t="shared" si="0"/>
        <v>0</v>
      </c>
      <c r="M51" s="82">
        <f t="shared" si="1"/>
        <v>0</v>
      </c>
      <c r="N51" s="91"/>
      <c r="O51" s="23"/>
      <c r="P51" s="14" t="e">
        <f t="shared" si="9"/>
        <v>#DIV/0!</v>
      </c>
      <c r="Q51" s="159" t="str">
        <f t="shared" si="10"/>
        <v/>
      </c>
      <c r="R51" s="8"/>
      <c r="S51" s="12">
        <v>0</v>
      </c>
      <c r="T51" s="7">
        <f t="shared" si="11"/>
        <v>0</v>
      </c>
      <c r="U51" s="7"/>
      <c r="V51" s="7"/>
      <c r="W51" s="81">
        <f t="shared" si="2"/>
        <v>0</v>
      </c>
      <c r="X51" s="82">
        <f t="shared" si="3"/>
        <v>0</v>
      </c>
      <c r="Y51" s="91"/>
      <c r="Z51" s="23"/>
      <c r="AA51" s="14" t="e">
        <f t="shared" si="12"/>
        <v>#DIV/0!</v>
      </c>
      <c r="AB51" s="159" t="str">
        <f t="shared" si="13"/>
        <v/>
      </c>
      <c r="AC51" s="8"/>
      <c r="AD51" s="12">
        <v>0</v>
      </c>
      <c r="AE51" s="7">
        <f t="shared" si="14"/>
        <v>0</v>
      </c>
      <c r="AF51" s="7"/>
      <c r="AG51" s="7"/>
      <c r="AH51" s="81">
        <f t="shared" si="4"/>
        <v>0</v>
      </c>
      <c r="AI51" s="82">
        <f t="shared" si="5"/>
        <v>0</v>
      </c>
      <c r="AJ51" s="91"/>
      <c r="AK51" s="365"/>
      <c r="AL51" s="156">
        <v>39142</v>
      </c>
      <c r="AM51" s="101">
        <f t="shared" si="15"/>
        <v>0</v>
      </c>
      <c r="AN51" s="14" t="e">
        <f t="shared" si="16"/>
        <v>#DIV/0!</v>
      </c>
      <c r="AO51" s="103">
        <f t="shared" si="17"/>
        <v>0</v>
      </c>
      <c r="AP51" s="12" t="e">
        <f t="shared" si="16"/>
        <v>#DIV/0!</v>
      </c>
      <c r="AQ51" s="105"/>
      <c r="AR51" s="24">
        <v>35.919398000000001</v>
      </c>
      <c r="AS51" s="108"/>
      <c r="AU51" s="23"/>
      <c r="AV51" s="131" t="e">
        <f t="shared" si="18"/>
        <v>#DIV/0!</v>
      </c>
    </row>
    <row r="52" spans="1:48">
      <c r="A52" s="365"/>
      <c r="B52" s="156">
        <v>39173</v>
      </c>
      <c r="C52" s="16"/>
      <c r="D52" s="23"/>
      <c r="E52" s="14" t="e">
        <f t="shared" si="6"/>
        <v>#DIV/0!</v>
      </c>
      <c r="F52" s="159" t="str">
        <f t="shared" si="7"/>
        <v/>
      </c>
      <c r="G52" s="8"/>
      <c r="H52" s="12">
        <v>0</v>
      </c>
      <c r="I52" s="7">
        <f t="shared" si="8"/>
        <v>0</v>
      </c>
      <c r="J52" s="7"/>
      <c r="K52" s="7"/>
      <c r="L52" s="81">
        <f t="shared" si="0"/>
        <v>0</v>
      </c>
      <c r="M52" s="82">
        <f t="shared" si="1"/>
        <v>0</v>
      </c>
      <c r="N52" s="91"/>
      <c r="O52" s="23"/>
      <c r="P52" s="14" t="e">
        <f t="shared" si="9"/>
        <v>#DIV/0!</v>
      </c>
      <c r="Q52" s="159" t="str">
        <f t="shared" si="10"/>
        <v/>
      </c>
      <c r="R52" s="8"/>
      <c r="S52" s="12">
        <v>0</v>
      </c>
      <c r="T52" s="7">
        <f t="shared" si="11"/>
        <v>0</v>
      </c>
      <c r="U52" s="7"/>
      <c r="V52" s="7"/>
      <c r="W52" s="81">
        <f t="shared" si="2"/>
        <v>0</v>
      </c>
      <c r="X52" s="82">
        <f t="shared" si="3"/>
        <v>0</v>
      </c>
      <c r="Y52" s="91"/>
      <c r="Z52" s="23"/>
      <c r="AA52" s="14" t="e">
        <f t="shared" si="12"/>
        <v>#DIV/0!</v>
      </c>
      <c r="AB52" s="159" t="str">
        <f t="shared" si="13"/>
        <v/>
      </c>
      <c r="AC52" s="8"/>
      <c r="AD52" s="12">
        <v>0</v>
      </c>
      <c r="AE52" s="7">
        <f t="shared" si="14"/>
        <v>0</v>
      </c>
      <c r="AF52" s="7"/>
      <c r="AG52" s="7"/>
      <c r="AH52" s="81">
        <f t="shared" si="4"/>
        <v>0</v>
      </c>
      <c r="AI52" s="82">
        <f t="shared" si="5"/>
        <v>0</v>
      </c>
      <c r="AJ52" s="91"/>
      <c r="AK52" s="365"/>
      <c r="AL52" s="156">
        <v>39173</v>
      </c>
      <c r="AM52" s="101">
        <f t="shared" si="15"/>
        <v>0</v>
      </c>
      <c r="AN52" s="14" t="e">
        <f t="shared" si="16"/>
        <v>#DIV/0!</v>
      </c>
      <c r="AO52" s="103">
        <f t="shared" si="17"/>
        <v>0</v>
      </c>
      <c r="AP52" s="12" t="e">
        <f t="shared" si="16"/>
        <v>#DIV/0!</v>
      </c>
      <c r="AQ52" s="105"/>
      <c r="AR52" s="24">
        <v>36.077443000000002</v>
      </c>
      <c r="AS52" s="108"/>
      <c r="AU52" s="23"/>
      <c r="AV52" s="131" t="e">
        <f t="shared" si="18"/>
        <v>#DIV/0!</v>
      </c>
    </row>
    <row r="53" spans="1:48">
      <c r="A53" s="365"/>
      <c r="B53" s="156">
        <v>39203</v>
      </c>
      <c r="C53" s="16"/>
      <c r="D53" s="23"/>
      <c r="E53" s="14" t="e">
        <f t="shared" si="6"/>
        <v>#DIV/0!</v>
      </c>
      <c r="F53" s="159" t="str">
        <f t="shared" si="7"/>
        <v/>
      </c>
      <c r="G53" s="8"/>
      <c r="H53" s="12">
        <v>0</v>
      </c>
      <c r="I53" s="7">
        <f t="shared" si="8"/>
        <v>0</v>
      </c>
      <c r="J53" s="7"/>
      <c r="K53" s="7"/>
      <c r="L53" s="81">
        <f t="shared" si="0"/>
        <v>0</v>
      </c>
      <c r="M53" s="82">
        <f t="shared" si="1"/>
        <v>0</v>
      </c>
      <c r="N53" s="91"/>
      <c r="O53" s="23"/>
      <c r="P53" s="14" t="e">
        <f t="shared" si="9"/>
        <v>#DIV/0!</v>
      </c>
      <c r="Q53" s="159" t="str">
        <f t="shared" si="10"/>
        <v/>
      </c>
      <c r="R53" s="8"/>
      <c r="S53" s="12">
        <v>0</v>
      </c>
      <c r="T53" s="7">
        <f t="shared" si="11"/>
        <v>0</v>
      </c>
      <c r="U53" s="7"/>
      <c r="V53" s="7"/>
      <c r="W53" s="81">
        <f t="shared" si="2"/>
        <v>0</v>
      </c>
      <c r="X53" s="82">
        <f t="shared" si="3"/>
        <v>0</v>
      </c>
      <c r="Y53" s="91"/>
      <c r="Z53" s="23"/>
      <c r="AA53" s="14" t="e">
        <f t="shared" si="12"/>
        <v>#DIV/0!</v>
      </c>
      <c r="AB53" s="159" t="str">
        <f t="shared" si="13"/>
        <v/>
      </c>
      <c r="AC53" s="8"/>
      <c r="AD53" s="12">
        <v>0</v>
      </c>
      <c r="AE53" s="7">
        <f t="shared" si="14"/>
        <v>0</v>
      </c>
      <c r="AF53" s="7"/>
      <c r="AG53" s="7"/>
      <c r="AH53" s="81">
        <f t="shared" si="4"/>
        <v>0</v>
      </c>
      <c r="AI53" s="82">
        <f t="shared" si="5"/>
        <v>0</v>
      </c>
      <c r="AJ53" s="91"/>
      <c r="AK53" s="365"/>
      <c r="AL53" s="156">
        <v>39203</v>
      </c>
      <c r="AM53" s="101">
        <f t="shared" si="15"/>
        <v>0</v>
      </c>
      <c r="AN53" s="14" t="e">
        <f t="shared" si="16"/>
        <v>#DIV/0!</v>
      </c>
      <c r="AO53" s="103">
        <f t="shared" si="17"/>
        <v>0</v>
      </c>
      <c r="AP53" s="12" t="e">
        <f t="shared" si="16"/>
        <v>#DIV/0!</v>
      </c>
      <c r="AQ53" s="105"/>
      <c r="AR53" s="24">
        <v>36.171244000000002</v>
      </c>
      <c r="AS53" s="108"/>
      <c r="AU53" s="23"/>
      <c r="AV53" s="131" t="e">
        <f t="shared" si="18"/>
        <v>#DIV/0!</v>
      </c>
    </row>
    <row r="54" spans="1:48">
      <c r="A54" s="365"/>
      <c r="B54" s="156">
        <v>39234</v>
      </c>
      <c r="C54" s="16"/>
      <c r="D54" s="23"/>
      <c r="E54" s="14" t="e">
        <f t="shared" si="6"/>
        <v>#DIV/0!</v>
      </c>
      <c r="F54" s="159" t="str">
        <f t="shared" si="7"/>
        <v/>
      </c>
      <c r="G54" s="8"/>
      <c r="H54" s="12">
        <v>0</v>
      </c>
      <c r="I54" s="7">
        <f t="shared" si="8"/>
        <v>0</v>
      </c>
      <c r="J54" s="7"/>
      <c r="K54" s="7"/>
      <c r="L54" s="81">
        <f t="shared" si="0"/>
        <v>0</v>
      </c>
      <c r="M54" s="82">
        <f t="shared" si="1"/>
        <v>0</v>
      </c>
      <c r="N54" s="91"/>
      <c r="O54" s="23"/>
      <c r="P54" s="14" t="e">
        <f t="shared" si="9"/>
        <v>#DIV/0!</v>
      </c>
      <c r="Q54" s="159" t="str">
        <f t="shared" si="10"/>
        <v/>
      </c>
      <c r="R54" s="8"/>
      <c r="S54" s="12">
        <v>0</v>
      </c>
      <c r="T54" s="7">
        <f t="shared" si="11"/>
        <v>0</v>
      </c>
      <c r="U54" s="7"/>
      <c r="V54" s="7"/>
      <c r="W54" s="81">
        <f t="shared" si="2"/>
        <v>0</v>
      </c>
      <c r="X54" s="82">
        <f t="shared" si="3"/>
        <v>0</v>
      </c>
      <c r="Y54" s="91"/>
      <c r="Z54" s="23"/>
      <c r="AA54" s="14" t="e">
        <f t="shared" si="12"/>
        <v>#DIV/0!</v>
      </c>
      <c r="AB54" s="159" t="str">
        <f t="shared" si="13"/>
        <v/>
      </c>
      <c r="AC54" s="8"/>
      <c r="AD54" s="12">
        <v>0</v>
      </c>
      <c r="AE54" s="7">
        <f t="shared" si="14"/>
        <v>0</v>
      </c>
      <c r="AF54" s="7"/>
      <c r="AG54" s="7"/>
      <c r="AH54" s="81">
        <f t="shared" si="4"/>
        <v>0</v>
      </c>
      <c r="AI54" s="82">
        <f t="shared" si="5"/>
        <v>0</v>
      </c>
      <c r="AJ54" s="91"/>
      <c r="AK54" s="365"/>
      <c r="AL54" s="156">
        <v>39234</v>
      </c>
      <c r="AM54" s="101">
        <f t="shared" si="15"/>
        <v>0</v>
      </c>
      <c r="AN54" s="14" t="e">
        <f t="shared" si="16"/>
        <v>#DIV/0!</v>
      </c>
      <c r="AO54" s="103">
        <f t="shared" si="17"/>
        <v>0</v>
      </c>
      <c r="AP54" s="12" t="e">
        <f t="shared" si="16"/>
        <v>#DIV/0!</v>
      </c>
      <c r="AQ54" s="105"/>
      <c r="AR54" s="24">
        <v>36.265289000000003</v>
      </c>
      <c r="AS54" s="108"/>
      <c r="AU54" s="23"/>
      <c r="AV54" s="131" t="e">
        <f t="shared" si="18"/>
        <v>#DIV/0!</v>
      </c>
    </row>
    <row r="55" spans="1:48">
      <c r="A55" s="365"/>
      <c r="B55" s="156">
        <v>39264</v>
      </c>
      <c r="C55" s="16"/>
      <c r="D55" s="23"/>
      <c r="E55" s="14" t="e">
        <f t="shared" si="6"/>
        <v>#DIV/0!</v>
      </c>
      <c r="F55" s="159" t="str">
        <f t="shared" si="7"/>
        <v/>
      </c>
      <c r="G55" s="8" t="s">
        <v>6</v>
      </c>
      <c r="H55" s="12">
        <v>5.7599999999999998E-2</v>
      </c>
      <c r="I55" s="7">
        <f t="shared" si="8"/>
        <v>0</v>
      </c>
      <c r="J55" s="7"/>
      <c r="K55" s="7"/>
      <c r="L55" s="81">
        <f t="shared" si="0"/>
        <v>0</v>
      </c>
      <c r="M55" s="82">
        <f t="shared" si="1"/>
        <v>0</v>
      </c>
      <c r="N55" s="91"/>
      <c r="O55" s="23"/>
      <c r="P55" s="14" t="e">
        <f t="shared" si="9"/>
        <v>#DIV/0!</v>
      </c>
      <c r="Q55" s="159" t="str">
        <f t="shared" si="10"/>
        <v/>
      </c>
      <c r="R55" s="8" t="s">
        <v>6</v>
      </c>
      <c r="S55" s="12">
        <v>5.7599999999999998E-2</v>
      </c>
      <c r="T55" s="7">
        <f t="shared" si="11"/>
        <v>0</v>
      </c>
      <c r="U55" s="7"/>
      <c r="V55" s="7"/>
      <c r="W55" s="81">
        <f t="shared" si="2"/>
        <v>0</v>
      </c>
      <c r="X55" s="82">
        <f t="shared" si="3"/>
        <v>0</v>
      </c>
      <c r="Y55" s="91"/>
      <c r="Z55" s="23"/>
      <c r="AA55" s="14" t="e">
        <f t="shared" si="12"/>
        <v>#DIV/0!</v>
      </c>
      <c r="AB55" s="159" t="str">
        <f t="shared" si="13"/>
        <v/>
      </c>
      <c r="AC55" s="8" t="s">
        <v>6</v>
      </c>
      <c r="AD55" s="12">
        <v>5.7599999999999998E-2</v>
      </c>
      <c r="AE55" s="7">
        <f t="shared" si="14"/>
        <v>0</v>
      </c>
      <c r="AF55" s="7"/>
      <c r="AG55" s="7"/>
      <c r="AH55" s="81">
        <f t="shared" si="4"/>
        <v>0</v>
      </c>
      <c r="AI55" s="82">
        <f t="shared" si="5"/>
        <v>0</v>
      </c>
      <c r="AJ55" s="91"/>
      <c r="AK55" s="365"/>
      <c r="AL55" s="156">
        <v>39264</v>
      </c>
      <c r="AM55" s="101">
        <f t="shared" si="15"/>
        <v>0</v>
      </c>
      <c r="AN55" s="14" t="e">
        <f t="shared" si="16"/>
        <v>#DIV/0!</v>
      </c>
      <c r="AO55" s="103">
        <f t="shared" si="17"/>
        <v>0</v>
      </c>
      <c r="AP55" s="12" t="e">
        <f t="shared" si="16"/>
        <v>#DIV/0!</v>
      </c>
      <c r="AQ55" s="105"/>
      <c r="AR55" s="24">
        <v>36.377710999999998</v>
      </c>
      <c r="AS55" s="108"/>
      <c r="AU55" s="23"/>
      <c r="AV55" s="131" t="e">
        <f t="shared" si="18"/>
        <v>#DIV/0!</v>
      </c>
    </row>
    <row r="56" spans="1:48">
      <c r="A56" s="365"/>
      <c r="B56" s="156">
        <v>39295</v>
      </c>
      <c r="C56" s="16"/>
      <c r="D56" s="23"/>
      <c r="E56" s="14" t="e">
        <f t="shared" si="6"/>
        <v>#DIV/0!</v>
      </c>
      <c r="F56" s="159" t="str">
        <f t="shared" si="7"/>
        <v/>
      </c>
      <c r="G56" s="8"/>
      <c r="H56" s="12">
        <v>0</v>
      </c>
      <c r="I56" s="7">
        <f t="shared" si="8"/>
        <v>0</v>
      </c>
      <c r="J56" s="7"/>
      <c r="K56" s="7"/>
      <c r="L56" s="81">
        <f t="shared" si="0"/>
        <v>0</v>
      </c>
      <c r="M56" s="82">
        <f t="shared" si="1"/>
        <v>0</v>
      </c>
      <c r="N56" s="91"/>
      <c r="O56" s="23"/>
      <c r="P56" s="14" t="e">
        <f t="shared" si="9"/>
        <v>#DIV/0!</v>
      </c>
      <c r="Q56" s="159" t="str">
        <f t="shared" si="10"/>
        <v/>
      </c>
      <c r="R56" s="8"/>
      <c r="S56" s="12">
        <v>0</v>
      </c>
      <c r="T56" s="7">
        <f t="shared" si="11"/>
        <v>0</v>
      </c>
      <c r="U56" s="7"/>
      <c r="V56" s="7"/>
      <c r="W56" s="81">
        <f t="shared" si="2"/>
        <v>0</v>
      </c>
      <c r="X56" s="82">
        <f t="shared" si="3"/>
        <v>0</v>
      </c>
      <c r="Y56" s="91"/>
      <c r="Z56" s="23"/>
      <c r="AA56" s="14" t="e">
        <f t="shared" si="12"/>
        <v>#DIV/0!</v>
      </c>
      <c r="AB56" s="159" t="str">
        <f t="shared" si="13"/>
        <v/>
      </c>
      <c r="AC56" s="8"/>
      <c r="AD56" s="12">
        <v>0</v>
      </c>
      <c r="AE56" s="7">
        <f t="shared" si="14"/>
        <v>0</v>
      </c>
      <c r="AF56" s="7"/>
      <c r="AG56" s="7"/>
      <c r="AH56" s="81">
        <f t="shared" si="4"/>
        <v>0</v>
      </c>
      <c r="AI56" s="82">
        <f t="shared" si="5"/>
        <v>0</v>
      </c>
      <c r="AJ56" s="91"/>
      <c r="AK56" s="365"/>
      <c r="AL56" s="156">
        <v>39295</v>
      </c>
      <c r="AM56" s="101">
        <f t="shared" si="15"/>
        <v>0</v>
      </c>
      <c r="AN56" s="14" t="e">
        <f t="shared" si="16"/>
        <v>#DIV/0!</v>
      </c>
      <c r="AO56" s="103">
        <f t="shared" si="17"/>
        <v>0</v>
      </c>
      <c r="AP56" s="12" t="e">
        <f t="shared" si="16"/>
        <v>#DIV/0!</v>
      </c>
      <c r="AQ56" s="105"/>
      <c r="AR56" s="24">
        <v>36.494118999999998</v>
      </c>
      <c r="AS56" s="108"/>
      <c r="AU56" s="23"/>
      <c r="AV56" s="131" t="e">
        <f t="shared" si="18"/>
        <v>#DIV/0!</v>
      </c>
    </row>
    <row r="57" spans="1:48">
      <c r="A57" s="365"/>
      <c r="B57" s="156">
        <v>39326</v>
      </c>
      <c r="C57" s="16"/>
      <c r="D57" s="23"/>
      <c r="E57" s="14" t="e">
        <f t="shared" si="6"/>
        <v>#DIV/0!</v>
      </c>
      <c r="F57" s="159" t="str">
        <f t="shared" si="7"/>
        <v/>
      </c>
      <c r="G57" s="8"/>
      <c r="H57" s="12">
        <v>0</v>
      </c>
      <c r="I57" s="7">
        <f t="shared" si="8"/>
        <v>0</v>
      </c>
      <c r="J57" s="7"/>
      <c r="K57" s="7"/>
      <c r="L57" s="81">
        <f t="shared" si="0"/>
        <v>0</v>
      </c>
      <c r="M57" s="82">
        <f t="shared" si="1"/>
        <v>0</v>
      </c>
      <c r="N57" s="91"/>
      <c r="O57" s="23"/>
      <c r="P57" s="14" t="e">
        <f t="shared" si="9"/>
        <v>#DIV/0!</v>
      </c>
      <c r="Q57" s="159" t="str">
        <f t="shared" si="10"/>
        <v/>
      </c>
      <c r="R57" s="8"/>
      <c r="S57" s="12">
        <v>0</v>
      </c>
      <c r="T57" s="7">
        <f t="shared" si="11"/>
        <v>0</v>
      </c>
      <c r="U57" s="7"/>
      <c r="V57" s="7"/>
      <c r="W57" s="81">
        <f t="shared" si="2"/>
        <v>0</v>
      </c>
      <c r="X57" s="82">
        <f t="shared" si="3"/>
        <v>0</v>
      </c>
      <c r="Y57" s="91"/>
      <c r="Z57" s="23"/>
      <c r="AA57" s="14" t="e">
        <f t="shared" si="12"/>
        <v>#DIV/0!</v>
      </c>
      <c r="AB57" s="159" t="str">
        <f t="shared" si="13"/>
        <v/>
      </c>
      <c r="AC57" s="8"/>
      <c r="AD57" s="12">
        <v>0</v>
      </c>
      <c r="AE57" s="7">
        <f t="shared" si="14"/>
        <v>0</v>
      </c>
      <c r="AF57" s="7"/>
      <c r="AG57" s="7"/>
      <c r="AH57" s="81">
        <f t="shared" si="4"/>
        <v>0</v>
      </c>
      <c r="AI57" s="82">
        <f t="shared" si="5"/>
        <v>0</v>
      </c>
      <c r="AJ57" s="91"/>
      <c r="AK57" s="365"/>
      <c r="AL57" s="156">
        <v>39326</v>
      </c>
      <c r="AM57" s="101">
        <f t="shared" si="15"/>
        <v>0</v>
      </c>
      <c r="AN57" s="14" t="e">
        <f t="shared" si="16"/>
        <v>#DIV/0!</v>
      </c>
      <c r="AO57" s="103">
        <f t="shared" si="17"/>
        <v>0</v>
      </c>
      <c r="AP57" s="12" t="e">
        <f t="shared" si="16"/>
        <v>#DIV/0!</v>
      </c>
      <c r="AQ57" s="105"/>
      <c r="AR57" s="24">
        <v>36.709434000000002</v>
      </c>
      <c r="AS57" s="108"/>
      <c r="AU57" s="23"/>
      <c r="AV57" s="131" t="e">
        <f t="shared" si="18"/>
        <v>#DIV/0!</v>
      </c>
    </row>
    <row r="58" spans="1:48">
      <c r="A58" s="365"/>
      <c r="B58" s="156">
        <v>39356</v>
      </c>
      <c r="C58" s="16"/>
      <c r="D58" s="23"/>
      <c r="E58" s="14" t="e">
        <f t="shared" si="6"/>
        <v>#DIV/0!</v>
      </c>
      <c r="F58" s="159" t="str">
        <f t="shared" si="7"/>
        <v/>
      </c>
      <c r="G58" s="8"/>
      <c r="H58" s="12">
        <v>0</v>
      </c>
      <c r="I58" s="7">
        <f t="shared" si="8"/>
        <v>0</v>
      </c>
      <c r="J58" s="7"/>
      <c r="K58" s="7"/>
      <c r="L58" s="81">
        <f t="shared" si="0"/>
        <v>0</v>
      </c>
      <c r="M58" s="82">
        <f t="shared" si="1"/>
        <v>0</v>
      </c>
      <c r="N58" s="91"/>
      <c r="O58" s="23"/>
      <c r="P58" s="14" t="e">
        <f t="shared" si="9"/>
        <v>#DIV/0!</v>
      </c>
      <c r="Q58" s="159" t="str">
        <f t="shared" si="10"/>
        <v/>
      </c>
      <c r="R58" s="8"/>
      <c r="S58" s="12">
        <v>0</v>
      </c>
      <c r="T58" s="7">
        <f t="shared" si="11"/>
        <v>0</v>
      </c>
      <c r="U58" s="7"/>
      <c r="V58" s="7"/>
      <c r="W58" s="81">
        <f t="shared" si="2"/>
        <v>0</v>
      </c>
      <c r="X58" s="82">
        <f t="shared" si="3"/>
        <v>0</v>
      </c>
      <c r="Y58" s="91"/>
      <c r="Z58" s="23"/>
      <c r="AA58" s="14" t="e">
        <f t="shared" si="12"/>
        <v>#DIV/0!</v>
      </c>
      <c r="AB58" s="159" t="str">
        <f t="shared" si="13"/>
        <v/>
      </c>
      <c r="AC58" s="8"/>
      <c r="AD58" s="12">
        <v>0</v>
      </c>
      <c r="AE58" s="7">
        <f t="shared" si="14"/>
        <v>0</v>
      </c>
      <c r="AF58" s="7"/>
      <c r="AG58" s="7"/>
      <c r="AH58" s="81">
        <f t="shared" si="4"/>
        <v>0</v>
      </c>
      <c r="AI58" s="82">
        <f t="shared" si="5"/>
        <v>0</v>
      </c>
      <c r="AJ58" s="91"/>
      <c r="AK58" s="365"/>
      <c r="AL58" s="156">
        <v>39356</v>
      </c>
      <c r="AM58" s="101">
        <f t="shared" si="15"/>
        <v>0</v>
      </c>
      <c r="AN58" s="14" t="e">
        <f t="shared" si="16"/>
        <v>#DIV/0!</v>
      </c>
      <c r="AO58" s="103">
        <f t="shared" si="17"/>
        <v>0</v>
      </c>
      <c r="AP58" s="12" t="e">
        <f t="shared" si="16"/>
        <v>#DIV/0!</v>
      </c>
      <c r="AQ58" s="105"/>
      <c r="AR58" s="24">
        <v>36.801206999999998</v>
      </c>
      <c r="AS58" s="108"/>
      <c r="AU58" s="23"/>
      <c r="AV58" s="131" t="e">
        <f t="shared" si="18"/>
        <v>#DIV/0!</v>
      </c>
    </row>
    <row r="59" spans="1:48">
      <c r="A59" s="365"/>
      <c r="B59" s="156">
        <v>39387</v>
      </c>
      <c r="C59" s="16"/>
      <c r="D59" s="23"/>
      <c r="E59" s="14" t="e">
        <f t="shared" si="6"/>
        <v>#DIV/0!</v>
      </c>
      <c r="F59" s="159" t="str">
        <f t="shared" si="7"/>
        <v/>
      </c>
      <c r="G59" s="8"/>
      <c r="H59" s="12">
        <v>0</v>
      </c>
      <c r="I59" s="7">
        <f t="shared" si="8"/>
        <v>0</v>
      </c>
      <c r="J59" s="7"/>
      <c r="K59" s="7"/>
      <c r="L59" s="81">
        <f t="shared" si="0"/>
        <v>0</v>
      </c>
      <c r="M59" s="82">
        <f t="shared" si="1"/>
        <v>0</v>
      </c>
      <c r="N59" s="91"/>
      <c r="O59" s="23"/>
      <c r="P59" s="14" t="e">
        <f t="shared" si="9"/>
        <v>#DIV/0!</v>
      </c>
      <c r="Q59" s="159" t="str">
        <f t="shared" si="10"/>
        <v/>
      </c>
      <c r="R59" s="8"/>
      <c r="S59" s="12">
        <v>0</v>
      </c>
      <c r="T59" s="7">
        <f t="shared" si="11"/>
        <v>0</v>
      </c>
      <c r="U59" s="7"/>
      <c r="V59" s="7"/>
      <c r="W59" s="81">
        <f t="shared" si="2"/>
        <v>0</v>
      </c>
      <c r="X59" s="82">
        <f t="shared" si="3"/>
        <v>0</v>
      </c>
      <c r="Y59" s="91"/>
      <c r="Z59" s="23"/>
      <c r="AA59" s="14" t="e">
        <f t="shared" si="12"/>
        <v>#DIV/0!</v>
      </c>
      <c r="AB59" s="159" t="str">
        <f t="shared" si="13"/>
        <v/>
      </c>
      <c r="AC59" s="8"/>
      <c r="AD59" s="12">
        <v>0</v>
      </c>
      <c r="AE59" s="7">
        <f t="shared" si="14"/>
        <v>0</v>
      </c>
      <c r="AF59" s="7"/>
      <c r="AG59" s="7"/>
      <c r="AH59" s="81">
        <f t="shared" si="4"/>
        <v>0</v>
      </c>
      <c r="AI59" s="82">
        <f t="shared" si="5"/>
        <v>0</v>
      </c>
      <c r="AJ59" s="91"/>
      <c r="AK59" s="365"/>
      <c r="AL59" s="156">
        <v>39387</v>
      </c>
      <c r="AM59" s="101">
        <f t="shared" si="15"/>
        <v>0</v>
      </c>
      <c r="AN59" s="14" t="e">
        <f t="shared" si="16"/>
        <v>#DIV/0!</v>
      </c>
      <c r="AO59" s="103">
        <f t="shared" si="17"/>
        <v>0</v>
      </c>
      <c r="AP59" s="12" t="e">
        <f t="shared" si="16"/>
        <v>#DIV/0!</v>
      </c>
      <c r="AQ59" s="105"/>
      <c r="AR59" s="24">
        <v>36.911610000000003</v>
      </c>
      <c r="AS59" s="108"/>
      <c r="AU59" s="23"/>
      <c r="AV59" s="131" t="e">
        <f t="shared" si="18"/>
        <v>#DIV/0!</v>
      </c>
    </row>
    <row r="60" spans="1:48">
      <c r="A60" s="366"/>
      <c r="B60" s="157">
        <v>39417</v>
      </c>
      <c r="C60" s="16"/>
      <c r="D60" s="21"/>
      <c r="E60" s="15" t="e">
        <f t="shared" si="6"/>
        <v>#DIV/0!</v>
      </c>
      <c r="F60" s="158" t="str">
        <f t="shared" si="7"/>
        <v/>
      </c>
      <c r="G60" s="11"/>
      <c r="H60" s="13">
        <v>0</v>
      </c>
      <c r="I60" s="10">
        <f t="shared" si="8"/>
        <v>0</v>
      </c>
      <c r="J60" s="10"/>
      <c r="K60" s="10"/>
      <c r="L60" s="83">
        <f t="shared" si="0"/>
        <v>0</v>
      </c>
      <c r="M60" s="84">
        <f t="shared" si="1"/>
        <v>0</v>
      </c>
      <c r="N60" s="92"/>
      <c r="O60" s="21"/>
      <c r="P60" s="15" t="e">
        <f t="shared" si="9"/>
        <v>#DIV/0!</v>
      </c>
      <c r="Q60" s="158" t="str">
        <f t="shared" si="10"/>
        <v/>
      </c>
      <c r="R60" s="11"/>
      <c r="S60" s="13">
        <v>0</v>
      </c>
      <c r="T60" s="10">
        <f t="shared" si="11"/>
        <v>0</v>
      </c>
      <c r="U60" s="10"/>
      <c r="V60" s="10"/>
      <c r="W60" s="83">
        <f t="shared" si="2"/>
        <v>0</v>
      </c>
      <c r="X60" s="84">
        <f t="shared" si="3"/>
        <v>0</v>
      </c>
      <c r="Y60" s="92"/>
      <c r="Z60" s="21"/>
      <c r="AA60" s="15" t="e">
        <f t="shared" si="12"/>
        <v>#DIV/0!</v>
      </c>
      <c r="AB60" s="158" t="str">
        <f t="shared" si="13"/>
        <v/>
      </c>
      <c r="AC60" s="11"/>
      <c r="AD60" s="13">
        <v>0</v>
      </c>
      <c r="AE60" s="10">
        <f t="shared" si="14"/>
        <v>0</v>
      </c>
      <c r="AF60" s="10"/>
      <c r="AG60" s="10"/>
      <c r="AH60" s="83">
        <f t="shared" si="4"/>
        <v>0</v>
      </c>
      <c r="AI60" s="84">
        <f t="shared" si="5"/>
        <v>0</v>
      </c>
      <c r="AJ60" s="92"/>
      <c r="AK60" s="366"/>
      <c r="AL60" s="157">
        <v>39417</v>
      </c>
      <c r="AM60" s="102">
        <f t="shared" si="15"/>
        <v>0</v>
      </c>
      <c r="AN60" s="15" t="e">
        <f t="shared" si="16"/>
        <v>#DIV/0!</v>
      </c>
      <c r="AO60" s="104">
        <f t="shared" si="17"/>
        <v>0</v>
      </c>
      <c r="AP60" s="13" t="e">
        <f t="shared" si="16"/>
        <v>#DIV/0!</v>
      </c>
      <c r="AQ60" s="107"/>
      <c r="AR60" s="24">
        <v>37.070329000000001</v>
      </c>
      <c r="AS60" s="110"/>
      <c r="AU60" s="23"/>
      <c r="AV60" s="131" t="e">
        <f t="shared" si="18"/>
        <v>#DIV/0!</v>
      </c>
    </row>
    <row r="61" spans="1:48" ht="11.25" customHeight="1">
      <c r="A61" s="365">
        <v>2008</v>
      </c>
      <c r="B61" s="156">
        <v>39448</v>
      </c>
      <c r="C61" s="16"/>
      <c r="D61" s="23"/>
      <c r="E61" s="14" t="e">
        <f t="shared" si="6"/>
        <v>#DIV/0!</v>
      </c>
      <c r="F61" s="159" t="str">
        <f t="shared" si="7"/>
        <v/>
      </c>
      <c r="G61" s="8"/>
      <c r="H61" s="12">
        <v>0</v>
      </c>
      <c r="I61" s="7">
        <f t="shared" si="8"/>
        <v>0</v>
      </c>
      <c r="J61" s="76"/>
      <c r="K61" s="76"/>
      <c r="L61" s="81">
        <f t="shared" si="0"/>
        <v>0</v>
      </c>
      <c r="M61" s="82">
        <f t="shared" si="1"/>
        <v>0</v>
      </c>
      <c r="N61" s="91"/>
      <c r="O61" s="23"/>
      <c r="P61" s="14" t="e">
        <f t="shared" si="9"/>
        <v>#DIV/0!</v>
      </c>
      <c r="Q61" s="159" t="str">
        <f t="shared" si="10"/>
        <v/>
      </c>
      <c r="R61" s="8"/>
      <c r="S61" s="12">
        <v>0</v>
      </c>
      <c r="T61" s="7">
        <f t="shared" si="11"/>
        <v>0</v>
      </c>
      <c r="U61" s="76"/>
      <c r="V61" s="76"/>
      <c r="W61" s="81">
        <f t="shared" si="2"/>
        <v>0</v>
      </c>
      <c r="X61" s="82">
        <f t="shared" si="3"/>
        <v>0</v>
      </c>
      <c r="Y61" s="91"/>
      <c r="Z61" s="23"/>
      <c r="AA61" s="14" t="e">
        <f t="shared" si="12"/>
        <v>#DIV/0!</v>
      </c>
      <c r="AB61" s="159" t="str">
        <f t="shared" si="13"/>
        <v/>
      </c>
      <c r="AC61" s="8"/>
      <c r="AD61" s="12">
        <v>0</v>
      </c>
      <c r="AE61" s="7">
        <f t="shared" si="14"/>
        <v>0</v>
      </c>
      <c r="AF61" s="76"/>
      <c r="AG61" s="76"/>
      <c r="AH61" s="81">
        <f t="shared" si="4"/>
        <v>0</v>
      </c>
      <c r="AI61" s="82">
        <f t="shared" si="5"/>
        <v>0</v>
      </c>
      <c r="AJ61" s="91"/>
      <c r="AK61" s="365">
        <v>2008</v>
      </c>
      <c r="AL61" s="156">
        <v>39448</v>
      </c>
      <c r="AM61" s="101">
        <f t="shared" si="15"/>
        <v>0</v>
      </c>
      <c r="AN61" s="14" t="e">
        <f t="shared" si="16"/>
        <v>#DIV/0!</v>
      </c>
      <c r="AO61" s="103">
        <f t="shared" si="17"/>
        <v>0</v>
      </c>
      <c r="AP61" s="12" t="e">
        <f t="shared" si="16"/>
        <v>#DIV/0!</v>
      </c>
      <c r="AQ61" s="105"/>
      <c r="AR61" s="75">
        <v>37.429910999999997</v>
      </c>
      <c r="AS61" s="108"/>
      <c r="AU61" s="23"/>
      <c r="AV61" s="131" t="e">
        <f t="shared" si="18"/>
        <v>#DIV/0!</v>
      </c>
    </row>
    <row r="62" spans="1:48">
      <c r="A62" s="365"/>
      <c r="B62" s="156">
        <v>39479</v>
      </c>
      <c r="C62" s="16"/>
      <c r="D62" s="23"/>
      <c r="E62" s="14" t="e">
        <f t="shared" si="6"/>
        <v>#DIV/0!</v>
      </c>
      <c r="F62" s="159" t="str">
        <f t="shared" si="7"/>
        <v/>
      </c>
      <c r="G62" s="8"/>
      <c r="H62" s="12">
        <v>0</v>
      </c>
      <c r="I62" s="7">
        <f t="shared" si="8"/>
        <v>0</v>
      </c>
      <c r="J62" s="7"/>
      <c r="K62" s="7"/>
      <c r="L62" s="81">
        <f t="shared" si="0"/>
        <v>0</v>
      </c>
      <c r="M62" s="82">
        <f t="shared" si="1"/>
        <v>0</v>
      </c>
      <c r="N62" s="91"/>
      <c r="O62" s="23"/>
      <c r="P62" s="14" t="e">
        <f t="shared" si="9"/>
        <v>#DIV/0!</v>
      </c>
      <c r="Q62" s="159" t="str">
        <f t="shared" si="10"/>
        <v/>
      </c>
      <c r="R62" s="8"/>
      <c r="S62" s="12">
        <v>0</v>
      </c>
      <c r="T62" s="7">
        <f t="shared" si="11"/>
        <v>0</v>
      </c>
      <c r="U62" s="7"/>
      <c r="V62" s="7"/>
      <c r="W62" s="81">
        <f t="shared" si="2"/>
        <v>0</v>
      </c>
      <c r="X62" s="82">
        <f t="shared" si="3"/>
        <v>0</v>
      </c>
      <c r="Y62" s="91"/>
      <c r="Z62" s="23"/>
      <c r="AA62" s="14" t="e">
        <f t="shared" si="12"/>
        <v>#DIV/0!</v>
      </c>
      <c r="AB62" s="159" t="str">
        <f t="shared" si="13"/>
        <v/>
      </c>
      <c r="AC62" s="8"/>
      <c r="AD62" s="12">
        <v>0</v>
      </c>
      <c r="AE62" s="7">
        <f t="shared" si="14"/>
        <v>0</v>
      </c>
      <c r="AF62" s="7"/>
      <c r="AG62" s="7"/>
      <c r="AH62" s="81">
        <f t="shared" si="4"/>
        <v>0</v>
      </c>
      <c r="AI62" s="82">
        <f t="shared" si="5"/>
        <v>0</v>
      </c>
      <c r="AJ62" s="91"/>
      <c r="AK62" s="365"/>
      <c r="AL62" s="156">
        <v>39479</v>
      </c>
      <c r="AM62" s="101">
        <f t="shared" si="15"/>
        <v>0</v>
      </c>
      <c r="AN62" s="14" t="e">
        <f t="shared" si="16"/>
        <v>#DIV/0!</v>
      </c>
      <c r="AO62" s="103">
        <f t="shared" si="17"/>
        <v>0</v>
      </c>
      <c r="AP62" s="12" t="e">
        <f t="shared" si="16"/>
        <v>#DIV/0!</v>
      </c>
      <c r="AQ62" s="105"/>
      <c r="AR62" s="24">
        <v>37.688177000000003</v>
      </c>
      <c r="AS62" s="108"/>
      <c r="AU62" s="23"/>
      <c r="AV62" s="131" t="e">
        <f t="shared" si="18"/>
        <v>#DIV/0!</v>
      </c>
    </row>
    <row r="63" spans="1:48">
      <c r="A63" s="365"/>
      <c r="B63" s="156">
        <v>39508</v>
      </c>
      <c r="C63" s="16"/>
      <c r="D63" s="23"/>
      <c r="E63" s="14" t="e">
        <f t="shared" si="6"/>
        <v>#DIV/0!</v>
      </c>
      <c r="F63" s="159" t="str">
        <f t="shared" si="7"/>
        <v/>
      </c>
      <c r="G63" s="8"/>
      <c r="H63" s="12">
        <v>0</v>
      </c>
      <c r="I63" s="7">
        <f t="shared" si="8"/>
        <v>0</v>
      </c>
      <c r="J63" s="7"/>
      <c r="K63" s="7"/>
      <c r="L63" s="81">
        <f t="shared" si="0"/>
        <v>0</v>
      </c>
      <c r="M63" s="82">
        <f t="shared" si="1"/>
        <v>0</v>
      </c>
      <c r="N63" s="91"/>
      <c r="O63" s="23"/>
      <c r="P63" s="14" t="e">
        <f t="shared" si="9"/>
        <v>#DIV/0!</v>
      </c>
      <c r="Q63" s="159" t="str">
        <f t="shared" si="10"/>
        <v/>
      </c>
      <c r="R63" s="8"/>
      <c r="S63" s="12">
        <v>0</v>
      </c>
      <c r="T63" s="7">
        <f t="shared" si="11"/>
        <v>0</v>
      </c>
      <c r="U63" s="7"/>
      <c r="V63" s="7"/>
      <c r="W63" s="81">
        <f t="shared" si="2"/>
        <v>0</v>
      </c>
      <c r="X63" s="82">
        <f t="shared" si="3"/>
        <v>0</v>
      </c>
      <c r="Y63" s="91"/>
      <c r="Z63" s="23"/>
      <c r="AA63" s="14" t="e">
        <f t="shared" si="12"/>
        <v>#DIV/0!</v>
      </c>
      <c r="AB63" s="159" t="str">
        <f t="shared" si="13"/>
        <v/>
      </c>
      <c r="AC63" s="8"/>
      <c r="AD63" s="12">
        <v>0</v>
      </c>
      <c r="AE63" s="7">
        <f t="shared" si="14"/>
        <v>0</v>
      </c>
      <c r="AF63" s="7"/>
      <c r="AG63" s="7"/>
      <c r="AH63" s="81">
        <f t="shared" si="4"/>
        <v>0</v>
      </c>
      <c r="AI63" s="82">
        <f t="shared" si="5"/>
        <v>0</v>
      </c>
      <c r="AJ63" s="91"/>
      <c r="AK63" s="365"/>
      <c r="AL63" s="156">
        <v>39508</v>
      </c>
      <c r="AM63" s="101">
        <f t="shared" si="15"/>
        <v>0</v>
      </c>
      <c r="AN63" s="14" t="e">
        <f t="shared" si="16"/>
        <v>#DIV/0!</v>
      </c>
      <c r="AO63" s="103">
        <f t="shared" si="17"/>
        <v>0</v>
      </c>
      <c r="AP63" s="12" t="e">
        <f t="shared" si="16"/>
        <v>#DIV/0!</v>
      </c>
      <c r="AQ63" s="105"/>
      <c r="AR63" s="24">
        <v>37.869079999999997</v>
      </c>
      <c r="AS63" s="108"/>
      <c r="AU63" s="23"/>
      <c r="AV63" s="131" t="e">
        <f t="shared" si="18"/>
        <v>#DIV/0!</v>
      </c>
    </row>
    <row r="64" spans="1:48">
      <c r="A64" s="365"/>
      <c r="B64" s="156">
        <v>39539</v>
      </c>
      <c r="C64" s="16"/>
      <c r="D64" s="23"/>
      <c r="E64" s="14" t="e">
        <f t="shared" si="6"/>
        <v>#DIV/0!</v>
      </c>
      <c r="F64" s="159" t="str">
        <f t="shared" si="7"/>
        <v/>
      </c>
      <c r="G64" s="8"/>
      <c r="H64" s="12">
        <v>0</v>
      </c>
      <c r="I64" s="7">
        <f t="shared" si="8"/>
        <v>0</v>
      </c>
      <c r="J64" s="7"/>
      <c r="K64" s="7"/>
      <c r="L64" s="81">
        <f t="shared" si="0"/>
        <v>0</v>
      </c>
      <c r="M64" s="82">
        <f t="shared" si="1"/>
        <v>0</v>
      </c>
      <c r="N64" s="91"/>
      <c r="O64" s="23"/>
      <c r="P64" s="14" t="e">
        <f t="shared" si="9"/>
        <v>#DIV/0!</v>
      </c>
      <c r="Q64" s="159" t="str">
        <f t="shared" si="10"/>
        <v/>
      </c>
      <c r="R64" s="8"/>
      <c r="S64" s="12">
        <v>0</v>
      </c>
      <c r="T64" s="7">
        <f t="shared" si="11"/>
        <v>0</v>
      </c>
      <c r="U64" s="7"/>
      <c r="V64" s="7"/>
      <c r="W64" s="81">
        <f t="shared" si="2"/>
        <v>0</v>
      </c>
      <c r="X64" s="82">
        <f t="shared" si="3"/>
        <v>0</v>
      </c>
      <c r="Y64" s="91"/>
      <c r="Z64" s="23"/>
      <c r="AA64" s="14" t="e">
        <f t="shared" si="12"/>
        <v>#DIV/0!</v>
      </c>
      <c r="AB64" s="159" t="str">
        <f t="shared" si="13"/>
        <v/>
      </c>
      <c r="AC64" s="8"/>
      <c r="AD64" s="12">
        <v>0</v>
      </c>
      <c r="AE64" s="7">
        <f t="shared" si="14"/>
        <v>0</v>
      </c>
      <c r="AF64" s="7"/>
      <c r="AG64" s="7"/>
      <c r="AH64" s="81">
        <f t="shared" si="4"/>
        <v>0</v>
      </c>
      <c r="AI64" s="82">
        <f t="shared" si="5"/>
        <v>0</v>
      </c>
      <c r="AJ64" s="91"/>
      <c r="AK64" s="365"/>
      <c r="AL64" s="156">
        <v>39539</v>
      </c>
      <c r="AM64" s="101">
        <f t="shared" si="15"/>
        <v>0</v>
      </c>
      <c r="AN64" s="14" t="e">
        <f t="shared" si="16"/>
        <v>#DIV/0!</v>
      </c>
      <c r="AO64" s="103">
        <f t="shared" si="17"/>
        <v>0</v>
      </c>
      <c r="AP64" s="12" t="e">
        <f t="shared" si="16"/>
        <v>#DIV/0!</v>
      </c>
      <c r="AQ64" s="105"/>
      <c r="AR64" s="24">
        <v>38.062212000000002</v>
      </c>
      <c r="AS64" s="108"/>
      <c r="AU64" s="23"/>
      <c r="AV64" s="131" t="e">
        <f t="shared" si="18"/>
        <v>#DIV/0!</v>
      </c>
    </row>
    <row r="65" spans="1:48">
      <c r="A65" s="365"/>
      <c r="B65" s="156">
        <v>39569</v>
      </c>
      <c r="C65" s="16"/>
      <c r="D65" s="23"/>
      <c r="E65" s="14" t="e">
        <f t="shared" si="6"/>
        <v>#DIV/0!</v>
      </c>
      <c r="F65" s="159" t="str">
        <f t="shared" si="7"/>
        <v/>
      </c>
      <c r="G65" s="8"/>
      <c r="H65" s="12">
        <v>0</v>
      </c>
      <c r="I65" s="7">
        <f t="shared" si="8"/>
        <v>0</v>
      </c>
      <c r="J65" s="7"/>
      <c r="K65" s="7"/>
      <c r="L65" s="81">
        <f t="shared" si="0"/>
        <v>0</v>
      </c>
      <c r="M65" s="82">
        <f t="shared" si="1"/>
        <v>0</v>
      </c>
      <c r="N65" s="91"/>
      <c r="O65" s="23"/>
      <c r="P65" s="14" t="e">
        <f t="shared" si="9"/>
        <v>#DIV/0!</v>
      </c>
      <c r="Q65" s="159" t="str">
        <f t="shared" si="10"/>
        <v/>
      </c>
      <c r="R65" s="8"/>
      <c r="S65" s="12">
        <v>0</v>
      </c>
      <c r="T65" s="7">
        <f t="shared" si="11"/>
        <v>0</v>
      </c>
      <c r="U65" s="7"/>
      <c r="V65" s="7"/>
      <c r="W65" s="81">
        <f t="shared" si="2"/>
        <v>0</v>
      </c>
      <c r="X65" s="82">
        <f t="shared" si="3"/>
        <v>0</v>
      </c>
      <c r="Y65" s="91"/>
      <c r="Z65" s="23"/>
      <c r="AA65" s="14" t="e">
        <f t="shared" si="12"/>
        <v>#DIV/0!</v>
      </c>
      <c r="AB65" s="159" t="str">
        <f t="shared" si="13"/>
        <v/>
      </c>
      <c r="AC65" s="8"/>
      <c r="AD65" s="12">
        <v>0</v>
      </c>
      <c r="AE65" s="7">
        <f t="shared" si="14"/>
        <v>0</v>
      </c>
      <c r="AF65" s="7"/>
      <c r="AG65" s="7"/>
      <c r="AH65" s="81">
        <f t="shared" si="4"/>
        <v>0</v>
      </c>
      <c r="AI65" s="82">
        <f t="shared" si="5"/>
        <v>0</v>
      </c>
      <c r="AJ65" s="91"/>
      <c r="AK65" s="365"/>
      <c r="AL65" s="156">
        <v>39569</v>
      </c>
      <c r="AM65" s="101">
        <f t="shared" si="15"/>
        <v>0</v>
      </c>
      <c r="AN65" s="14" t="e">
        <f t="shared" si="16"/>
        <v>#DIV/0!</v>
      </c>
      <c r="AO65" s="103">
        <f t="shared" si="17"/>
        <v>0</v>
      </c>
      <c r="AP65" s="12" t="e">
        <f t="shared" si="16"/>
        <v>#DIV/0!</v>
      </c>
      <c r="AQ65" s="105"/>
      <c r="AR65" s="24">
        <v>38.305810000000001</v>
      </c>
      <c r="AS65" s="108"/>
      <c r="AU65" s="23"/>
      <c r="AV65" s="131" t="e">
        <f t="shared" si="18"/>
        <v>#DIV/0!</v>
      </c>
    </row>
    <row r="66" spans="1:48">
      <c r="A66" s="365"/>
      <c r="B66" s="156">
        <v>39600</v>
      </c>
      <c r="C66" s="16"/>
      <c r="D66" s="23"/>
      <c r="E66" s="14" t="e">
        <f t="shared" si="6"/>
        <v>#DIV/0!</v>
      </c>
      <c r="F66" s="159" t="str">
        <f t="shared" si="7"/>
        <v/>
      </c>
      <c r="G66" s="8"/>
      <c r="H66" s="12">
        <v>0</v>
      </c>
      <c r="I66" s="7">
        <f t="shared" si="8"/>
        <v>0</v>
      </c>
      <c r="J66" s="7"/>
      <c r="K66" s="7"/>
      <c r="L66" s="81">
        <f t="shared" si="0"/>
        <v>0</v>
      </c>
      <c r="M66" s="82">
        <f t="shared" si="1"/>
        <v>0</v>
      </c>
      <c r="N66" s="91"/>
      <c r="O66" s="23"/>
      <c r="P66" s="14" t="e">
        <f t="shared" si="9"/>
        <v>#DIV/0!</v>
      </c>
      <c r="Q66" s="159" t="str">
        <f t="shared" si="10"/>
        <v/>
      </c>
      <c r="R66" s="8"/>
      <c r="S66" s="12">
        <v>0</v>
      </c>
      <c r="T66" s="7">
        <f t="shared" si="11"/>
        <v>0</v>
      </c>
      <c r="U66" s="7"/>
      <c r="V66" s="7"/>
      <c r="W66" s="81">
        <f t="shared" si="2"/>
        <v>0</v>
      </c>
      <c r="X66" s="82">
        <f t="shared" si="3"/>
        <v>0</v>
      </c>
      <c r="Y66" s="91"/>
      <c r="Z66" s="23"/>
      <c r="AA66" s="14" t="e">
        <f t="shared" si="12"/>
        <v>#DIV/0!</v>
      </c>
      <c r="AB66" s="159" t="str">
        <f t="shared" si="13"/>
        <v/>
      </c>
      <c r="AC66" s="8"/>
      <c r="AD66" s="12">
        <v>0</v>
      </c>
      <c r="AE66" s="7">
        <f t="shared" si="14"/>
        <v>0</v>
      </c>
      <c r="AF66" s="7"/>
      <c r="AG66" s="7"/>
      <c r="AH66" s="81">
        <f t="shared" si="4"/>
        <v>0</v>
      </c>
      <c r="AI66" s="82">
        <f t="shared" si="5"/>
        <v>0</v>
      </c>
      <c r="AJ66" s="91"/>
      <c r="AK66" s="365"/>
      <c r="AL66" s="156">
        <v>39600</v>
      </c>
      <c r="AM66" s="101">
        <f t="shared" si="15"/>
        <v>0</v>
      </c>
      <c r="AN66" s="14" t="e">
        <f t="shared" si="16"/>
        <v>#DIV/0!</v>
      </c>
      <c r="AO66" s="103">
        <f t="shared" si="17"/>
        <v>0</v>
      </c>
      <c r="AP66" s="12" t="e">
        <f t="shared" si="16"/>
        <v>#DIV/0!</v>
      </c>
      <c r="AQ66" s="105"/>
      <c r="AR66" s="24">
        <v>38.673544999999997</v>
      </c>
      <c r="AS66" s="108"/>
      <c r="AU66" s="23"/>
      <c r="AV66" s="131" t="e">
        <f t="shared" si="18"/>
        <v>#DIV/0!</v>
      </c>
    </row>
    <row r="67" spans="1:48">
      <c r="A67" s="365"/>
      <c r="B67" s="156">
        <v>39630</v>
      </c>
      <c r="C67" s="16"/>
      <c r="D67" s="23"/>
      <c r="E67" s="14" t="e">
        <f t="shared" si="6"/>
        <v>#DIV/0!</v>
      </c>
      <c r="F67" s="159" t="str">
        <f t="shared" si="7"/>
        <v/>
      </c>
      <c r="G67" s="8" t="s">
        <v>6</v>
      </c>
      <c r="H67" s="12">
        <v>5.4800000000000001E-2</v>
      </c>
      <c r="I67" s="7">
        <f t="shared" si="8"/>
        <v>0</v>
      </c>
      <c r="J67" s="7"/>
      <c r="K67" s="7"/>
      <c r="L67" s="81">
        <f t="shared" si="0"/>
        <v>0</v>
      </c>
      <c r="M67" s="82">
        <f t="shared" si="1"/>
        <v>0</v>
      </c>
      <c r="N67" s="91"/>
      <c r="O67" s="23"/>
      <c r="P67" s="14" t="e">
        <f t="shared" si="9"/>
        <v>#DIV/0!</v>
      </c>
      <c r="Q67" s="159" t="str">
        <f t="shared" si="10"/>
        <v/>
      </c>
      <c r="R67" s="8" t="s">
        <v>6</v>
      </c>
      <c r="S67" s="12">
        <v>5.4800000000000001E-2</v>
      </c>
      <c r="T67" s="7">
        <f t="shared" si="11"/>
        <v>0</v>
      </c>
      <c r="U67" s="7"/>
      <c r="V67" s="7"/>
      <c r="W67" s="81">
        <f t="shared" si="2"/>
        <v>0</v>
      </c>
      <c r="X67" s="82">
        <f t="shared" si="3"/>
        <v>0</v>
      </c>
      <c r="Y67" s="91"/>
      <c r="Z67" s="23"/>
      <c r="AA67" s="14" t="e">
        <f t="shared" si="12"/>
        <v>#DIV/0!</v>
      </c>
      <c r="AB67" s="159" t="str">
        <f t="shared" si="13"/>
        <v/>
      </c>
      <c r="AC67" s="8" t="s">
        <v>6</v>
      </c>
      <c r="AD67" s="12">
        <v>5.4800000000000001E-2</v>
      </c>
      <c r="AE67" s="7">
        <f t="shared" si="14"/>
        <v>0</v>
      </c>
      <c r="AF67" s="7"/>
      <c r="AG67" s="7"/>
      <c r="AH67" s="81">
        <f t="shared" si="4"/>
        <v>0</v>
      </c>
      <c r="AI67" s="82">
        <f t="shared" si="5"/>
        <v>0</v>
      </c>
      <c r="AJ67" s="91"/>
      <c r="AK67" s="365"/>
      <c r="AL67" s="156">
        <v>39630</v>
      </c>
      <c r="AM67" s="101">
        <f t="shared" si="15"/>
        <v>0</v>
      </c>
      <c r="AN67" s="14" t="e">
        <f t="shared" si="16"/>
        <v>#DIV/0!</v>
      </c>
      <c r="AO67" s="103">
        <f t="shared" si="17"/>
        <v>0</v>
      </c>
      <c r="AP67" s="12" t="e">
        <f t="shared" si="16"/>
        <v>#DIV/0!</v>
      </c>
      <c r="AQ67" s="105"/>
      <c r="AR67" s="24">
        <v>39.025474000000003</v>
      </c>
      <c r="AS67" s="108"/>
      <c r="AU67" s="23"/>
      <c r="AV67" s="131" t="e">
        <f t="shared" si="18"/>
        <v>#DIV/0!</v>
      </c>
    </row>
    <row r="68" spans="1:48">
      <c r="A68" s="365"/>
      <c r="B68" s="156">
        <v>39661</v>
      </c>
      <c r="C68" s="16"/>
      <c r="D68" s="23"/>
      <c r="E68" s="14" t="e">
        <f t="shared" si="6"/>
        <v>#DIV/0!</v>
      </c>
      <c r="F68" s="159" t="str">
        <f t="shared" si="7"/>
        <v/>
      </c>
      <c r="G68" s="8"/>
      <c r="H68" s="12">
        <v>0</v>
      </c>
      <c r="I68" s="7">
        <f t="shared" si="8"/>
        <v>0</v>
      </c>
      <c r="J68" s="7"/>
      <c r="K68" s="7"/>
      <c r="L68" s="81">
        <f t="shared" si="0"/>
        <v>0</v>
      </c>
      <c r="M68" s="82">
        <f t="shared" si="1"/>
        <v>0</v>
      </c>
      <c r="N68" s="91"/>
      <c r="O68" s="23"/>
      <c r="P68" s="14" t="e">
        <f t="shared" si="9"/>
        <v>#DIV/0!</v>
      </c>
      <c r="Q68" s="159" t="str">
        <f t="shared" si="10"/>
        <v/>
      </c>
      <c r="R68" s="8"/>
      <c r="S68" s="12">
        <v>0</v>
      </c>
      <c r="T68" s="7">
        <f t="shared" si="11"/>
        <v>0</v>
      </c>
      <c r="U68" s="7"/>
      <c r="V68" s="7"/>
      <c r="W68" s="81">
        <f t="shared" si="2"/>
        <v>0</v>
      </c>
      <c r="X68" s="82">
        <f t="shared" si="3"/>
        <v>0</v>
      </c>
      <c r="Y68" s="91"/>
      <c r="Z68" s="23"/>
      <c r="AA68" s="14" t="e">
        <f t="shared" si="12"/>
        <v>#DIV/0!</v>
      </c>
      <c r="AB68" s="159" t="str">
        <f t="shared" si="13"/>
        <v/>
      </c>
      <c r="AC68" s="8"/>
      <c r="AD68" s="12">
        <v>0</v>
      </c>
      <c r="AE68" s="7">
        <f t="shared" si="14"/>
        <v>0</v>
      </c>
      <c r="AF68" s="7"/>
      <c r="AG68" s="7"/>
      <c r="AH68" s="81">
        <f t="shared" si="4"/>
        <v>0</v>
      </c>
      <c r="AI68" s="82">
        <f t="shared" si="5"/>
        <v>0</v>
      </c>
      <c r="AJ68" s="91"/>
      <c r="AK68" s="365"/>
      <c r="AL68" s="156">
        <v>39661</v>
      </c>
      <c r="AM68" s="101">
        <f t="shared" si="15"/>
        <v>0</v>
      </c>
      <c r="AN68" s="14" t="e">
        <f t="shared" si="16"/>
        <v>#DIV/0!</v>
      </c>
      <c r="AO68" s="103">
        <f t="shared" si="17"/>
        <v>0</v>
      </c>
      <c r="AP68" s="12" t="e">
        <f t="shared" si="16"/>
        <v>#DIV/0!</v>
      </c>
      <c r="AQ68" s="105"/>
      <c r="AR68" s="24">
        <v>39.251821</v>
      </c>
      <c r="AS68" s="108"/>
      <c r="AU68" s="23"/>
      <c r="AV68" s="131" t="e">
        <f t="shared" si="18"/>
        <v>#DIV/0!</v>
      </c>
    </row>
    <row r="69" spans="1:48">
      <c r="A69" s="365"/>
      <c r="B69" s="156">
        <v>39692</v>
      </c>
      <c r="C69" s="16"/>
      <c r="D69" s="23"/>
      <c r="E69" s="14" t="e">
        <f t="shared" si="6"/>
        <v>#DIV/0!</v>
      </c>
      <c r="F69" s="159" t="str">
        <f t="shared" si="7"/>
        <v/>
      </c>
      <c r="G69" s="8"/>
      <c r="H69" s="12">
        <v>0</v>
      </c>
      <c r="I69" s="7">
        <f t="shared" si="8"/>
        <v>0</v>
      </c>
      <c r="J69" s="7"/>
      <c r="K69" s="7"/>
      <c r="L69" s="81">
        <f t="shared" si="0"/>
        <v>0</v>
      </c>
      <c r="M69" s="82">
        <f t="shared" si="1"/>
        <v>0</v>
      </c>
      <c r="N69" s="91"/>
      <c r="O69" s="23"/>
      <c r="P69" s="14" t="e">
        <f t="shared" si="9"/>
        <v>#DIV/0!</v>
      </c>
      <c r="Q69" s="159" t="str">
        <f t="shared" si="10"/>
        <v/>
      </c>
      <c r="R69" s="8"/>
      <c r="S69" s="12">
        <v>0</v>
      </c>
      <c r="T69" s="7">
        <f t="shared" si="11"/>
        <v>0</v>
      </c>
      <c r="U69" s="7"/>
      <c r="V69" s="7"/>
      <c r="W69" s="81">
        <f t="shared" si="2"/>
        <v>0</v>
      </c>
      <c r="X69" s="82">
        <f t="shared" si="3"/>
        <v>0</v>
      </c>
      <c r="Y69" s="91"/>
      <c r="Z69" s="23"/>
      <c r="AA69" s="14" t="e">
        <f t="shared" si="12"/>
        <v>#DIV/0!</v>
      </c>
      <c r="AB69" s="159" t="str">
        <f t="shared" si="13"/>
        <v/>
      </c>
      <c r="AC69" s="8"/>
      <c r="AD69" s="12">
        <v>0</v>
      </c>
      <c r="AE69" s="7">
        <f t="shared" si="14"/>
        <v>0</v>
      </c>
      <c r="AF69" s="7"/>
      <c r="AG69" s="7"/>
      <c r="AH69" s="81">
        <f t="shared" si="4"/>
        <v>0</v>
      </c>
      <c r="AI69" s="82">
        <f t="shared" si="5"/>
        <v>0</v>
      </c>
      <c r="AJ69" s="91"/>
      <c r="AK69" s="365"/>
      <c r="AL69" s="156">
        <v>39692</v>
      </c>
      <c r="AM69" s="101">
        <f t="shared" si="15"/>
        <v>0</v>
      </c>
      <c r="AN69" s="14" t="e">
        <f t="shared" si="16"/>
        <v>#DIV/0!</v>
      </c>
      <c r="AO69" s="103">
        <f t="shared" si="17"/>
        <v>0</v>
      </c>
      <c r="AP69" s="12" t="e">
        <f t="shared" si="16"/>
        <v>#DIV/0!</v>
      </c>
      <c r="AQ69" s="105"/>
      <c r="AR69" s="24">
        <v>39.334249</v>
      </c>
      <c r="AS69" s="108"/>
      <c r="AU69" s="23"/>
      <c r="AV69" s="131" t="e">
        <f t="shared" si="18"/>
        <v>#DIV/0!</v>
      </c>
    </row>
    <row r="70" spans="1:48">
      <c r="A70" s="365"/>
      <c r="B70" s="156">
        <v>39722</v>
      </c>
      <c r="C70" s="16"/>
      <c r="D70" s="23"/>
      <c r="E70" s="14" t="e">
        <f t="shared" si="6"/>
        <v>#DIV/0!</v>
      </c>
      <c r="F70" s="159" t="str">
        <f t="shared" si="7"/>
        <v/>
      </c>
      <c r="G70" s="8"/>
      <c r="H70" s="12">
        <v>0</v>
      </c>
      <c r="I70" s="7">
        <f t="shared" si="8"/>
        <v>0</v>
      </c>
      <c r="J70" s="7"/>
      <c r="K70" s="7"/>
      <c r="L70" s="81">
        <f t="shared" si="0"/>
        <v>0</v>
      </c>
      <c r="M70" s="82">
        <f t="shared" si="1"/>
        <v>0</v>
      </c>
      <c r="N70" s="91"/>
      <c r="O70" s="23"/>
      <c r="P70" s="14" t="e">
        <f t="shared" si="9"/>
        <v>#DIV/0!</v>
      </c>
      <c r="Q70" s="159" t="str">
        <f t="shared" si="10"/>
        <v/>
      </c>
      <c r="R70" s="8"/>
      <c r="S70" s="12">
        <v>0</v>
      </c>
      <c r="T70" s="7">
        <f t="shared" si="11"/>
        <v>0</v>
      </c>
      <c r="U70" s="7"/>
      <c r="V70" s="7"/>
      <c r="W70" s="81">
        <f t="shared" si="2"/>
        <v>0</v>
      </c>
      <c r="X70" s="82">
        <f t="shared" si="3"/>
        <v>0</v>
      </c>
      <c r="Y70" s="91"/>
      <c r="Z70" s="23"/>
      <c r="AA70" s="14" t="e">
        <f t="shared" si="12"/>
        <v>#DIV/0!</v>
      </c>
      <c r="AB70" s="159" t="str">
        <f t="shared" si="13"/>
        <v/>
      </c>
      <c r="AC70" s="8"/>
      <c r="AD70" s="12">
        <v>0</v>
      </c>
      <c r="AE70" s="7">
        <f t="shared" si="14"/>
        <v>0</v>
      </c>
      <c r="AF70" s="7"/>
      <c r="AG70" s="7"/>
      <c r="AH70" s="81">
        <f t="shared" si="4"/>
        <v>0</v>
      </c>
      <c r="AI70" s="82">
        <f t="shared" si="5"/>
        <v>0</v>
      </c>
      <c r="AJ70" s="91"/>
      <c r="AK70" s="365"/>
      <c r="AL70" s="156">
        <v>39722</v>
      </c>
      <c r="AM70" s="101">
        <f t="shared" si="15"/>
        <v>0</v>
      </c>
      <c r="AN70" s="14" t="e">
        <f t="shared" si="16"/>
        <v>#DIV/0!</v>
      </c>
      <c r="AO70" s="103">
        <f t="shared" si="17"/>
        <v>0</v>
      </c>
      <c r="AP70" s="12" t="e">
        <f t="shared" si="16"/>
        <v>#DIV/0!</v>
      </c>
      <c r="AQ70" s="105"/>
      <c r="AR70" s="24">
        <v>39.393250000000002</v>
      </c>
      <c r="AS70" s="108"/>
      <c r="AU70" s="23"/>
      <c r="AV70" s="131" t="e">
        <f t="shared" si="18"/>
        <v>#DIV/0!</v>
      </c>
    </row>
    <row r="71" spans="1:48">
      <c r="A71" s="365"/>
      <c r="B71" s="156">
        <v>39753</v>
      </c>
      <c r="C71" s="16"/>
      <c r="D71" s="23"/>
      <c r="E71" s="14" t="e">
        <f t="shared" si="6"/>
        <v>#DIV/0!</v>
      </c>
      <c r="F71" s="159" t="str">
        <f t="shared" si="7"/>
        <v/>
      </c>
      <c r="G71" s="8"/>
      <c r="H71" s="12">
        <v>0</v>
      </c>
      <c r="I71" s="7">
        <f t="shared" si="8"/>
        <v>0</v>
      </c>
      <c r="J71" s="7"/>
      <c r="K71" s="7"/>
      <c r="L71" s="81">
        <f t="shared" si="0"/>
        <v>0</v>
      </c>
      <c r="M71" s="82">
        <f t="shared" si="1"/>
        <v>0</v>
      </c>
      <c r="N71" s="91"/>
      <c r="O71" s="23"/>
      <c r="P71" s="14" t="e">
        <f t="shared" si="9"/>
        <v>#DIV/0!</v>
      </c>
      <c r="Q71" s="159" t="str">
        <f t="shared" si="10"/>
        <v/>
      </c>
      <c r="R71" s="8"/>
      <c r="S71" s="12">
        <v>0</v>
      </c>
      <c r="T71" s="7">
        <f t="shared" si="11"/>
        <v>0</v>
      </c>
      <c r="U71" s="7"/>
      <c r="V71" s="7"/>
      <c r="W71" s="81">
        <f t="shared" si="2"/>
        <v>0</v>
      </c>
      <c r="X71" s="82">
        <f t="shared" si="3"/>
        <v>0</v>
      </c>
      <c r="Y71" s="91"/>
      <c r="Z71" s="23"/>
      <c r="AA71" s="14" t="e">
        <f t="shared" si="12"/>
        <v>#DIV/0!</v>
      </c>
      <c r="AB71" s="159" t="str">
        <f t="shared" si="13"/>
        <v/>
      </c>
      <c r="AC71" s="8"/>
      <c r="AD71" s="12">
        <v>0</v>
      </c>
      <c r="AE71" s="7">
        <f t="shared" si="14"/>
        <v>0</v>
      </c>
      <c r="AF71" s="7"/>
      <c r="AG71" s="7"/>
      <c r="AH71" s="81">
        <f t="shared" si="4"/>
        <v>0</v>
      </c>
      <c r="AI71" s="82">
        <f t="shared" si="5"/>
        <v>0</v>
      </c>
      <c r="AJ71" s="91"/>
      <c r="AK71" s="365"/>
      <c r="AL71" s="156">
        <v>39753</v>
      </c>
      <c r="AM71" s="101">
        <f t="shared" si="15"/>
        <v>0</v>
      </c>
      <c r="AN71" s="14" t="e">
        <f t="shared" si="16"/>
        <v>#DIV/0!</v>
      </c>
      <c r="AO71" s="103">
        <f t="shared" si="17"/>
        <v>0</v>
      </c>
      <c r="AP71" s="12" t="e">
        <f t="shared" si="16"/>
        <v>#DIV/0!</v>
      </c>
      <c r="AQ71" s="105"/>
      <c r="AR71" s="24">
        <v>39.590215999999998</v>
      </c>
      <c r="AS71" s="108"/>
      <c r="AU71" s="23"/>
      <c r="AV71" s="131" t="e">
        <f t="shared" si="18"/>
        <v>#DIV/0!</v>
      </c>
    </row>
    <row r="72" spans="1:48">
      <c r="A72" s="366"/>
      <c r="B72" s="157">
        <v>39783</v>
      </c>
      <c r="C72" s="16"/>
      <c r="D72" s="21"/>
      <c r="E72" s="15" t="e">
        <f t="shared" si="6"/>
        <v>#DIV/0!</v>
      </c>
      <c r="F72" s="158" t="str">
        <f t="shared" si="7"/>
        <v/>
      </c>
      <c r="G72" s="11"/>
      <c r="H72" s="13">
        <v>0</v>
      </c>
      <c r="I72" s="10">
        <f t="shared" si="8"/>
        <v>0</v>
      </c>
      <c r="J72" s="10"/>
      <c r="K72" s="10"/>
      <c r="L72" s="83">
        <f t="shared" si="0"/>
        <v>0</v>
      </c>
      <c r="M72" s="84">
        <f t="shared" si="1"/>
        <v>0</v>
      </c>
      <c r="N72" s="92"/>
      <c r="O72" s="21"/>
      <c r="P72" s="15" t="e">
        <f t="shared" si="9"/>
        <v>#DIV/0!</v>
      </c>
      <c r="Q72" s="158" t="str">
        <f t="shared" si="10"/>
        <v/>
      </c>
      <c r="R72" s="11"/>
      <c r="S72" s="13">
        <v>0</v>
      </c>
      <c r="T72" s="10">
        <f t="shared" si="11"/>
        <v>0</v>
      </c>
      <c r="U72" s="10"/>
      <c r="V72" s="10"/>
      <c r="W72" s="83">
        <f t="shared" si="2"/>
        <v>0</v>
      </c>
      <c r="X72" s="84">
        <f t="shared" si="3"/>
        <v>0</v>
      </c>
      <c r="Y72" s="92"/>
      <c r="Z72" s="21"/>
      <c r="AA72" s="15" t="e">
        <f t="shared" si="12"/>
        <v>#DIV/0!</v>
      </c>
      <c r="AB72" s="158" t="str">
        <f t="shared" si="13"/>
        <v/>
      </c>
      <c r="AC72" s="11"/>
      <c r="AD72" s="13">
        <v>0</v>
      </c>
      <c r="AE72" s="10">
        <f t="shared" si="14"/>
        <v>0</v>
      </c>
      <c r="AF72" s="10"/>
      <c r="AG72" s="10"/>
      <c r="AH72" s="83">
        <f t="shared" si="4"/>
        <v>0</v>
      </c>
      <c r="AI72" s="84">
        <f t="shared" si="5"/>
        <v>0</v>
      </c>
      <c r="AJ72" s="92"/>
      <c r="AK72" s="366"/>
      <c r="AL72" s="157">
        <v>39783</v>
      </c>
      <c r="AM72" s="102">
        <f t="shared" si="15"/>
        <v>0</v>
      </c>
      <c r="AN72" s="15" t="e">
        <f t="shared" si="16"/>
        <v>#DIV/0!</v>
      </c>
      <c r="AO72" s="104">
        <f t="shared" si="17"/>
        <v>0</v>
      </c>
      <c r="AP72" s="12" t="e">
        <f t="shared" si="16"/>
        <v>#DIV/0!</v>
      </c>
      <c r="AQ72" s="105"/>
      <c r="AR72" s="25">
        <v>39.740658000000003</v>
      </c>
      <c r="AS72" s="108"/>
      <c r="AU72" s="23"/>
      <c r="AV72" s="131" t="e">
        <f t="shared" si="18"/>
        <v>#DIV/0!</v>
      </c>
    </row>
    <row r="73" spans="1:48" ht="11.25" customHeight="1">
      <c r="A73" s="365">
        <v>2009</v>
      </c>
      <c r="B73" s="156">
        <v>39814</v>
      </c>
      <c r="C73" s="16"/>
      <c r="D73" s="23"/>
      <c r="E73" s="14" t="e">
        <f t="shared" si="6"/>
        <v>#DIV/0!</v>
      </c>
      <c r="F73" s="159" t="str">
        <f t="shared" si="7"/>
        <v/>
      </c>
      <c r="G73" s="8"/>
      <c r="H73" s="12">
        <v>0</v>
      </c>
      <c r="I73" s="7">
        <f t="shared" si="8"/>
        <v>0</v>
      </c>
      <c r="J73" s="76"/>
      <c r="K73" s="76"/>
      <c r="L73" s="81">
        <f t="shared" si="0"/>
        <v>0</v>
      </c>
      <c r="M73" s="82">
        <f t="shared" si="1"/>
        <v>0</v>
      </c>
      <c r="N73" s="91"/>
      <c r="O73" s="23"/>
      <c r="P73" s="14" t="e">
        <f t="shared" si="9"/>
        <v>#DIV/0!</v>
      </c>
      <c r="Q73" s="159" t="str">
        <f t="shared" si="10"/>
        <v/>
      </c>
      <c r="R73" s="8"/>
      <c r="S73" s="12">
        <v>0</v>
      </c>
      <c r="T73" s="7">
        <f t="shared" si="11"/>
        <v>0</v>
      </c>
      <c r="U73" s="76"/>
      <c r="V73" s="76"/>
      <c r="W73" s="81">
        <f t="shared" si="2"/>
        <v>0</v>
      </c>
      <c r="X73" s="82">
        <f t="shared" si="3"/>
        <v>0</v>
      </c>
      <c r="Y73" s="91"/>
      <c r="Z73" s="23"/>
      <c r="AA73" s="14" t="e">
        <f t="shared" si="12"/>
        <v>#DIV/0!</v>
      </c>
      <c r="AB73" s="159" t="str">
        <f t="shared" si="13"/>
        <v/>
      </c>
      <c r="AC73" s="8"/>
      <c r="AD73" s="12">
        <v>0</v>
      </c>
      <c r="AE73" s="7">
        <f t="shared" si="14"/>
        <v>0</v>
      </c>
      <c r="AF73" s="76"/>
      <c r="AG73" s="76"/>
      <c r="AH73" s="81">
        <f t="shared" si="4"/>
        <v>0</v>
      </c>
      <c r="AI73" s="82">
        <f t="shared" si="5"/>
        <v>0</v>
      </c>
      <c r="AJ73" s="91"/>
      <c r="AK73" s="365">
        <v>2009</v>
      </c>
      <c r="AL73" s="156">
        <v>39814</v>
      </c>
      <c r="AM73" s="101">
        <f t="shared" si="15"/>
        <v>0</v>
      </c>
      <c r="AN73" s="73" t="e">
        <f t="shared" si="16"/>
        <v>#DIV/0!</v>
      </c>
      <c r="AO73" s="103">
        <f t="shared" si="17"/>
        <v>0</v>
      </c>
      <c r="AP73" s="74" t="e">
        <f t="shared" si="16"/>
        <v>#DIV/0!</v>
      </c>
      <c r="AQ73" s="106"/>
      <c r="AR73" s="24">
        <v>39.855905</v>
      </c>
      <c r="AS73" s="109"/>
      <c r="AU73" s="23"/>
      <c r="AV73" s="131" t="e">
        <f t="shared" si="18"/>
        <v>#DIV/0!</v>
      </c>
    </row>
    <row r="74" spans="1:48">
      <c r="A74" s="365"/>
      <c r="B74" s="156">
        <v>39845</v>
      </c>
      <c r="C74" s="16"/>
      <c r="D74" s="23"/>
      <c r="E74" s="14" t="e">
        <f t="shared" si="6"/>
        <v>#DIV/0!</v>
      </c>
      <c r="F74" s="159" t="str">
        <f t="shared" si="7"/>
        <v/>
      </c>
      <c r="G74" s="8"/>
      <c r="H74" s="12">
        <v>0</v>
      </c>
      <c r="I74" s="7">
        <f t="shared" si="8"/>
        <v>0</v>
      </c>
      <c r="J74" s="7"/>
      <c r="K74" s="7"/>
      <c r="L74" s="81">
        <f t="shared" si="0"/>
        <v>0</v>
      </c>
      <c r="M74" s="82">
        <f t="shared" si="1"/>
        <v>0</v>
      </c>
      <c r="N74" s="91"/>
      <c r="O74" s="23"/>
      <c r="P74" s="14" t="e">
        <f t="shared" si="9"/>
        <v>#DIV/0!</v>
      </c>
      <c r="Q74" s="159" t="str">
        <f t="shared" si="10"/>
        <v/>
      </c>
      <c r="R74" s="8"/>
      <c r="S74" s="12">
        <v>0</v>
      </c>
      <c r="T74" s="7">
        <f t="shared" si="11"/>
        <v>0</v>
      </c>
      <c r="U74" s="7"/>
      <c r="V74" s="7"/>
      <c r="W74" s="81">
        <f t="shared" si="2"/>
        <v>0</v>
      </c>
      <c r="X74" s="82">
        <f t="shared" si="3"/>
        <v>0</v>
      </c>
      <c r="Y74" s="91"/>
      <c r="Z74" s="23"/>
      <c r="AA74" s="14" t="e">
        <f t="shared" si="12"/>
        <v>#DIV/0!</v>
      </c>
      <c r="AB74" s="159" t="str">
        <f t="shared" si="13"/>
        <v/>
      </c>
      <c r="AC74" s="8"/>
      <c r="AD74" s="12">
        <v>0</v>
      </c>
      <c r="AE74" s="7">
        <f t="shared" si="14"/>
        <v>0</v>
      </c>
      <c r="AF74" s="7"/>
      <c r="AG74" s="7"/>
      <c r="AH74" s="81">
        <f t="shared" si="4"/>
        <v>0</v>
      </c>
      <c r="AI74" s="82">
        <f t="shared" si="5"/>
        <v>0</v>
      </c>
      <c r="AJ74" s="91"/>
      <c r="AK74" s="365"/>
      <c r="AL74" s="156">
        <v>39845</v>
      </c>
      <c r="AM74" s="101">
        <f t="shared" si="15"/>
        <v>0</v>
      </c>
      <c r="AN74" s="14" t="e">
        <f t="shared" si="16"/>
        <v>#DIV/0!</v>
      </c>
      <c r="AO74" s="103">
        <f t="shared" si="17"/>
        <v>0</v>
      </c>
      <c r="AP74" s="12" t="e">
        <f t="shared" si="16"/>
        <v>#DIV/0!</v>
      </c>
      <c r="AQ74" s="105"/>
      <c r="AR74" s="24">
        <v>40.110982</v>
      </c>
      <c r="AS74" s="108"/>
      <c r="AU74" s="23"/>
      <c r="AV74" s="131" t="e">
        <f t="shared" si="18"/>
        <v>#DIV/0!</v>
      </c>
    </row>
    <row r="75" spans="1:48">
      <c r="A75" s="365"/>
      <c r="B75" s="156">
        <v>39873</v>
      </c>
      <c r="C75" s="16"/>
      <c r="D75" s="23"/>
      <c r="E75" s="14" t="e">
        <f t="shared" si="6"/>
        <v>#DIV/0!</v>
      </c>
      <c r="F75" s="159" t="str">
        <f t="shared" si="7"/>
        <v/>
      </c>
      <c r="G75" s="8"/>
      <c r="H75" s="12">
        <v>0</v>
      </c>
      <c r="I75" s="7">
        <f t="shared" si="8"/>
        <v>0</v>
      </c>
      <c r="J75" s="7"/>
      <c r="K75" s="7"/>
      <c r="L75" s="81">
        <f t="shared" si="0"/>
        <v>0</v>
      </c>
      <c r="M75" s="82">
        <f t="shared" si="1"/>
        <v>0</v>
      </c>
      <c r="N75" s="91"/>
      <c r="O75" s="23"/>
      <c r="P75" s="14" t="e">
        <f t="shared" si="9"/>
        <v>#DIV/0!</v>
      </c>
      <c r="Q75" s="159" t="str">
        <f t="shared" si="10"/>
        <v/>
      </c>
      <c r="R75" s="8"/>
      <c r="S75" s="12">
        <v>0</v>
      </c>
      <c r="T75" s="7">
        <f t="shared" si="11"/>
        <v>0</v>
      </c>
      <c r="U75" s="7"/>
      <c r="V75" s="7"/>
      <c r="W75" s="81">
        <f t="shared" si="2"/>
        <v>0</v>
      </c>
      <c r="X75" s="82">
        <f t="shared" si="3"/>
        <v>0</v>
      </c>
      <c r="Y75" s="91"/>
      <c r="Z75" s="23"/>
      <c r="AA75" s="14" t="e">
        <f t="shared" si="12"/>
        <v>#DIV/0!</v>
      </c>
      <c r="AB75" s="159" t="str">
        <f t="shared" si="13"/>
        <v/>
      </c>
      <c r="AC75" s="8"/>
      <c r="AD75" s="12">
        <v>0</v>
      </c>
      <c r="AE75" s="7">
        <f t="shared" si="14"/>
        <v>0</v>
      </c>
      <c r="AF75" s="7"/>
      <c r="AG75" s="7"/>
      <c r="AH75" s="81">
        <f t="shared" si="4"/>
        <v>0</v>
      </c>
      <c r="AI75" s="82">
        <f t="shared" si="5"/>
        <v>0</v>
      </c>
      <c r="AJ75" s="91"/>
      <c r="AK75" s="365"/>
      <c r="AL75" s="156">
        <v>39873</v>
      </c>
      <c r="AM75" s="101">
        <f t="shared" si="15"/>
        <v>0</v>
      </c>
      <c r="AN75" s="14" t="e">
        <f t="shared" si="16"/>
        <v>#DIV/0!</v>
      </c>
      <c r="AO75" s="103">
        <f t="shared" si="17"/>
        <v>0</v>
      </c>
      <c r="AP75" s="12" t="e">
        <f t="shared" si="16"/>
        <v>#DIV/0!</v>
      </c>
      <c r="AQ75" s="105"/>
      <c r="AR75" s="24">
        <v>40.235326000000001</v>
      </c>
      <c r="AS75" s="108"/>
      <c r="AU75" s="23"/>
      <c r="AV75" s="131" t="e">
        <f t="shared" si="18"/>
        <v>#DIV/0!</v>
      </c>
    </row>
    <row r="76" spans="1:48">
      <c r="A76" s="365"/>
      <c r="B76" s="156">
        <v>39904</v>
      </c>
      <c r="C76" s="16"/>
      <c r="D76" s="23"/>
      <c r="E76" s="14" t="e">
        <f t="shared" si="6"/>
        <v>#DIV/0!</v>
      </c>
      <c r="F76" s="159" t="str">
        <f t="shared" si="7"/>
        <v/>
      </c>
      <c r="G76" s="8"/>
      <c r="H76" s="12">
        <v>0</v>
      </c>
      <c r="I76" s="7">
        <f t="shared" si="8"/>
        <v>0</v>
      </c>
      <c r="J76" s="7"/>
      <c r="K76" s="7"/>
      <c r="L76" s="81">
        <f t="shared" si="0"/>
        <v>0</v>
      </c>
      <c r="M76" s="82">
        <f t="shared" si="1"/>
        <v>0</v>
      </c>
      <c r="N76" s="91"/>
      <c r="O76" s="23"/>
      <c r="P76" s="14" t="e">
        <f t="shared" si="9"/>
        <v>#DIV/0!</v>
      </c>
      <c r="Q76" s="159" t="str">
        <f t="shared" si="10"/>
        <v/>
      </c>
      <c r="R76" s="8"/>
      <c r="S76" s="12">
        <v>0</v>
      </c>
      <c r="T76" s="7">
        <f t="shared" si="11"/>
        <v>0</v>
      </c>
      <c r="U76" s="7"/>
      <c r="V76" s="7"/>
      <c r="W76" s="81">
        <f t="shared" si="2"/>
        <v>0</v>
      </c>
      <c r="X76" s="82">
        <f t="shared" si="3"/>
        <v>0</v>
      </c>
      <c r="Y76" s="91"/>
      <c r="Z76" s="23"/>
      <c r="AA76" s="14" t="e">
        <f t="shared" si="12"/>
        <v>#DIV/0!</v>
      </c>
      <c r="AB76" s="159" t="str">
        <f t="shared" si="13"/>
        <v/>
      </c>
      <c r="AC76" s="8"/>
      <c r="AD76" s="12">
        <v>0</v>
      </c>
      <c r="AE76" s="7">
        <f t="shared" si="14"/>
        <v>0</v>
      </c>
      <c r="AF76" s="7"/>
      <c r="AG76" s="7"/>
      <c r="AH76" s="81">
        <f t="shared" si="4"/>
        <v>0</v>
      </c>
      <c r="AI76" s="82">
        <f t="shared" si="5"/>
        <v>0</v>
      </c>
      <c r="AJ76" s="91"/>
      <c r="AK76" s="365"/>
      <c r="AL76" s="156">
        <v>39904</v>
      </c>
      <c r="AM76" s="101">
        <f t="shared" si="15"/>
        <v>0</v>
      </c>
      <c r="AN76" s="14" t="e">
        <f t="shared" si="16"/>
        <v>#DIV/0!</v>
      </c>
      <c r="AO76" s="103">
        <f t="shared" si="17"/>
        <v>0</v>
      </c>
      <c r="AP76" s="12" t="e">
        <f t="shared" si="16"/>
        <v>#DIV/0!</v>
      </c>
      <c r="AQ76" s="105"/>
      <c r="AR76" s="24">
        <v>40.315795999999999</v>
      </c>
      <c r="AS76" s="108"/>
      <c r="AU76" s="23"/>
      <c r="AV76" s="131" t="e">
        <f t="shared" si="18"/>
        <v>#DIV/0!</v>
      </c>
    </row>
    <row r="77" spans="1:48">
      <c r="A77" s="365"/>
      <c r="B77" s="156">
        <v>39934</v>
      </c>
      <c r="C77" s="16"/>
      <c r="D77" s="23"/>
      <c r="E77" s="14" t="e">
        <f t="shared" si="6"/>
        <v>#DIV/0!</v>
      </c>
      <c r="F77" s="159" t="str">
        <f t="shared" si="7"/>
        <v/>
      </c>
      <c r="G77" s="8"/>
      <c r="H77" s="12">
        <v>0</v>
      </c>
      <c r="I77" s="7">
        <f t="shared" si="8"/>
        <v>0</v>
      </c>
      <c r="J77" s="7"/>
      <c r="K77" s="7"/>
      <c r="L77" s="81">
        <f t="shared" ref="L77:L140" si="19">D77+J77</f>
        <v>0</v>
      </c>
      <c r="M77" s="82">
        <f t="shared" ref="M77:M140" si="20">I77+K77</f>
        <v>0</v>
      </c>
      <c r="N77" s="91"/>
      <c r="O77" s="23"/>
      <c r="P77" s="14" t="e">
        <f t="shared" si="9"/>
        <v>#DIV/0!</v>
      </c>
      <c r="Q77" s="159" t="str">
        <f t="shared" si="10"/>
        <v/>
      </c>
      <c r="R77" s="8"/>
      <c r="S77" s="12">
        <v>0</v>
      </c>
      <c r="T77" s="7">
        <f t="shared" si="11"/>
        <v>0</v>
      </c>
      <c r="U77" s="7"/>
      <c r="V77" s="7"/>
      <c r="W77" s="81">
        <f t="shared" ref="W77:W140" si="21">O77+U77</f>
        <v>0</v>
      </c>
      <c r="X77" s="82">
        <f t="shared" ref="X77:X140" si="22">T77+V77</f>
        <v>0</v>
      </c>
      <c r="Y77" s="91"/>
      <c r="Z77" s="23"/>
      <c r="AA77" s="14" t="e">
        <f t="shared" si="12"/>
        <v>#DIV/0!</v>
      </c>
      <c r="AB77" s="159" t="str">
        <f t="shared" si="13"/>
        <v/>
      </c>
      <c r="AC77" s="8"/>
      <c r="AD77" s="12">
        <v>0</v>
      </c>
      <c r="AE77" s="7">
        <f t="shared" si="14"/>
        <v>0</v>
      </c>
      <c r="AF77" s="7"/>
      <c r="AG77" s="7"/>
      <c r="AH77" s="81">
        <f t="shared" ref="AH77:AH140" si="23">Z77+AF77</f>
        <v>0</v>
      </c>
      <c r="AI77" s="82">
        <f t="shared" ref="AI77:AI140" si="24">AE77+AG77</f>
        <v>0</v>
      </c>
      <c r="AJ77" s="91"/>
      <c r="AK77" s="365"/>
      <c r="AL77" s="156">
        <v>39934</v>
      </c>
      <c r="AM77" s="101">
        <f t="shared" si="15"/>
        <v>0</v>
      </c>
      <c r="AN77" s="14" t="e">
        <f t="shared" si="16"/>
        <v>#DIV/0!</v>
      </c>
      <c r="AO77" s="103">
        <f t="shared" si="17"/>
        <v>0</v>
      </c>
      <c r="AP77" s="12" t="e">
        <f t="shared" si="16"/>
        <v>#DIV/0!</v>
      </c>
      <c r="AQ77" s="105"/>
      <c r="AR77" s="24">
        <v>40.537531999999999</v>
      </c>
      <c r="AS77" s="108"/>
      <c r="AU77" s="23"/>
      <c r="AV77" s="131" t="e">
        <f t="shared" si="18"/>
        <v>#DIV/0!</v>
      </c>
    </row>
    <row r="78" spans="1:48">
      <c r="A78" s="365"/>
      <c r="B78" s="156">
        <v>39965</v>
      </c>
      <c r="C78" s="16"/>
      <c r="D78" s="23"/>
      <c r="E78" s="14" t="e">
        <f t="shared" ref="E78:E141" si="25">((D78/D77)-1)</f>
        <v>#DIV/0!</v>
      </c>
      <c r="F78" s="159" t="str">
        <f t="shared" ref="F78:F141" si="26">IF(DAY(J$11)=0,"",IF(MONTH(J$11)&lt;&gt;MONTH($B78),"",YEAR($B78)-YEAR(J$11)))</f>
        <v/>
      </c>
      <c r="G78" s="8"/>
      <c r="H78" s="12">
        <v>0</v>
      </c>
      <c r="I78" s="7">
        <f t="shared" ref="I78:I141" si="27">I77*(1+H78)</f>
        <v>0</v>
      </c>
      <c r="J78" s="7"/>
      <c r="K78" s="7"/>
      <c r="L78" s="81">
        <f t="shared" si="19"/>
        <v>0</v>
      </c>
      <c r="M78" s="82">
        <f t="shared" si="20"/>
        <v>0</v>
      </c>
      <c r="N78" s="91"/>
      <c r="O78" s="23"/>
      <c r="P78" s="14" t="e">
        <f t="shared" ref="P78:P141" si="28">((O78/O77)-1)</f>
        <v>#DIV/0!</v>
      </c>
      <c r="Q78" s="159" t="str">
        <f t="shared" ref="Q78:Q141" si="29">IF(DAY(U$11)=0,"",IF(MONTH(U$11)&lt;&gt;MONTH($B78),"",YEAR($B78)-YEAR(U$11)))</f>
        <v/>
      </c>
      <c r="R78" s="8"/>
      <c r="S78" s="12">
        <v>0</v>
      </c>
      <c r="T78" s="7">
        <f t="shared" ref="T78:T141" si="30">T77*(1+S78)</f>
        <v>0</v>
      </c>
      <c r="U78" s="7"/>
      <c r="V78" s="7"/>
      <c r="W78" s="81">
        <f t="shared" si="21"/>
        <v>0</v>
      </c>
      <c r="X78" s="82">
        <f t="shared" si="22"/>
        <v>0</v>
      </c>
      <c r="Y78" s="91"/>
      <c r="Z78" s="23"/>
      <c r="AA78" s="14" t="e">
        <f t="shared" ref="AA78:AA141" si="31">((Z78/Z77)-1)</f>
        <v>#DIV/0!</v>
      </c>
      <c r="AB78" s="159" t="str">
        <f t="shared" ref="AB78:AB141" si="32">IF(DAY(AF$11)=0,"",IF(MONTH(AF$11)&lt;&gt;MONTH($B78),"",YEAR($B78)-YEAR(AF$11)))</f>
        <v/>
      </c>
      <c r="AC78" s="8"/>
      <c r="AD78" s="12">
        <v>0</v>
      </c>
      <c r="AE78" s="7">
        <f t="shared" ref="AE78:AE141" si="33">AE77*(1+AD78)</f>
        <v>0</v>
      </c>
      <c r="AF78" s="7"/>
      <c r="AG78" s="7"/>
      <c r="AH78" s="81">
        <f t="shared" si="23"/>
        <v>0</v>
      </c>
      <c r="AI78" s="82">
        <f t="shared" si="24"/>
        <v>0</v>
      </c>
      <c r="AJ78" s="91"/>
      <c r="AK78" s="365"/>
      <c r="AL78" s="156">
        <v>39965</v>
      </c>
      <c r="AM78" s="101">
        <f t="shared" ref="AM78:AM141" si="34">L78+W78+AH78</f>
        <v>0</v>
      </c>
      <c r="AN78" s="14" t="e">
        <f t="shared" ref="AN78:AP141" si="35">((AM78/AM77)-1)</f>
        <v>#DIV/0!</v>
      </c>
      <c r="AO78" s="103">
        <f t="shared" ref="AO78:AO141" si="36">M78+X78+AI78</f>
        <v>0</v>
      </c>
      <c r="AP78" s="12" t="e">
        <f t="shared" si="35"/>
        <v>#DIV/0!</v>
      </c>
      <c r="AQ78" s="105"/>
      <c r="AR78" s="24">
        <v>40.780757000000001</v>
      </c>
      <c r="AS78" s="108"/>
      <c r="AU78" s="23"/>
      <c r="AV78" s="131" t="e">
        <f t="shared" ref="AV78:AV141" si="37">((AU78/AU77)-1)</f>
        <v>#DIV/0!</v>
      </c>
    </row>
    <row r="79" spans="1:48">
      <c r="A79" s="365"/>
      <c r="B79" s="156">
        <v>39995</v>
      </c>
      <c r="C79" s="16"/>
      <c r="D79" s="23"/>
      <c r="E79" s="14" t="e">
        <f t="shared" si="25"/>
        <v>#DIV/0!</v>
      </c>
      <c r="F79" s="159" t="str">
        <f t="shared" si="26"/>
        <v/>
      </c>
      <c r="G79" s="8" t="s">
        <v>6</v>
      </c>
      <c r="H79" s="12">
        <v>6.7599999999999993E-2</v>
      </c>
      <c r="I79" s="7">
        <f t="shared" si="27"/>
        <v>0</v>
      </c>
      <c r="J79" s="7"/>
      <c r="K79" s="7"/>
      <c r="L79" s="81">
        <f t="shared" si="19"/>
        <v>0</v>
      </c>
      <c r="M79" s="82">
        <f t="shared" si="20"/>
        <v>0</v>
      </c>
      <c r="N79" s="91"/>
      <c r="O79" s="23"/>
      <c r="P79" s="14" t="e">
        <f t="shared" si="28"/>
        <v>#DIV/0!</v>
      </c>
      <c r="Q79" s="159" t="str">
        <f t="shared" si="29"/>
        <v/>
      </c>
      <c r="R79" s="8" t="s">
        <v>6</v>
      </c>
      <c r="S79" s="12">
        <v>6.7599999999999993E-2</v>
      </c>
      <c r="T79" s="7">
        <f t="shared" si="30"/>
        <v>0</v>
      </c>
      <c r="U79" s="7"/>
      <c r="V79" s="7"/>
      <c r="W79" s="81">
        <f t="shared" si="21"/>
        <v>0</v>
      </c>
      <c r="X79" s="82">
        <f t="shared" si="22"/>
        <v>0</v>
      </c>
      <c r="Y79" s="91"/>
      <c r="Z79" s="23"/>
      <c r="AA79" s="14" t="e">
        <f t="shared" si="31"/>
        <v>#DIV/0!</v>
      </c>
      <c r="AB79" s="159" t="str">
        <f t="shared" si="32"/>
        <v/>
      </c>
      <c r="AC79" s="8" t="s">
        <v>6</v>
      </c>
      <c r="AD79" s="12">
        <v>6.7599999999999993E-2</v>
      </c>
      <c r="AE79" s="7">
        <f t="shared" si="33"/>
        <v>0</v>
      </c>
      <c r="AF79" s="7"/>
      <c r="AG79" s="7"/>
      <c r="AH79" s="81">
        <f t="shared" si="23"/>
        <v>0</v>
      </c>
      <c r="AI79" s="82">
        <f t="shared" si="24"/>
        <v>0</v>
      </c>
      <c r="AJ79" s="91"/>
      <c r="AK79" s="365"/>
      <c r="AL79" s="156">
        <v>39995</v>
      </c>
      <c r="AM79" s="101">
        <f t="shared" si="34"/>
        <v>0</v>
      </c>
      <c r="AN79" s="14" t="e">
        <f t="shared" si="35"/>
        <v>#DIV/0!</v>
      </c>
      <c r="AO79" s="103">
        <f t="shared" si="36"/>
        <v>0</v>
      </c>
      <c r="AP79" s="12" t="e">
        <f t="shared" si="35"/>
        <v>#DIV/0!</v>
      </c>
      <c r="AQ79" s="105"/>
      <c r="AR79" s="24">
        <v>40.952036</v>
      </c>
      <c r="AS79" s="108"/>
      <c r="AU79" s="23"/>
      <c r="AV79" s="131" t="e">
        <f t="shared" si="37"/>
        <v>#DIV/0!</v>
      </c>
    </row>
    <row r="80" spans="1:48">
      <c r="A80" s="365"/>
      <c r="B80" s="156">
        <v>40026</v>
      </c>
      <c r="C80" s="16"/>
      <c r="D80" s="23"/>
      <c r="E80" s="14" t="e">
        <f t="shared" si="25"/>
        <v>#DIV/0!</v>
      </c>
      <c r="F80" s="159" t="str">
        <f t="shared" si="26"/>
        <v/>
      </c>
      <c r="G80" s="8"/>
      <c r="H80" s="12">
        <v>0</v>
      </c>
      <c r="I80" s="7">
        <f t="shared" si="27"/>
        <v>0</v>
      </c>
      <c r="J80" s="7"/>
      <c r="K80" s="7"/>
      <c r="L80" s="81">
        <f t="shared" si="19"/>
        <v>0</v>
      </c>
      <c r="M80" s="82">
        <f t="shared" si="20"/>
        <v>0</v>
      </c>
      <c r="N80" s="91"/>
      <c r="O80" s="23"/>
      <c r="P80" s="14" t="e">
        <f t="shared" si="28"/>
        <v>#DIV/0!</v>
      </c>
      <c r="Q80" s="159" t="str">
        <f t="shared" si="29"/>
        <v/>
      </c>
      <c r="R80" s="8"/>
      <c r="S80" s="12">
        <v>0</v>
      </c>
      <c r="T80" s="7">
        <f t="shared" si="30"/>
        <v>0</v>
      </c>
      <c r="U80" s="7"/>
      <c r="V80" s="7"/>
      <c r="W80" s="81">
        <f t="shared" si="21"/>
        <v>0</v>
      </c>
      <c r="X80" s="82">
        <f t="shared" si="22"/>
        <v>0</v>
      </c>
      <c r="Y80" s="91"/>
      <c r="Z80" s="23"/>
      <c r="AA80" s="14" t="e">
        <f t="shared" si="31"/>
        <v>#DIV/0!</v>
      </c>
      <c r="AB80" s="159" t="str">
        <f t="shared" si="32"/>
        <v/>
      </c>
      <c r="AC80" s="8"/>
      <c r="AD80" s="12">
        <v>0</v>
      </c>
      <c r="AE80" s="7">
        <f t="shared" si="33"/>
        <v>0</v>
      </c>
      <c r="AF80" s="7"/>
      <c r="AG80" s="7"/>
      <c r="AH80" s="81">
        <f t="shared" si="23"/>
        <v>0</v>
      </c>
      <c r="AI80" s="82">
        <f t="shared" si="24"/>
        <v>0</v>
      </c>
      <c r="AJ80" s="91"/>
      <c r="AK80" s="365"/>
      <c r="AL80" s="156">
        <v>40026</v>
      </c>
      <c r="AM80" s="101">
        <f t="shared" si="34"/>
        <v>0</v>
      </c>
      <c r="AN80" s="14" t="e">
        <f t="shared" si="35"/>
        <v>#DIV/0!</v>
      </c>
      <c r="AO80" s="103">
        <f t="shared" si="36"/>
        <v>0</v>
      </c>
      <c r="AP80" s="12" t="e">
        <f t="shared" si="35"/>
        <v>#DIV/0!</v>
      </c>
      <c r="AQ80" s="105"/>
      <c r="AR80" s="24">
        <v>41.046225</v>
      </c>
      <c r="AS80" s="108"/>
      <c r="AU80" s="23"/>
      <c r="AV80" s="131" t="e">
        <f t="shared" si="37"/>
        <v>#DIV/0!</v>
      </c>
    </row>
    <row r="81" spans="1:48">
      <c r="A81" s="365"/>
      <c r="B81" s="156">
        <v>40057</v>
      </c>
      <c r="C81" s="16"/>
      <c r="D81" s="23"/>
      <c r="E81" s="14" t="e">
        <f t="shared" si="25"/>
        <v>#DIV/0!</v>
      </c>
      <c r="F81" s="159" t="str">
        <f t="shared" si="26"/>
        <v/>
      </c>
      <c r="G81" s="8"/>
      <c r="H81" s="12">
        <v>0</v>
      </c>
      <c r="I81" s="7">
        <f t="shared" si="27"/>
        <v>0</v>
      </c>
      <c r="J81" s="7"/>
      <c r="K81" s="7"/>
      <c r="L81" s="81">
        <f t="shared" si="19"/>
        <v>0</v>
      </c>
      <c r="M81" s="82">
        <f t="shared" si="20"/>
        <v>0</v>
      </c>
      <c r="N81" s="91"/>
      <c r="O81" s="23"/>
      <c r="P81" s="14" t="e">
        <f t="shared" si="28"/>
        <v>#DIV/0!</v>
      </c>
      <c r="Q81" s="159" t="str">
        <f t="shared" si="29"/>
        <v/>
      </c>
      <c r="R81" s="8"/>
      <c r="S81" s="12">
        <v>0</v>
      </c>
      <c r="T81" s="7">
        <f t="shared" si="30"/>
        <v>0</v>
      </c>
      <c r="U81" s="7"/>
      <c r="V81" s="7"/>
      <c r="W81" s="81">
        <f t="shared" si="21"/>
        <v>0</v>
      </c>
      <c r="X81" s="82">
        <f t="shared" si="22"/>
        <v>0</v>
      </c>
      <c r="Y81" s="91"/>
      <c r="Z81" s="23"/>
      <c r="AA81" s="14" t="e">
        <f t="shared" si="31"/>
        <v>#DIV/0!</v>
      </c>
      <c r="AB81" s="159" t="str">
        <f t="shared" si="32"/>
        <v/>
      </c>
      <c r="AC81" s="8"/>
      <c r="AD81" s="12">
        <v>0</v>
      </c>
      <c r="AE81" s="7">
        <f t="shared" si="33"/>
        <v>0</v>
      </c>
      <c r="AF81" s="7"/>
      <c r="AG81" s="7"/>
      <c r="AH81" s="81">
        <f t="shared" si="23"/>
        <v>0</v>
      </c>
      <c r="AI81" s="82">
        <f t="shared" si="24"/>
        <v>0</v>
      </c>
      <c r="AJ81" s="91"/>
      <c r="AK81" s="365"/>
      <c r="AL81" s="156">
        <v>40057</v>
      </c>
      <c r="AM81" s="101">
        <f t="shared" si="34"/>
        <v>0</v>
      </c>
      <c r="AN81" s="14" t="e">
        <f t="shared" si="35"/>
        <v>#DIV/0!</v>
      </c>
      <c r="AO81" s="103">
        <f t="shared" si="36"/>
        <v>0</v>
      </c>
      <c r="AP81" s="12" t="e">
        <f t="shared" si="35"/>
        <v>#DIV/0!</v>
      </c>
      <c r="AQ81" s="105"/>
      <c r="AR81" s="24">
        <v>41.079061000000003</v>
      </c>
      <c r="AS81" s="108"/>
      <c r="AU81" s="23"/>
      <c r="AV81" s="131" t="e">
        <f t="shared" si="37"/>
        <v>#DIV/0!</v>
      </c>
    </row>
    <row r="82" spans="1:48">
      <c r="A82" s="365"/>
      <c r="B82" s="156">
        <v>40087</v>
      </c>
      <c r="C82" s="16"/>
      <c r="D82" s="23"/>
      <c r="E82" s="14" t="e">
        <f t="shared" si="25"/>
        <v>#DIV/0!</v>
      </c>
      <c r="F82" s="159" t="str">
        <f t="shared" si="26"/>
        <v/>
      </c>
      <c r="G82" s="8"/>
      <c r="H82" s="12">
        <v>0</v>
      </c>
      <c r="I82" s="7">
        <f t="shared" si="27"/>
        <v>0</v>
      </c>
      <c r="J82" s="7"/>
      <c r="K82" s="7"/>
      <c r="L82" s="81">
        <f t="shared" si="19"/>
        <v>0</v>
      </c>
      <c r="M82" s="82">
        <f t="shared" si="20"/>
        <v>0</v>
      </c>
      <c r="N82" s="91"/>
      <c r="O82" s="23"/>
      <c r="P82" s="14" t="e">
        <f t="shared" si="28"/>
        <v>#DIV/0!</v>
      </c>
      <c r="Q82" s="159" t="str">
        <f t="shared" si="29"/>
        <v/>
      </c>
      <c r="R82" s="8"/>
      <c r="S82" s="12">
        <v>0</v>
      </c>
      <c r="T82" s="7">
        <f t="shared" si="30"/>
        <v>0</v>
      </c>
      <c r="U82" s="7"/>
      <c r="V82" s="7"/>
      <c r="W82" s="81">
        <f t="shared" si="21"/>
        <v>0</v>
      </c>
      <c r="X82" s="82">
        <f t="shared" si="22"/>
        <v>0</v>
      </c>
      <c r="Y82" s="91"/>
      <c r="Z82" s="23"/>
      <c r="AA82" s="14" t="e">
        <f t="shared" si="31"/>
        <v>#DIV/0!</v>
      </c>
      <c r="AB82" s="159" t="str">
        <f t="shared" si="32"/>
        <v/>
      </c>
      <c r="AC82" s="8"/>
      <c r="AD82" s="12">
        <v>0</v>
      </c>
      <c r="AE82" s="7">
        <f t="shared" si="33"/>
        <v>0</v>
      </c>
      <c r="AF82" s="7"/>
      <c r="AG82" s="7"/>
      <c r="AH82" s="81">
        <f t="shared" si="23"/>
        <v>0</v>
      </c>
      <c r="AI82" s="82">
        <f t="shared" si="24"/>
        <v>0</v>
      </c>
      <c r="AJ82" s="91"/>
      <c r="AK82" s="365"/>
      <c r="AL82" s="156">
        <v>40087</v>
      </c>
      <c r="AM82" s="101">
        <f t="shared" si="34"/>
        <v>0</v>
      </c>
      <c r="AN82" s="14" t="e">
        <f t="shared" si="35"/>
        <v>#DIV/0!</v>
      </c>
      <c r="AO82" s="103">
        <f t="shared" si="36"/>
        <v>0</v>
      </c>
      <c r="AP82" s="12" t="e">
        <f t="shared" si="35"/>
        <v>#DIV/0!</v>
      </c>
      <c r="AQ82" s="105"/>
      <c r="AR82" s="24">
        <v>41.144787000000001</v>
      </c>
      <c r="AS82" s="108"/>
      <c r="AU82" s="23"/>
      <c r="AV82" s="131" t="e">
        <f t="shared" si="37"/>
        <v>#DIV/0!</v>
      </c>
    </row>
    <row r="83" spans="1:48">
      <c r="A83" s="365"/>
      <c r="B83" s="156">
        <v>40118</v>
      </c>
      <c r="C83" s="16"/>
      <c r="D83" s="23"/>
      <c r="E83" s="14" t="e">
        <f t="shared" si="25"/>
        <v>#DIV/0!</v>
      </c>
      <c r="F83" s="159" t="str">
        <f t="shared" si="26"/>
        <v/>
      </c>
      <c r="G83" s="8"/>
      <c r="H83" s="12">
        <v>0</v>
      </c>
      <c r="I83" s="7">
        <f t="shared" si="27"/>
        <v>0</v>
      </c>
      <c r="J83" s="7"/>
      <c r="K83" s="7"/>
      <c r="L83" s="81">
        <f t="shared" si="19"/>
        <v>0</v>
      </c>
      <c r="M83" s="82">
        <f t="shared" si="20"/>
        <v>0</v>
      </c>
      <c r="N83" s="91"/>
      <c r="O83" s="23"/>
      <c r="P83" s="14" t="e">
        <f t="shared" si="28"/>
        <v>#DIV/0!</v>
      </c>
      <c r="Q83" s="159" t="str">
        <f t="shared" si="29"/>
        <v/>
      </c>
      <c r="R83" s="8"/>
      <c r="S83" s="12">
        <v>0</v>
      </c>
      <c r="T83" s="7">
        <f t="shared" si="30"/>
        <v>0</v>
      </c>
      <c r="U83" s="7"/>
      <c r="V83" s="7"/>
      <c r="W83" s="81">
        <f t="shared" si="21"/>
        <v>0</v>
      </c>
      <c r="X83" s="82">
        <f t="shared" si="22"/>
        <v>0</v>
      </c>
      <c r="Y83" s="91"/>
      <c r="Z83" s="23"/>
      <c r="AA83" s="14" t="e">
        <f t="shared" si="31"/>
        <v>#DIV/0!</v>
      </c>
      <c r="AB83" s="159" t="str">
        <f t="shared" si="32"/>
        <v/>
      </c>
      <c r="AC83" s="8"/>
      <c r="AD83" s="12">
        <v>0</v>
      </c>
      <c r="AE83" s="7">
        <f t="shared" si="33"/>
        <v>0</v>
      </c>
      <c r="AF83" s="7"/>
      <c r="AG83" s="7"/>
      <c r="AH83" s="81">
        <f t="shared" si="23"/>
        <v>0</v>
      </c>
      <c r="AI83" s="82">
        <f t="shared" si="24"/>
        <v>0</v>
      </c>
      <c r="AJ83" s="91"/>
      <c r="AK83" s="365"/>
      <c r="AL83" s="156">
        <v>40118</v>
      </c>
      <c r="AM83" s="101">
        <f t="shared" si="34"/>
        <v>0</v>
      </c>
      <c r="AN83" s="14" t="e">
        <f t="shared" si="35"/>
        <v>#DIV/0!</v>
      </c>
      <c r="AO83" s="103">
        <f t="shared" si="36"/>
        <v>0</v>
      </c>
      <c r="AP83" s="12" t="e">
        <f t="shared" si="35"/>
        <v>#DIV/0!</v>
      </c>
      <c r="AQ83" s="105"/>
      <c r="AR83" s="24">
        <v>41.243533999999997</v>
      </c>
      <c r="AS83" s="108"/>
      <c r="AU83" s="23"/>
      <c r="AV83" s="131" t="e">
        <f t="shared" si="37"/>
        <v>#DIV/0!</v>
      </c>
    </row>
    <row r="84" spans="1:48">
      <c r="A84" s="366"/>
      <c r="B84" s="157">
        <v>40148</v>
      </c>
      <c r="C84" s="16"/>
      <c r="D84" s="21"/>
      <c r="E84" s="15" t="e">
        <f t="shared" si="25"/>
        <v>#DIV/0!</v>
      </c>
      <c r="F84" s="158" t="str">
        <f t="shared" si="26"/>
        <v/>
      </c>
      <c r="G84" s="11"/>
      <c r="H84" s="13">
        <v>0</v>
      </c>
      <c r="I84" s="10">
        <f t="shared" si="27"/>
        <v>0</v>
      </c>
      <c r="J84" s="10"/>
      <c r="K84" s="10"/>
      <c r="L84" s="83">
        <f t="shared" si="19"/>
        <v>0</v>
      </c>
      <c r="M84" s="84">
        <f t="shared" si="20"/>
        <v>0</v>
      </c>
      <c r="N84" s="92"/>
      <c r="O84" s="21"/>
      <c r="P84" s="15" t="e">
        <f t="shared" si="28"/>
        <v>#DIV/0!</v>
      </c>
      <c r="Q84" s="158" t="str">
        <f t="shared" si="29"/>
        <v/>
      </c>
      <c r="R84" s="11"/>
      <c r="S84" s="13">
        <v>0</v>
      </c>
      <c r="T84" s="10">
        <f t="shared" si="30"/>
        <v>0</v>
      </c>
      <c r="U84" s="10"/>
      <c r="V84" s="10"/>
      <c r="W84" s="83">
        <f t="shared" si="21"/>
        <v>0</v>
      </c>
      <c r="X84" s="84">
        <f t="shared" si="22"/>
        <v>0</v>
      </c>
      <c r="Y84" s="92"/>
      <c r="Z84" s="21"/>
      <c r="AA84" s="15" t="e">
        <f t="shared" si="31"/>
        <v>#DIV/0!</v>
      </c>
      <c r="AB84" s="158" t="str">
        <f t="shared" si="32"/>
        <v/>
      </c>
      <c r="AC84" s="11"/>
      <c r="AD84" s="13">
        <v>0</v>
      </c>
      <c r="AE84" s="10">
        <f t="shared" si="33"/>
        <v>0</v>
      </c>
      <c r="AF84" s="10"/>
      <c r="AG84" s="10"/>
      <c r="AH84" s="83">
        <f t="shared" si="23"/>
        <v>0</v>
      </c>
      <c r="AI84" s="84">
        <f t="shared" si="24"/>
        <v>0</v>
      </c>
      <c r="AJ84" s="92"/>
      <c r="AK84" s="366"/>
      <c r="AL84" s="157">
        <v>40148</v>
      </c>
      <c r="AM84" s="102">
        <f t="shared" si="34"/>
        <v>0</v>
      </c>
      <c r="AN84" s="15" t="e">
        <f t="shared" si="35"/>
        <v>#DIV/0!</v>
      </c>
      <c r="AO84" s="104">
        <f t="shared" si="36"/>
        <v>0</v>
      </c>
      <c r="AP84" s="13" t="e">
        <f t="shared" si="35"/>
        <v>#DIV/0!</v>
      </c>
      <c r="AQ84" s="107"/>
      <c r="AR84" s="24">
        <v>41.396135000000001</v>
      </c>
      <c r="AS84" s="110"/>
      <c r="AU84" s="23"/>
      <c r="AV84" s="131" t="e">
        <f t="shared" si="37"/>
        <v>#DIV/0!</v>
      </c>
    </row>
    <row r="85" spans="1:48" ht="11.25" customHeight="1">
      <c r="A85" s="365">
        <v>2010</v>
      </c>
      <c r="B85" s="156">
        <v>40179</v>
      </c>
      <c r="C85" s="16"/>
      <c r="D85" s="23"/>
      <c r="E85" s="14" t="e">
        <f t="shared" si="25"/>
        <v>#DIV/0!</v>
      </c>
      <c r="F85" s="159" t="str">
        <f t="shared" si="26"/>
        <v/>
      </c>
      <c r="G85" s="8"/>
      <c r="H85" s="12">
        <v>0</v>
      </c>
      <c r="I85" s="7">
        <f t="shared" si="27"/>
        <v>0</v>
      </c>
      <c r="J85" s="76"/>
      <c r="K85" s="76"/>
      <c r="L85" s="81">
        <f t="shared" si="19"/>
        <v>0</v>
      </c>
      <c r="M85" s="82">
        <f t="shared" si="20"/>
        <v>0</v>
      </c>
      <c r="N85" s="91"/>
      <c r="O85" s="23"/>
      <c r="P85" s="14" t="e">
        <f t="shared" si="28"/>
        <v>#DIV/0!</v>
      </c>
      <c r="Q85" s="159" t="str">
        <f t="shared" si="29"/>
        <v/>
      </c>
      <c r="R85" s="8"/>
      <c r="S85" s="12">
        <v>0</v>
      </c>
      <c r="T85" s="7">
        <f t="shared" si="30"/>
        <v>0</v>
      </c>
      <c r="U85" s="76"/>
      <c r="V85" s="76"/>
      <c r="W85" s="81">
        <f t="shared" si="21"/>
        <v>0</v>
      </c>
      <c r="X85" s="82">
        <f t="shared" si="22"/>
        <v>0</v>
      </c>
      <c r="Y85" s="91"/>
      <c r="Z85" s="23"/>
      <c r="AA85" s="14" t="e">
        <f t="shared" si="31"/>
        <v>#DIV/0!</v>
      </c>
      <c r="AB85" s="159" t="str">
        <f t="shared" si="32"/>
        <v/>
      </c>
      <c r="AC85" s="8"/>
      <c r="AD85" s="12">
        <v>0</v>
      </c>
      <c r="AE85" s="7">
        <f t="shared" si="33"/>
        <v>0</v>
      </c>
      <c r="AF85" s="76"/>
      <c r="AG85" s="76"/>
      <c r="AH85" s="81">
        <f t="shared" si="23"/>
        <v>0</v>
      </c>
      <c r="AI85" s="82">
        <f t="shared" si="24"/>
        <v>0</v>
      </c>
      <c r="AJ85" s="91"/>
      <c r="AK85" s="365">
        <v>2010</v>
      </c>
      <c r="AL85" s="156">
        <v>40179</v>
      </c>
      <c r="AM85" s="101">
        <f t="shared" si="34"/>
        <v>0</v>
      </c>
      <c r="AN85" s="14" t="e">
        <f t="shared" si="35"/>
        <v>#DIV/0!</v>
      </c>
      <c r="AO85" s="103">
        <f t="shared" si="36"/>
        <v>0</v>
      </c>
      <c r="AP85" s="12" t="e">
        <f t="shared" si="35"/>
        <v>#DIV/0!</v>
      </c>
      <c r="AQ85" s="105"/>
      <c r="AR85" s="75">
        <v>41.495485000000002</v>
      </c>
      <c r="AS85" s="108"/>
      <c r="AU85" s="23"/>
      <c r="AV85" s="131" t="e">
        <f t="shared" si="37"/>
        <v>#DIV/0!</v>
      </c>
    </row>
    <row r="86" spans="1:48">
      <c r="A86" s="365"/>
      <c r="B86" s="156">
        <v>40210</v>
      </c>
      <c r="C86" s="16"/>
      <c r="D86" s="23"/>
      <c r="E86" s="14" t="e">
        <f t="shared" si="25"/>
        <v>#DIV/0!</v>
      </c>
      <c r="F86" s="159" t="str">
        <f t="shared" si="26"/>
        <v/>
      </c>
      <c r="G86" s="8"/>
      <c r="H86" s="12">
        <v>0</v>
      </c>
      <c r="I86" s="7">
        <f t="shared" si="27"/>
        <v>0</v>
      </c>
      <c r="J86" s="7"/>
      <c r="K86" s="7"/>
      <c r="L86" s="81">
        <f t="shared" si="19"/>
        <v>0</v>
      </c>
      <c r="M86" s="82">
        <f t="shared" si="20"/>
        <v>0</v>
      </c>
      <c r="N86" s="91"/>
      <c r="O86" s="23"/>
      <c r="P86" s="14" t="e">
        <f t="shared" si="28"/>
        <v>#DIV/0!</v>
      </c>
      <c r="Q86" s="159" t="str">
        <f t="shared" si="29"/>
        <v/>
      </c>
      <c r="R86" s="8"/>
      <c r="S86" s="12">
        <v>0</v>
      </c>
      <c r="T86" s="7">
        <f t="shared" si="30"/>
        <v>0</v>
      </c>
      <c r="U86" s="7"/>
      <c r="V86" s="7"/>
      <c r="W86" s="81">
        <f t="shared" si="21"/>
        <v>0</v>
      </c>
      <c r="X86" s="82">
        <f t="shared" si="22"/>
        <v>0</v>
      </c>
      <c r="Y86" s="91"/>
      <c r="Z86" s="23"/>
      <c r="AA86" s="14" t="e">
        <f t="shared" si="31"/>
        <v>#DIV/0!</v>
      </c>
      <c r="AB86" s="159" t="str">
        <f t="shared" si="32"/>
        <v/>
      </c>
      <c r="AC86" s="8"/>
      <c r="AD86" s="12">
        <v>0</v>
      </c>
      <c r="AE86" s="7">
        <f t="shared" si="33"/>
        <v>0</v>
      </c>
      <c r="AF86" s="7"/>
      <c r="AG86" s="7"/>
      <c r="AH86" s="81">
        <f t="shared" si="23"/>
        <v>0</v>
      </c>
      <c r="AI86" s="82">
        <f t="shared" si="24"/>
        <v>0</v>
      </c>
      <c r="AJ86" s="91"/>
      <c r="AK86" s="365"/>
      <c r="AL86" s="156">
        <v>40210</v>
      </c>
      <c r="AM86" s="101">
        <f t="shared" si="34"/>
        <v>0</v>
      </c>
      <c r="AN86" s="14" t="e">
        <f t="shared" si="35"/>
        <v>#DIV/0!</v>
      </c>
      <c r="AO86" s="103">
        <f t="shared" si="36"/>
        <v>0</v>
      </c>
      <c r="AP86" s="12" t="e">
        <f t="shared" si="35"/>
        <v>#DIV/0!</v>
      </c>
      <c r="AQ86" s="105"/>
      <c r="AR86" s="24">
        <v>41.860644999999998</v>
      </c>
      <c r="AS86" s="108"/>
      <c r="AU86" s="23"/>
      <c r="AV86" s="131" t="e">
        <f t="shared" si="37"/>
        <v>#DIV/0!</v>
      </c>
    </row>
    <row r="87" spans="1:48">
      <c r="A87" s="365"/>
      <c r="B87" s="156">
        <v>40238</v>
      </c>
      <c r="C87" s="16"/>
      <c r="D87" s="23"/>
      <c r="E87" s="14" t="e">
        <f t="shared" si="25"/>
        <v>#DIV/0!</v>
      </c>
      <c r="F87" s="159" t="str">
        <f t="shared" si="26"/>
        <v/>
      </c>
      <c r="G87" s="8"/>
      <c r="H87" s="12">
        <v>0</v>
      </c>
      <c r="I87" s="7">
        <f t="shared" si="27"/>
        <v>0</v>
      </c>
      <c r="J87" s="7"/>
      <c r="K87" s="7"/>
      <c r="L87" s="81">
        <f t="shared" si="19"/>
        <v>0</v>
      </c>
      <c r="M87" s="82">
        <f t="shared" si="20"/>
        <v>0</v>
      </c>
      <c r="N87" s="91"/>
      <c r="O87" s="23"/>
      <c r="P87" s="14" t="e">
        <f t="shared" si="28"/>
        <v>#DIV/0!</v>
      </c>
      <c r="Q87" s="159" t="str">
        <f t="shared" si="29"/>
        <v/>
      </c>
      <c r="R87" s="8"/>
      <c r="S87" s="12">
        <v>0</v>
      </c>
      <c r="T87" s="7">
        <f t="shared" si="30"/>
        <v>0</v>
      </c>
      <c r="U87" s="7"/>
      <c r="V87" s="7"/>
      <c r="W87" s="81">
        <f t="shared" si="21"/>
        <v>0</v>
      </c>
      <c r="X87" s="82">
        <f t="shared" si="22"/>
        <v>0</v>
      </c>
      <c r="Y87" s="91"/>
      <c r="Z87" s="23"/>
      <c r="AA87" s="14" t="e">
        <f t="shared" si="31"/>
        <v>#DIV/0!</v>
      </c>
      <c r="AB87" s="159" t="str">
        <f t="shared" si="32"/>
        <v/>
      </c>
      <c r="AC87" s="8"/>
      <c r="AD87" s="12">
        <v>0</v>
      </c>
      <c r="AE87" s="7">
        <f t="shared" si="33"/>
        <v>0</v>
      </c>
      <c r="AF87" s="7"/>
      <c r="AG87" s="7"/>
      <c r="AH87" s="81">
        <f t="shared" si="23"/>
        <v>0</v>
      </c>
      <c r="AI87" s="82">
        <f t="shared" si="24"/>
        <v>0</v>
      </c>
      <c r="AJ87" s="91"/>
      <c r="AK87" s="365"/>
      <c r="AL87" s="156">
        <v>40238</v>
      </c>
      <c r="AM87" s="101">
        <f t="shared" si="34"/>
        <v>0</v>
      </c>
      <c r="AN87" s="14" t="e">
        <f t="shared" si="35"/>
        <v>#DIV/0!</v>
      </c>
      <c r="AO87" s="103">
        <f t="shared" si="36"/>
        <v>0</v>
      </c>
      <c r="AP87" s="12" t="e">
        <f t="shared" si="35"/>
        <v>#DIV/0!</v>
      </c>
      <c r="AQ87" s="105"/>
      <c r="AR87" s="24">
        <v>42.153669000000001</v>
      </c>
      <c r="AS87" s="108"/>
      <c r="AU87" s="23"/>
      <c r="AV87" s="131" t="e">
        <f t="shared" si="37"/>
        <v>#DIV/0!</v>
      </c>
    </row>
    <row r="88" spans="1:48">
      <c r="A88" s="365"/>
      <c r="B88" s="156">
        <v>40269</v>
      </c>
      <c r="C88" s="16"/>
      <c r="D88" s="23"/>
      <c r="E88" s="14" t="e">
        <f t="shared" si="25"/>
        <v>#DIV/0!</v>
      </c>
      <c r="F88" s="159" t="str">
        <f t="shared" si="26"/>
        <v/>
      </c>
      <c r="G88" s="8"/>
      <c r="H88" s="12">
        <v>0</v>
      </c>
      <c r="I88" s="7">
        <f t="shared" si="27"/>
        <v>0</v>
      </c>
      <c r="J88" s="7"/>
      <c r="K88" s="7"/>
      <c r="L88" s="81">
        <f t="shared" si="19"/>
        <v>0</v>
      </c>
      <c r="M88" s="82">
        <f t="shared" si="20"/>
        <v>0</v>
      </c>
      <c r="N88" s="91"/>
      <c r="O88" s="23"/>
      <c r="P88" s="14" t="e">
        <f t="shared" si="28"/>
        <v>#DIV/0!</v>
      </c>
      <c r="Q88" s="159" t="str">
        <f t="shared" si="29"/>
        <v/>
      </c>
      <c r="R88" s="8"/>
      <c r="S88" s="12">
        <v>0</v>
      </c>
      <c r="T88" s="7">
        <f t="shared" si="30"/>
        <v>0</v>
      </c>
      <c r="U88" s="7"/>
      <c r="V88" s="7"/>
      <c r="W88" s="81">
        <f t="shared" si="21"/>
        <v>0</v>
      </c>
      <c r="X88" s="82">
        <f t="shared" si="22"/>
        <v>0</v>
      </c>
      <c r="Y88" s="91"/>
      <c r="Z88" s="23"/>
      <c r="AA88" s="14" t="e">
        <f t="shared" si="31"/>
        <v>#DIV/0!</v>
      </c>
      <c r="AB88" s="159" t="str">
        <f t="shared" si="32"/>
        <v/>
      </c>
      <c r="AC88" s="8"/>
      <c r="AD88" s="12">
        <v>0</v>
      </c>
      <c r="AE88" s="7">
        <f t="shared" si="33"/>
        <v>0</v>
      </c>
      <c r="AF88" s="7"/>
      <c r="AG88" s="7"/>
      <c r="AH88" s="81">
        <f t="shared" si="23"/>
        <v>0</v>
      </c>
      <c r="AI88" s="82">
        <f t="shared" si="24"/>
        <v>0</v>
      </c>
      <c r="AJ88" s="91"/>
      <c r="AK88" s="365"/>
      <c r="AL88" s="156">
        <v>40269</v>
      </c>
      <c r="AM88" s="101">
        <f t="shared" si="34"/>
        <v>0</v>
      </c>
      <c r="AN88" s="14" t="e">
        <f t="shared" si="35"/>
        <v>#DIV/0!</v>
      </c>
      <c r="AO88" s="103">
        <f t="shared" si="36"/>
        <v>0</v>
      </c>
      <c r="AP88" s="12" t="e">
        <f t="shared" si="35"/>
        <v>#DIV/0!</v>
      </c>
      <c r="AQ88" s="105"/>
      <c r="AR88" s="24">
        <v>42.452959999999997</v>
      </c>
      <c r="AS88" s="108"/>
      <c r="AU88" s="23"/>
      <c r="AV88" s="131" t="e">
        <f t="shared" si="37"/>
        <v>#DIV/0!</v>
      </c>
    </row>
    <row r="89" spans="1:48">
      <c r="A89" s="365"/>
      <c r="B89" s="156">
        <v>40299</v>
      </c>
      <c r="C89" s="16"/>
      <c r="D89" s="23"/>
      <c r="E89" s="14" t="e">
        <f t="shared" si="25"/>
        <v>#DIV/0!</v>
      </c>
      <c r="F89" s="159" t="str">
        <f t="shared" si="26"/>
        <v/>
      </c>
      <c r="G89" s="8"/>
      <c r="H89" s="12">
        <v>0</v>
      </c>
      <c r="I89" s="7">
        <f t="shared" si="27"/>
        <v>0</v>
      </c>
      <c r="J89" s="7"/>
      <c r="K89" s="7"/>
      <c r="L89" s="81">
        <f t="shared" si="19"/>
        <v>0</v>
      </c>
      <c r="M89" s="82">
        <f t="shared" si="20"/>
        <v>0</v>
      </c>
      <c r="N89" s="91"/>
      <c r="O89" s="23"/>
      <c r="P89" s="14" t="e">
        <f t="shared" si="28"/>
        <v>#DIV/0!</v>
      </c>
      <c r="Q89" s="159" t="str">
        <f t="shared" si="29"/>
        <v/>
      </c>
      <c r="R89" s="8"/>
      <c r="S89" s="12">
        <v>0</v>
      </c>
      <c r="T89" s="7">
        <f t="shared" si="30"/>
        <v>0</v>
      </c>
      <c r="U89" s="7"/>
      <c r="V89" s="7"/>
      <c r="W89" s="81">
        <f t="shared" si="21"/>
        <v>0</v>
      </c>
      <c r="X89" s="82">
        <f t="shared" si="22"/>
        <v>0</v>
      </c>
      <c r="Y89" s="91"/>
      <c r="Z89" s="23"/>
      <c r="AA89" s="14" t="e">
        <f t="shared" si="31"/>
        <v>#DIV/0!</v>
      </c>
      <c r="AB89" s="159" t="str">
        <f t="shared" si="32"/>
        <v/>
      </c>
      <c r="AC89" s="8"/>
      <c r="AD89" s="12">
        <v>0</v>
      </c>
      <c r="AE89" s="7">
        <f t="shared" si="33"/>
        <v>0</v>
      </c>
      <c r="AF89" s="7"/>
      <c r="AG89" s="7"/>
      <c r="AH89" s="81">
        <f t="shared" si="23"/>
        <v>0</v>
      </c>
      <c r="AI89" s="82">
        <f t="shared" si="24"/>
        <v>0</v>
      </c>
      <c r="AJ89" s="91"/>
      <c r="AK89" s="365"/>
      <c r="AL89" s="156">
        <v>40299</v>
      </c>
      <c r="AM89" s="101">
        <f t="shared" si="34"/>
        <v>0</v>
      </c>
      <c r="AN89" s="14" t="e">
        <f t="shared" si="35"/>
        <v>#DIV/0!</v>
      </c>
      <c r="AO89" s="103">
        <f t="shared" si="36"/>
        <v>0</v>
      </c>
      <c r="AP89" s="12" t="e">
        <f t="shared" si="35"/>
        <v>#DIV/0!</v>
      </c>
      <c r="AQ89" s="105"/>
      <c r="AR89" s="24">
        <v>42.762866000000002</v>
      </c>
      <c r="AS89" s="108"/>
      <c r="AU89" s="23"/>
      <c r="AV89" s="131" t="e">
        <f t="shared" si="37"/>
        <v>#DIV/0!</v>
      </c>
    </row>
    <row r="90" spans="1:48">
      <c r="A90" s="365"/>
      <c r="B90" s="156">
        <v>40330</v>
      </c>
      <c r="C90" s="16"/>
      <c r="D90" s="23"/>
      <c r="E90" s="14" t="e">
        <f t="shared" si="25"/>
        <v>#DIV/0!</v>
      </c>
      <c r="F90" s="159" t="str">
        <f t="shared" si="26"/>
        <v/>
      </c>
      <c r="G90" s="8"/>
      <c r="H90" s="12">
        <v>0</v>
      </c>
      <c r="I90" s="7">
        <f t="shared" si="27"/>
        <v>0</v>
      </c>
      <c r="J90" s="7"/>
      <c r="K90" s="7"/>
      <c r="L90" s="81">
        <f t="shared" si="19"/>
        <v>0</v>
      </c>
      <c r="M90" s="82">
        <f t="shared" si="20"/>
        <v>0</v>
      </c>
      <c r="N90" s="91"/>
      <c r="O90" s="23"/>
      <c r="P90" s="14" t="e">
        <f t="shared" si="28"/>
        <v>#DIV/0!</v>
      </c>
      <c r="Q90" s="159" t="str">
        <f t="shared" si="29"/>
        <v/>
      </c>
      <c r="R90" s="8"/>
      <c r="S90" s="12">
        <v>0</v>
      </c>
      <c r="T90" s="7">
        <f t="shared" si="30"/>
        <v>0</v>
      </c>
      <c r="U90" s="7"/>
      <c r="V90" s="7"/>
      <c r="W90" s="81">
        <f t="shared" si="21"/>
        <v>0</v>
      </c>
      <c r="X90" s="82">
        <f t="shared" si="22"/>
        <v>0</v>
      </c>
      <c r="Y90" s="91"/>
      <c r="Z90" s="23"/>
      <c r="AA90" s="14" t="e">
        <f t="shared" si="31"/>
        <v>#DIV/0!</v>
      </c>
      <c r="AB90" s="159" t="str">
        <f t="shared" si="32"/>
        <v/>
      </c>
      <c r="AC90" s="8"/>
      <c r="AD90" s="12">
        <v>0</v>
      </c>
      <c r="AE90" s="7">
        <f t="shared" si="33"/>
        <v>0</v>
      </c>
      <c r="AF90" s="7"/>
      <c r="AG90" s="7"/>
      <c r="AH90" s="81">
        <f t="shared" si="23"/>
        <v>0</v>
      </c>
      <c r="AI90" s="82">
        <f t="shared" si="24"/>
        <v>0</v>
      </c>
      <c r="AJ90" s="91"/>
      <c r="AK90" s="365"/>
      <c r="AL90" s="156">
        <v>40330</v>
      </c>
      <c r="AM90" s="101">
        <f t="shared" si="34"/>
        <v>0</v>
      </c>
      <c r="AN90" s="14" t="e">
        <f t="shared" si="35"/>
        <v>#DIV/0!</v>
      </c>
      <c r="AO90" s="103">
        <f t="shared" si="36"/>
        <v>0</v>
      </c>
      <c r="AP90" s="12" t="e">
        <f t="shared" si="35"/>
        <v>#DIV/0!</v>
      </c>
      <c r="AQ90" s="105"/>
      <c r="AR90" s="24">
        <v>42.946745999999997</v>
      </c>
      <c r="AS90" s="108"/>
      <c r="AU90" s="23"/>
      <c r="AV90" s="131" t="e">
        <f t="shared" si="37"/>
        <v>#DIV/0!</v>
      </c>
    </row>
    <row r="91" spans="1:48">
      <c r="A91" s="365"/>
      <c r="B91" s="156">
        <v>40360</v>
      </c>
      <c r="C91" s="16"/>
      <c r="D91" s="23"/>
      <c r="E91" s="14" t="e">
        <f t="shared" si="25"/>
        <v>#DIV/0!</v>
      </c>
      <c r="F91" s="159" t="str">
        <f t="shared" si="26"/>
        <v/>
      </c>
      <c r="G91" s="8" t="s">
        <v>6</v>
      </c>
      <c r="H91" s="12">
        <v>6.7299999999999999E-2</v>
      </c>
      <c r="I91" s="7">
        <f t="shared" si="27"/>
        <v>0</v>
      </c>
      <c r="J91" s="7"/>
      <c r="K91" s="7"/>
      <c r="L91" s="81">
        <f t="shared" si="19"/>
        <v>0</v>
      </c>
      <c r="M91" s="82">
        <f t="shared" si="20"/>
        <v>0</v>
      </c>
      <c r="N91" s="91"/>
      <c r="O91" s="23"/>
      <c r="P91" s="14" t="e">
        <f t="shared" si="28"/>
        <v>#DIV/0!</v>
      </c>
      <c r="Q91" s="159" t="str">
        <f t="shared" si="29"/>
        <v/>
      </c>
      <c r="R91" s="8" t="s">
        <v>6</v>
      </c>
      <c r="S91" s="12">
        <v>6.7299999999999999E-2</v>
      </c>
      <c r="T91" s="7">
        <f t="shared" si="30"/>
        <v>0</v>
      </c>
      <c r="U91" s="7"/>
      <c r="V91" s="7"/>
      <c r="W91" s="81">
        <f t="shared" si="21"/>
        <v>0</v>
      </c>
      <c r="X91" s="82">
        <f t="shared" si="22"/>
        <v>0</v>
      </c>
      <c r="Y91" s="91"/>
      <c r="Z91" s="23"/>
      <c r="AA91" s="14" t="e">
        <f t="shared" si="31"/>
        <v>#DIV/0!</v>
      </c>
      <c r="AB91" s="159" t="str">
        <f t="shared" si="32"/>
        <v/>
      </c>
      <c r="AC91" s="8" t="s">
        <v>6</v>
      </c>
      <c r="AD91" s="12">
        <v>6.7299999999999999E-2</v>
      </c>
      <c r="AE91" s="7">
        <f t="shared" si="33"/>
        <v>0</v>
      </c>
      <c r="AF91" s="7"/>
      <c r="AG91" s="7"/>
      <c r="AH91" s="81">
        <f t="shared" si="23"/>
        <v>0</v>
      </c>
      <c r="AI91" s="82">
        <f t="shared" si="24"/>
        <v>0</v>
      </c>
      <c r="AJ91" s="91"/>
      <c r="AK91" s="365"/>
      <c r="AL91" s="156">
        <v>40360</v>
      </c>
      <c r="AM91" s="101">
        <f t="shared" si="34"/>
        <v>0</v>
      </c>
      <c r="AN91" s="14" t="e">
        <f t="shared" si="35"/>
        <v>#DIV/0!</v>
      </c>
      <c r="AO91" s="103">
        <f t="shared" si="36"/>
        <v>0</v>
      </c>
      <c r="AP91" s="12" t="e">
        <f t="shared" si="35"/>
        <v>#DIV/0!</v>
      </c>
      <c r="AQ91" s="105"/>
      <c r="AR91" s="24">
        <v>42.899504</v>
      </c>
      <c r="AS91" s="108"/>
      <c r="AU91" s="23"/>
      <c r="AV91" s="131" t="e">
        <f t="shared" si="37"/>
        <v>#DIV/0!</v>
      </c>
    </row>
    <row r="92" spans="1:48">
      <c r="A92" s="365"/>
      <c r="B92" s="156">
        <v>40391</v>
      </c>
      <c r="C92" s="16"/>
      <c r="D92" s="23"/>
      <c r="E92" s="14" t="e">
        <f t="shared" si="25"/>
        <v>#DIV/0!</v>
      </c>
      <c r="F92" s="159" t="str">
        <f t="shared" si="26"/>
        <v/>
      </c>
      <c r="G92" s="8"/>
      <c r="H92" s="12">
        <v>0</v>
      </c>
      <c r="I92" s="7">
        <f t="shared" si="27"/>
        <v>0</v>
      </c>
      <c r="J92" s="7"/>
      <c r="K92" s="7"/>
      <c r="L92" s="81">
        <f t="shared" si="19"/>
        <v>0</v>
      </c>
      <c r="M92" s="82">
        <f t="shared" si="20"/>
        <v>0</v>
      </c>
      <c r="N92" s="91"/>
      <c r="O92" s="23"/>
      <c r="P92" s="14" t="e">
        <f t="shared" si="28"/>
        <v>#DIV/0!</v>
      </c>
      <c r="Q92" s="159" t="str">
        <f t="shared" si="29"/>
        <v/>
      </c>
      <c r="R92" s="8"/>
      <c r="S92" s="12">
        <v>0</v>
      </c>
      <c r="T92" s="7">
        <f t="shared" si="30"/>
        <v>0</v>
      </c>
      <c r="U92" s="7"/>
      <c r="V92" s="7"/>
      <c r="W92" s="81">
        <f t="shared" si="21"/>
        <v>0</v>
      </c>
      <c r="X92" s="82">
        <f t="shared" si="22"/>
        <v>0</v>
      </c>
      <c r="Y92" s="91"/>
      <c r="Z92" s="23"/>
      <c r="AA92" s="14" t="e">
        <f t="shared" si="31"/>
        <v>#DIV/0!</v>
      </c>
      <c r="AB92" s="159" t="str">
        <f t="shared" si="32"/>
        <v/>
      </c>
      <c r="AC92" s="8"/>
      <c r="AD92" s="12">
        <v>0</v>
      </c>
      <c r="AE92" s="7">
        <f t="shared" si="33"/>
        <v>0</v>
      </c>
      <c r="AF92" s="7"/>
      <c r="AG92" s="7"/>
      <c r="AH92" s="81">
        <f t="shared" si="23"/>
        <v>0</v>
      </c>
      <c r="AI92" s="82">
        <f t="shared" si="24"/>
        <v>0</v>
      </c>
      <c r="AJ92" s="91"/>
      <c r="AK92" s="365"/>
      <c r="AL92" s="156">
        <v>40391</v>
      </c>
      <c r="AM92" s="101">
        <f t="shared" si="34"/>
        <v>0</v>
      </c>
      <c r="AN92" s="14" t="e">
        <f t="shared" si="35"/>
        <v>#DIV/0!</v>
      </c>
      <c r="AO92" s="103">
        <f t="shared" si="36"/>
        <v>0</v>
      </c>
      <c r="AP92" s="12" t="e">
        <f t="shared" si="35"/>
        <v>#DIV/0!</v>
      </c>
      <c r="AQ92" s="105"/>
      <c r="AR92" s="24">
        <v>42.869473999999997</v>
      </c>
      <c r="AS92" s="108"/>
      <c r="AU92" s="23"/>
      <c r="AV92" s="131" t="e">
        <f t="shared" si="37"/>
        <v>#DIV/0!</v>
      </c>
    </row>
    <row r="93" spans="1:48">
      <c r="A93" s="365"/>
      <c r="B93" s="156">
        <v>40422</v>
      </c>
      <c r="C93" s="16"/>
      <c r="D93" s="23"/>
      <c r="E93" s="14" t="e">
        <f t="shared" si="25"/>
        <v>#DIV/0!</v>
      </c>
      <c r="F93" s="159" t="str">
        <f t="shared" si="26"/>
        <v/>
      </c>
      <c r="G93" s="8"/>
      <c r="H93" s="12">
        <v>0</v>
      </c>
      <c r="I93" s="7">
        <f t="shared" si="27"/>
        <v>0</v>
      </c>
      <c r="J93" s="7"/>
      <c r="K93" s="7"/>
      <c r="L93" s="81">
        <f t="shared" si="19"/>
        <v>0</v>
      </c>
      <c r="M93" s="82">
        <f t="shared" si="20"/>
        <v>0</v>
      </c>
      <c r="N93" s="91"/>
      <c r="O93" s="23"/>
      <c r="P93" s="14" t="e">
        <f t="shared" si="28"/>
        <v>#DIV/0!</v>
      </c>
      <c r="Q93" s="159" t="str">
        <f t="shared" si="29"/>
        <v/>
      </c>
      <c r="R93" s="8"/>
      <c r="S93" s="12">
        <v>0</v>
      </c>
      <c r="T93" s="7">
        <f t="shared" si="30"/>
        <v>0</v>
      </c>
      <c r="U93" s="7"/>
      <c r="V93" s="7"/>
      <c r="W93" s="81">
        <f t="shared" si="21"/>
        <v>0</v>
      </c>
      <c r="X93" s="82">
        <f t="shared" si="22"/>
        <v>0</v>
      </c>
      <c r="Y93" s="91"/>
      <c r="Z93" s="23"/>
      <c r="AA93" s="14" t="e">
        <f t="shared" si="31"/>
        <v>#DIV/0!</v>
      </c>
      <c r="AB93" s="159" t="str">
        <f t="shared" si="32"/>
        <v/>
      </c>
      <c r="AC93" s="8"/>
      <c r="AD93" s="12">
        <v>0</v>
      </c>
      <c r="AE93" s="7">
        <f t="shared" si="33"/>
        <v>0</v>
      </c>
      <c r="AF93" s="7"/>
      <c r="AG93" s="7"/>
      <c r="AH93" s="81">
        <f t="shared" si="23"/>
        <v>0</v>
      </c>
      <c r="AI93" s="82">
        <f t="shared" si="24"/>
        <v>0</v>
      </c>
      <c r="AJ93" s="91"/>
      <c r="AK93" s="365"/>
      <c r="AL93" s="156">
        <v>40422</v>
      </c>
      <c r="AM93" s="101">
        <f t="shared" si="34"/>
        <v>0</v>
      </c>
      <c r="AN93" s="14" t="e">
        <f t="shared" si="35"/>
        <v>#DIV/0!</v>
      </c>
      <c r="AO93" s="103">
        <f t="shared" si="36"/>
        <v>0</v>
      </c>
      <c r="AP93" s="12" t="e">
        <f t="shared" si="35"/>
        <v>#DIV/0!</v>
      </c>
      <c r="AQ93" s="105"/>
      <c r="AR93" s="24">
        <v>42.839464999999997</v>
      </c>
      <c r="AS93" s="108"/>
      <c r="AU93" s="23"/>
      <c r="AV93" s="131" t="e">
        <f t="shared" si="37"/>
        <v>#DIV/0!</v>
      </c>
    </row>
    <row r="94" spans="1:48">
      <c r="A94" s="365"/>
      <c r="B94" s="156">
        <v>40452</v>
      </c>
      <c r="C94" s="16"/>
      <c r="D94" s="23"/>
      <c r="E94" s="14" t="e">
        <f t="shared" si="25"/>
        <v>#DIV/0!</v>
      </c>
      <c r="F94" s="159" t="str">
        <f t="shared" si="26"/>
        <v/>
      </c>
      <c r="G94" s="8"/>
      <c r="H94" s="12">
        <v>0</v>
      </c>
      <c r="I94" s="7">
        <f t="shared" si="27"/>
        <v>0</v>
      </c>
      <c r="J94" s="7"/>
      <c r="K94" s="7"/>
      <c r="L94" s="81">
        <f t="shared" si="19"/>
        <v>0</v>
      </c>
      <c r="M94" s="82">
        <f t="shared" si="20"/>
        <v>0</v>
      </c>
      <c r="N94" s="91"/>
      <c r="O94" s="23"/>
      <c r="P94" s="14" t="e">
        <f t="shared" si="28"/>
        <v>#DIV/0!</v>
      </c>
      <c r="Q94" s="159" t="str">
        <f t="shared" si="29"/>
        <v/>
      </c>
      <c r="R94" s="8"/>
      <c r="S94" s="12">
        <v>0</v>
      </c>
      <c r="T94" s="7">
        <f t="shared" si="30"/>
        <v>0</v>
      </c>
      <c r="U94" s="7"/>
      <c r="V94" s="7"/>
      <c r="W94" s="81">
        <f t="shared" si="21"/>
        <v>0</v>
      </c>
      <c r="X94" s="82">
        <f t="shared" si="22"/>
        <v>0</v>
      </c>
      <c r="Y94" s="91"/>
      <c r="Z94" s="23"/>
      <c r="AA94" s="14" t="e">
        <f t="shared" si="31"/>
        <v>#DIV/0!</v>
      </c>
      <c r="AB94" s="159" t="str">
        <f t="shared" si="32"/>
        <v/>
      </c>
      <c r="AC94" s="8"/>
      <c r="AD94" s="12">
        <v>0</v>
      </c>
      <c r="AE94" s="7">
        <f t="shared" si="33"/>
        <v>0</v>
      </c>
      <c r="AF94" s="7"/>
      <c r="AG94" s="7"/>
      <c r="AH94" s="81">
        <f t="shared" si="23"/>
        <v>0</v>
      </c>
      <c r="AI94" s="82">
        <f t="shared" si="24"/>
        <v>0</v>
      </c>
      <c r="AJ94" s="91"/>
      <c r="AK94" s="365"/>
      <c r="AL94" s="156">
        <v>40452</v>
      </c>
      <c r="AM94" s="101">
        <f t="shared" si="34"/>
        <v>0</v>
      </c>
      <c r="AN94" s="14" t="e">
        <f t="shared" si="35"/>
        <v>#DIV/0!</v>
      </c>
      <c r="AO94" s="103">
        <f t="shared" si="36"/>
        <v>0</v>
      </c>
      <c r="AP94" s="12" t="e">
        <f t="shared" si="35"/>
        <v>#DIV/0!</v>
      </c>
      <c r="AQ94" s="105"/>
      <c r="AR94" s="24">
        <v>43.070798000000003</v>
      </c>
      <c r="AS94" s="108"/>
      <c r="AU94" s="23"/>
      <c r="AV94" s="131" t="e">
        <f t="shared" si="37"/>
        <v>#DIV/0!</v>
      </c>
    </row>
    <row r="95" spans="1:48">
      <c r="A95" s="365"/>
      <c r="B95" s="156">
        <v>40483</v>
      </c>
      <c r="C95" s="16"/>
      <c r="D95" s="23"/>
      <c r="E95" s="14" t="e">
        <f t="shared" si="25"/>
        <v>#DIV/0!</v>
      </c>
      <c r="F95" s="159" t="str">
        <f t="shared" si="26"/>
        <v/>
      </c>
      <c r="G95" s="8"/>
      <c r="H95" s="12">
        <v>0</v>
      </c>
      <c r="I95" s="7">
        <f t="shared" si="27"/>
        <v>0</v>
      </c>
      <c r="J95" s="7"/>
      <c r="K95" s="7"/>
      <c r="L95" s="81">
        <f t="shared" si="19"/>
        <v>0</v>
      </c>
      <c r="M95" s="82">
        <f t="shared" si="20"/>
        <v>0</v>
      </c>
      <c r="N95" s="91"/>
      <c r="O95" s="23"/>
      <c r="P95" s="14" t="e">
        <f t="shared" si="28"/>
        <v>#DIV/0!</v>
      </c>
      <c r="Q95" s="159" t="str">
        <f t="shared" si="29"/>
        <v/>
      </c>
      <c r="R95" s="8"/>
      <c r="S95" s="12">
        <v>0</v>
      </c>
      <c r="T95" s="7">
        <f t="shared" si="30"/>
        <v>0</v>
      </c>
      <c r="U95" s="7"/>
      <c r="V95" s="7"/>
      <c r="W95" s="81">
        <f t="shared" si="21"/>
        <v>0</v>
      </c>
      <c r="X95" s="82">
        <f t="shared" si="22"/>
        <v>0</v>
      </c>
      <c r="Y95" s="91"/>
      <c r="Z95" s="23"/>
      <c r="AA95" s="14" t="e">
        <f t="shared" si="31"/>
        <v>#DIV/0!</v>
      </c>
      <c r="AB95" s="159" t="str">
        <f t="shared" si="32"/>
        <v/>
      </c>
      <c r="AC95" s="8"/>
      <c r="AD95" s="12">
        <v>0</v>
      </c>
      <c r="AE95" s="7">
        <f t="shared" si="33"/>
        <v>0</v>
      </c>
      <c r="AF95" s="7"/>
      <c r="AG95" s="7"/>
      <c r="AH95" s="81">
        <f t="shared" si="23"/>
        <v>0</v>
      </c>
      <c r="AI95" s="82">
        <f t="shared" si="24"/>
        <v>0</v>
      </c>
      <c r="AJ95" s="91"/>
      <c r="AK95" s="365"/>
      <c r="AL95" s="156">
        <v>40483</v>
      </c>
      <c r="AM95" s="101">
        <f t="shared" si="34"/>
        <v>0</v>
      </c>
      <c r="AN95" s="14" t="e">
        <f t="shared" si="35"/>
        <v>#DIV/0!</v>
      </c>
      <c r="AO95" s="103">
        <f t="shared" si="36"/>
        <v>0</v>
      </c>
      <c r="AP95" s="12" t="e">
        <f t="shared" si="35"/>
        <v>#DIV/0!</v>
      </c>
      <c r="AQ95" s="105"/>
      <c r="AR95" s="24">
        <v>43.467049000000003</v>
      </c>
      <c r="AS95" s="108"/>
      <c r="AU95" s="23"/>
      <c r="AV95" s="131" t="e">
        <f t="shared" si="37"/>
        <v>#DIV/0!</v>
      </c>
    </row>
    <row r="96" spans="1:48">
      <c r="A96" s="366"/>
      <c r="B96" s="157">
        <v>40513</v>
      </c>
      <c r="C96" s="16"/>
      <c r="D96" s="21"/>
      <c r="E96" s="15" t="e">
        <f t="shared" si="25"/>
        <v>#DIV/0!</v>
      </c>
      <c r="F96" s="158" t="str">
        <f t="shared" si="26"/>
        <v/>
      </c>
      <c r="G96" s="11"/>
      <c r="H96" s="13">
        <v>0</v>
      </c>
      <c r="I96" s="10">
        <f t="shared" si="27"/>
        <v>0</v>
      </c>
      <c r="J96" s="10"/>
      <c r="K96" s="10"/>
      <c r="L96" s="83">
        <f t="shared" si="19"/>
        <v>0</v>
      </c>
      <c r="M96" s="84">
        <f t="shared" si="20"/>
        <v>0</v>
      </c>
      <c r="N96" s="92"/>
      <c r="O96" s="21"/>
      <c r="P96" s="15" t="e">
        <f t="shared" si="28"/>
        <v>#DIV/0!</v>
      </c>
      <c r="Q96" s="158" t="str">
        <f t="shared" si="29"/>
        <v/>
      </c>
      <c r="R96" s="11"/>
      <c r="S96" s="13">
        <v>0</v>
      </c>
      <c r="T96" s="10">
        <f t="shared" si="30"/>
        <v>0</v>
      </c>
      <c r="U96" s="10"/>
      <c r="V96" s="10"/>
      <c r="W96" s="83">
        <f t="shared" si="21"/>
        <v>0</v>
      </c>
      <c r="X96" s="84">
        <f t="shared" si="22"/>
        <v>0</v>
      </c>
      <c r="Y96" s="92"/>
      <c r="Z96" s="21"/>
      <c r="AA96" s="15" t="e">
        <f t="shared" si="31"/>
        <v>#DIV/0!</v>
      </c>
      <c r="AB96" s="158" t="str">
        <f t="shared" si="32"/>
        <v/>
      </c>
      <c r="AC96" s="11"/>
      <c r="AD96" s="13">
        <v>0</v>
      </c>
      <c r="AE96" s="10">
        <f t="shared" si="33"/>
        <v>0</v>
      </c>
      <c r="AF96" s="10"/>
      <c r="AG96" s="10"/>
      <c r="AH96" s="83">
        <f t="shared" si="23"/>
        <v>0</v>
      </c>
      <c r="AI96" s="84">
        <f t="shared" si="24"/>
        <v>0</v>
      </c>
      <c r="AJ96" s="92"/>
      <c r="AK96" s="366"/>
      <c r="AL96" s="157">
        <v>40513</v>
      </c>
      <c r="AM96" s="102">
        <f t="shared" si="34"/>
        <v>0</v>
      </c>
      <c r="AN96" s="15" t="e">
        <f t="shared" si="35"/>
        <v>#DIV/0!</v>
      </c>
      <c r="AO96" s="104">
        <f t="shared" si="36"/>
        <v>0</v>
      </c>
      <c r="AP96" s="12" t="e">
        <f t="shared" si="35"/>
        <v>#DIV/0!</v>
      </c>
      <c r="AQ96" s="105"/>
      <c r="AR96" s="25">
        <v>43.914758999999997</v>
      </c>
      <c r="AS96" s="108"/>
      <c r="AU96" s="23"/>
      <c r="AV96" s="131" t="e">
        <f t="shared" si="37"/>
        <v>#DIV/0!</v>
      </c>
    </row>
    <row r="97" spans="1:48" ht="11.25" customHeight="1">
      <c r="A97" s="365">
        <v>2011</v>
      </c>
      <c r="B97" s="156">
        <v>40544</v>
      </c>
      <c r="C97" s="16"/>
      <c r="D97" s="23"/>
      <c r="E97" s="14" t="e">
        <f t="shared" si="25"/>
        <v>#DIV/0!</v>
      </c>
      <c r="F97" s="159" t="str">
        <f t="shared" si="26"/>
        <v/>
      </c>
      <c r="G97" s="8"/>
      <c r="H97" s="12">
        <v>0</v>
      </c>
      <c r="I97" s="7">
        <f t="shared" si="27"/>
        <v>0</v>
      </c>
      <c r="J97" s="76"/>
      <c r="K97" s="76"/>
      <c r="L97" s="81">
        <f t="shared" si="19"/>
        <v>0</v>
      </c>
      <c r="M97" s="82">
        <f t="shared" si="20"/>
        <v>0</v>
      </c>
      <c r="N97" s="91"/>
      <c r="O97" s="23"/>
      <c r="P97" s="14" t="e">
        <f t="shared" si="28"/>
        <v>#DIV/0!</v>
      </c>
      <c r="Q97" s="159" t="str">
        <f t="shared" si="29"/>
        <v/>
      </c>
      <c r="R97" s="8"/>
      <c r="S97" s="12">
        <v>0</v>
      </c>
      <c r="T97" s="7">
        <f t="shared" si="30"/>
        <v>0</v>
      </c>
      <c r="U97" s="76"/>
      <c r="V97" s="76"/>
      <c r="W97" s="81">
        <f t="shared" si="21"/>
        <v>0</v>
      </c>
      <c r="X97" s="82">
        <f t="shared" si="22"/>
        <v>0</v>
      </c>
      <c r="Y97" s="91"/>
      <c r="Z97" s="23"/>
      <c r="AA97" s="14" t="e">
        <f t="shared" si="31"/>
        <v>#DIV/0!</v>
      </c>
      <c r="AB97" s="159" t="str">
        <f t="shared" si="32"/>
        <v/>
      </c>
      <c r="AC97" s="8"/>
      <c r="AD97" s="12">
        <v>0</v>
      </c>
      <c r="AE97" s="7">
        <f t="shared" si="33"/>
        <v>0</v>
      </c>
      <c r="AF97" s="76"/>
      <c r="AG97" s="76"/>
      <c r="AH97" s="81">
        <f t="shared" si="23"/>
        <v>0</v>
      </c>
      <c r="AI97" s="82">
        <f t="shared" si="24"/>
        <v>0</v>
      </c>
      <c r="AJ97" s="91"/>
      <c r="AK97" s="365">
        <v>2011</v>
      </c>
      <c r="AL97" s="156">
        <v>40544</v>
      </c>
      <c r="AM97" s="101">
        <f t="shared" si="34"/>
        <v>0</v>
      </c>
      <c r="AN97" s="73" t="e">
        <f t="shared" si="35"/>
        <v>#DIV/0!</v>
      </c>
      <c r="AO97" s="103">
        <f t="shared" si="36"/>
        <v>0</v>
      </c>
      <c r="AP97" s="74" t="e">
        <f t="shared" si="35"/>
        <v>#DIV/0!</v>
      </c>
      <c r="AQ97" s="106"/>
      <c r="AR97" s="24">
        <v>44.178246999999999</v>
      </c>
      <c r="AS97" s="109"/>
      <c r="AU97" s="23"/>
      <c r="AV97" s="131" t="e">
        <f t="shared" si="37"/>
        <v>#DIV/0!</v>
      </c>
    </row>
    <row r="98" spans="1:48">
      <c r="A98" s="365"/>
      <c r="B98" s="156">
        <v>40575</v>
      </c>
      <c r="C98" s="16"/>
      <c r="D98" s="23"/>
      <c r="E98" s="14" t="e">
        <f t="shared" si="25"/>
        <v>#DIV/0!</v>
      </c>
      <c r="F98" s="159" t="str">
        <f t="shared" si="26"/>
        <v/>
      </c>
      <c r="G98" s="8"/>
      <c r="H98" s="12">
        <v>0</v>
      </c>
      <c r="I98" s="7">
        <f t="shared" si="27"/>
        <v>0</v>
      </c>
      <c r="J98" s="7"/>
      <c r="K98" s="7"/>
      <c r="L98" s="81">
        <f t="shared" si="19"/>
        <v>0</v>
      </c>
      <c r="M98" s="82">
        <f t="shared" si="20"/>
        <v>0</v>
      </c>
      <c r="N98" s="91"/>
      <c r="O98" s="23"/>
      <c r="P98" s="14" t="e">
        <f t="shared" si="28"/>
        <v>#DIV/0!</v>
      </c>
      <c r="Q98" s="159" t="str">
        <f t="shared" si="29"/>
        <v/>
      </c>
      <c r="R98" s="8"/>
      <c r="S98" s="12">
        <v>0</v>
      </c>
      <c r="T98" s="7">
        <f t="shared" si="30"/>
        <v>0</v>
      </c>
      <c r="U98" s="7"/>
      <c r="V98" s="7"/>
      <c r="W98" s="81">
        <f t="shared" si="21"/>
        <v>0</v>
      </c>
      <c r="X98" s="82">
        <f t="shared" si="22"/>
        <v>0</v>
      </c>
      <c r="Y98" s="91"/>
      <c r="Z98" s="23"/>
      <c r="AA98" s="14" t="e">
        <f t="shared" si="31"/>
        <v>#DIV/0!</v>
      </c>
      <c r="AB98" s="159" t="str">
        <f t="shared" si="32"/>
        <v/>
      </c>
      <c r="AC98" s="8"/>
      <c r="AD98" s="12">
        <v>0</v>
      </c>
      <c r="AE98" s="7">
        <f t="shared" si="33"/>
        <v>0</v>
      </c>
      <c r="AF98" s="7"/>
      <c r="AG98" s="7"/>
      <c r="AH98" s="81">
        <f t="shared" si="23"/>
        <v>0</v>
      </c>
      <c r="AI98" s="82">
        <f t="shared" si="24"/>
        <v>0</v>
      </c>
      <c r="AJ98" s="91"/>
      <c r="AK98" s="365"/>
      <c r="AL98" s="156">
        <v>40575</v>
      </c>
      <c r="AM98" s="101">
        <f t="shared" si="34"/>
        <v>0</v>
      </c>
      <c r="AN98" s="14" t="e">
        <f t="shared" si="35"/>
        <v>#DIV/0!</v>
      </c>
      <c r="AO98" s="103">
        <f t="shared" si="36"/>
        <v>0</v>
      </c>
      <c r="AP98" s="12" t="e">
        <f t="shared" si="35"/>
        <v>#DIV/0!</v>
      </c>
      <c r="AQ98" s="105"/>
      <c r="AR98" s="24">
        <v>44.593522</v>
      </c>
      <c r="AS98" s="108"/>
      <c r="AU98" s="23"/>
      <c r="AV98" s="131" t="e">
        <f t="shared" si="37"/>
        <v>#DIV/0!</v>
      </c>
    </row>
    <row r="99" spans="1:48">
      <c r="A99" s="365"/>
      <c r="B99" s="156">
        <v>40603</v>
      </c>
      <c r="C99" s="16"/>
      <c r="D99" s="23"/>
      <c r="E99" s="14" t="e">
        <f t="shared" si="25"/>
        <v>#DIV/0!</v>
      </c>
      <c r="F99" s="159" t="str">
        <f t="shared" si="26"/>
        <v/>
      </c>
      <c r="G99" s="8"/>
      <c r="H99" s="12">
        <v>0</v>
      </c>
      <c r="I99" s="7">
        <f t="shared" si="27"/>
        <v>0</v>
      </c>
      <c r="J99" s="7"/>
      <c r="K99" s="7"/>
      <c r="L99" s="81">
        <f t="shared" si="19"/>
        <v>0</v>
      </c>
      <c r="M99" s="82">
        <f t="shared" si="20"/>
        <v>0</v>
      </c>
      <c r="N99" s="91"/>
      <c r="O99" s="23"/>
      <c r="P99" s="14" t="e">
        <f t="shared" si="28"/>
        <v>#DIV/0!</v>
      </c>
      <c r="Q99" s="159" t="str">
        <f t="shared" si="29"/>
        <v/>
      </c>
      <c r="R99" s="8"/>
      <c r="S99" s="12">
        <v>0</v>
      </c>
      <c r="T99" s="7">
        <f t="shared" si="30"/>
        <v>0</v>
      </c>
      <c r="U99" s="7"/>
      <c r="V99" s="7"/>
      <c r="W99" s="81">
        <f t="shared" si="21"/>
        <v>0</v>
      </c>
      <c r="X99" s="82">
        <f t="shared" si="22"/>
        <v>0</v>
      </c>
      <c r="Y99" s="91"/>
      <c r="Z99" s="23"/>
      <c r="AA99" s="14" t="e">
        <f t="shared" si="31"/>
        <v>#DIV/0!</v>
      </c>
      <c r="AB99" s="159" t="str">
        <f t="shared" si="32"/>
        <v/>
      </c>
      <c r="AC99" s="8"/>
      <c r="AD99" s="12">
        <v>0</v>
      </c>
      <c r="AE99" s="7">
        <f t="shared" si="33"/>
        <v>0</v>
      </c>
      <c r="AF99" s="7"/>
      <c r="AG99" s="7"/>
      <c r="AH99" s="81">
        <f t="shared" si="23"/>
        <v>0</v>
      </c>
      <c r="AI99" s="82">
        <f t="shared" si="24"/>
        <v>0</v>
      </c>
      <c r="AJ99" s="91"/>
      <c r="AK99" s="365"/>
      <c r="AL99" s="156">
        <v>40603</v>
      </c>
      <c r="AM99" s="101">
        <f t="shared" si="34"/>
        <v>0</v>
      </c>
      <c r="AN99" s="14" t="e">
        <f t="shared" si="35"/>
        <v>#DIV/0!</v>
      </c>
      <c r="AO99" s="103">
        <f t="shared" si="36"/>
        <v>0</v>
      </c>
      <c r="AP99" s="12" t="e">
        <f t="shared" si="35"/>
        <v>#DIV/0!</v>
      </c>
      <c r="AQ99" s="105"/>
      <c r="AR99" s="24">
        <v>44.834327000000002</v>
      </c>
      <c r="AS99" s="108"/>
      <c r="AU99" s="23"/>
      <c r="AV99" s="131" t="e">
        <f t="shared" si="37"/>
        <v>#DIV/0!</v>
      </c>
    </row>
    <row r="100" spans="1:48">
      <c r="A100" s="365"/>
      <c r="B100" s="156">
        <v>40634</v>
      </c>
      <c r="C100" s="16"/>
      <c r="D100" s="23"/>
      <c r="E100" s="14" t="e">
        <f t="shared" si="25"/>
        <v>#DIV/0!</v>
      </c>
      <c r="F100" s="159" t="str">
        <f t="shared" si="26"/>
        <v/>
      </c>
      <c r="G100" s="8"/>
      <c r="H100" s="12">
        <v>0</v>
      </c>
      <c r="I100" s="7">
        <f t="shared" si="27"/>
        <v>0</v>
      </c>
      <c r="J100" s="7"/>
      <c r="K100" s="7"/>
      <c r="L100" s="81">
        <f t="shared" si="19"/>
        <v>0</v>
      </c>
      <c r="M100" s="82">
        <f t="shared" si="20"/>
        <v>0</v>
      </c>
      <c r="N100" s="91"/>
      <c r="O100" s="23"/>
      <c r="P100" s="14" t="e">
        <f t="shared" si="28"/>
        <v>#DIV/0!</v>
      </c>
      <c r="Q100" s="159" t="str">
        <f t="shared" si="29"/>
        <v/>
      </c>
      <c r="R100" s="8"/>
      <c r="S100" s="12">
        <v>0</v>
      </c>
      <c r="T100" s="7">
        <f t="shared" si="30"/>
        <v>0</v>
      </c>
      <c r="U100" s="7"/>
      <c r="V100" s="7"/>
      <c r="W100" s="81">
        <f t="shared" si="21"/>
        <v>0</v>
      </c>
      <c r="X100" s="82">
        <f t="shared" si="22"/>
        <v>0</v>
      </c>
      <c r="Y100" s="91"/>
      <c r="Z100" s="23"/>
      <c r="AA100" s="14" t="e">
        <f t="shared" si="31"/>
        <v>#DIV/0!</v>
      </c>
      <c r="AB100" s="159" t="str">
        <f t="shared" si="32"/>
        <v/>
      </c>
      <c r="AC100" s="8"/>
      <c r="AD100" s="12">
        <v>0</v>
      </c>
      <c r="AE100" s="7">
        <f t="shared" si="33"/>
        <v>0</v>
      </c>
      <c r="AF100" s="7"/>
      <c r="AG100" s="7"/>
      <c r="AH100" s="81">
        <f t="shared" si="23"/>
        <v>0</v>
      </c>
      <c r="AI100" s="82">
        <f t="shared" si="24"/>
        <v>0</v>
      </c>
      <c r="AJ100" s="91"/>
      <c r="AK100" s="365"/>
      <c r="AL100" s="156">
        <v>40634</v>
      </c>
      <c r="AM100" s="101">
        <f t="shared" si="34"/>
        <v>0</v>
      </c>
      <c r="AN100" s="14" t="e">
        <f t="shared" si="35"/>
        <v>#DIV/0!</v>
      </c>
      <c r="AO100" s="103">
        <f t="shared" si="36"/>
        <v>0</v>
      </c>
      <c r="AP100" s="12" t="e">
        <f t="shared" si="35"/>
        <v>#DIV/0!</v>
      </c>
      <c r="AQ100" s="105"/>
      <c r="AR100" s="24">
        <v>45.130232999999997</v>
      </c>
      <c r="AS100" s="108"/>
      <c r="AU100" s="23"/>
      <c r="AV100" s="131" t="e">
        <f t="shared" si="37"/>
        <v>#DIV/0!</v>
      </c>
    </row>
    <row r="101" spans="1:48">
      <c r="A101" s="365"/>
      <c r="B101" s="156">
        <v>40664</v>
      </c>
      <c r="C101" s="16"/>
      <c r="D101" s="23"/>
      <c r="E101" s="14" t="e">
        <f t="shared" si="25"/>
        <v>#DIV/0!</v>
      </c>
      <c r="F101" s="159" t="str">
        <f t="shared" si="26"/>
        <v/>
      </c>
      <c r="G101" s="8"/>
      <c r="H101" s="12">
        <v>0</v>
      </c>
      <c r="I101" s="7">
        <f t="shared" si="27"/>
        <v>0</v>
      </c>
      <c r="J101" s="7"/>
      <c r="K101" s="7"/>
      <c r="L101" s="81">
        <f t="shared" si="19"/>
        <v>0</v>
      </c>
      <c r="M101" s="82">
        <f t="shared" si="20"/>
        <v>0</v>
      </c>
      <c r="N101" s="91"/>
      <c r="O101" s="23"/>
      <c r="P101" s="14" t="e">
        <f t="shared" si="28"/>
        <v>#DIV/0!</v>
      </c>
      <c r="Q101" s="159" t="str">
        <f t="shared" si="29"/>
        <v/>
      </c>
      <c r="R101" s="8"/>
      <c r="S101" s="12">
        <v>0</v>
      </c>
      <c r="T101" s="7">
        <f t="shared" si="30"/>
        <v>0</v>
      </c>
      <c r="U101" s="7"/>
      <c r="V101" s="7"/>
      <c r="W101" s="81">
        <f t="shared" si="21"/>
        <v>0</v>
      </c>
      <c r="X101" s="82">
        <f t="shared" si="22"/>
        <v>0</v>
      </c>
      <c r="Y101" s="91"/>
      <c r="Z101" s="23"/>
      <c r="AA101" s="14" t="e">
        <f t="shared" si="31"/>
        <v>#DIV/0!</v>
      </c>
      <c r="AB101" s="159" t="str">
        <f t="shared" si="32"/>
        <v/>
      </c>
      <c r="AC101" s="8"/>
      <c r="AD101" s="12">
        <v>0</v>
      </c>
      <c r="AE101" s="7">
        <f t="shared" si="33"/>
        <v>0</v>
      </c>
      <c r="AF101" s="7"/>
      <c r="AG101" s="7"/>
      <c r="AH101" s="81">
        <f t="shared" si="23"/>
        <v>0</v>
      </c>
      <c r="AI101" s="82">
        <f t="shared" si="24"/>
        <v>0</v>
      </c>
      <c r="AJ101" s="91"/>
      <c r="AK101" s="365"/>
      <c r="AL101" s="156">
        <v>40664</v>
      </c>
      <c r="AM101" s="101">
        <f t="shared" si="34"/>
        <v>0</v>
      </c>
      <c r="AN101" s="14" t="e">
        <f t="shared" si="35"/>
        <v>#DIV/0!</v>
      </c>
      <c r="AO101" s="103">
        <f t="shared" si="36"/>
        <v>0</v>
      </c>
      <c r="AP101" s="12" t="e">
        <f t="shared" si="35"/>
        <v>#DIV/0!</v>
      </c>
      <c r="AQ101" s="105"/>
      <c r="AR101" s="24">
        <v>45.455170000000003</v>
      </c>
      <c r="AS101" s="108"/>
      <c r="AU101" s="23"/>
      <c r="AV101" s="131" t="e">
        <f t="shared" si="37"/>
        <v>#DIV/0!</v>
      </c>
    </row>
    <row r="102" spans="1:48">
      <c r="A102" s="365"/>
      <c r="B102" s="156">
        <v>40695</v>
      </c>
      <c r="C102" s="16"/>
      <c r="D102" s="23"/>
      <c r="E102" s="14" t="e">
        <f t="shared" si="25"/>
        <v>#DIV/0!</v>
      </c>
      <c r="F102" s="159" t="str">
        <f t="shared" si="26"/>
        <v/>
      </c>
      <c r="G102" s="8"/>
      <c r="H102" s="12">
        <v>0</v>
      </c>
      <c r="I102" s="7">
        <f t="shared" si="27"/>
        <v>0</v>
      </c>
      <c r="J102" s="7"/>
      <c r="K102" s="7"/>
      <c r="L102" s="81">
        <f t="shared" si="19"/>
        <v>0</v>
      </c>
      <c r="M102" s="82">
        <f t="shared" si="20"/>
        <v>0</v>
      </c>
      <c r="N102" s="91"/>
      <c r="O102" s="23"/>
      <c r="P102" s="14" t="e">
        <f t="shared" si="28"/>
        <v>#DIV/0!</v>
      </c>
      <c r="Q102" s="159" t="str">
        <f t="shared" si="29"/>
        <v/>
      </c>
      <c r="R102" s="8"/>
      <c r="S102" s="12">
        <v>0</v>
      </c>
      <c r="T102" s="7">
        <f t="shared" si="30"/>
        <v>0</v>
      </c>
      <c r="U102" s="7"/>
      <c r="V102" s="7"/>
      <c r="W102" s="81">
        <f t="shared" si="21"/>
        <v>0</v>
      </c>
      <c r="X102" s="82">
        <f t="shared" si="22"/>
        <v>0</v>
      </c>
      <c r="Y102" s="91"/>
      <c r="Z102" s="23"/>
      <c r="AA102" s="14" t="e">
        <f t="shared" si="31"/>
        <v>#DIV/0!</v>
      </c>
      <c r="AB102" s="159" t="str">
        <f t="shared" si="32"/>
        <v/>
      </c>
      <c r="AC102" s="8"/>
      <c r="AD102" s="12">
        <v>0</v>
      </c>
      <c r="AE102" s="7">
        <f t="shared" si="33"/>
        <v>0</v>
      </c>
      <c r="AF102" s="7"/>
      <c r="AG102" s="7"/>
      <c r="AH102" s="81">
        <f t="shared" si="23"/>
        <v>0</v>
      </c>
      <c r="AI102" s="82">
        <f t="shared" si="24"/>
        <v>0</v>
      </c>
      <c r="AJ102" s="91"/>
      <c r="AK102" s="365"/>
      <c r="AL102" s="156">
        <v>40695</v>
      </c>
      <c r="AM102" s="101">
        <f t="shared" si="34"/>
        <v>0</v>
      </c>
      <c r="AN102" s="14" t="e">
        <f t="shared" si="35"/>
        <v>#DIV/0!</v>
      </c>
      <c r="AO102" s="103">
        <f t="shared" si="36"/>
        <v>0</v>
      </c>
      <c r="AP102" s="12" t="e">
        <f t="shared" si="35"/>
        <v>#DIV/0!</v>
      </c>
      <c r="AQ102" s="105"/>
      <c r="AR102" s="24">
        <v>45.714264</v>
      </c>
      <c r="AS102" s="108"/>
      <c r="AU102" s="23"/>
      <c r="AV102" s="131" t="e">
        <f t="shared" si="37"/>
        <v>#DIV/0!</v>
      </c>
    </row>
    <row r="103" spans="1:48">
      <c r="A103" s="365"/>
      <c r="B103" s="156">
        <v>40725</v>
      </c>
      <c r="C103" s="16"/>
      <c r="D103" s="23"/>
      <c r="E103" s="14" t="e">
        <f t="shared" si="25"/>
        <v>#DIV/0!</v>
      </c>
      <c r="F103" s="159" t="str">
        <f t="shared" si="26"/>
        <v/>
      </c>
      <c r="G103" s="8" t="s">
        <v>6</v>
      </c>
      <c r="H103" s="12">
        <v>7.6899999999999996E-2</v>
      </c>
      <c r="I103" s="7">
        <f t="shared" si="27"/>
        <v>0</v>
      </c>
      <c r="J103" s="7"/>
      <c r="K103" s="7"/>
      <c r="L103" s="81">
        <f t="shared" si="19"/>
        <v>0</v>
      </c>
      <c r="M103" s="82">
        <f t="shared" si="20"/>
        <v>0</v>
      </c>
      <c r="N103" s="91"/>
      <c r="O103" s="23"/>
      <c r="P103" s="14" t="e">
        <f t="shared" si="28"/>
        <v>#DIV/0!</v>
      </c>
      <c r="Q103" s="159" t="str">
        <f t="shared" si="29"/>
        <v/>
      </c>
      <c r="R103" s="8" t="s">
        <v>6</v>
      </c>
      <c r="S103" s="12">
        <v>7.6899999999999996E-2</v>
      </c>
      <c r="T103" s="7">
        <f t="shared" si="30"/>
        <v>0</v>
      </c>
      <c r="U103" s="7"/>
      <c r="V103" s="7"/>
      <c r="W103" s="81">
        <f t="shared" si="21"/>
        <v>0</v>
      </c>
      <c r="X103" s="82">
        <f t="shared" si="22"/>
        <v>0</v>
      </c>
      <c r="Y103" s="91"/>
      <c r="Z103" s="23"/>
      <c r="AA103" s="14" t="e">
        <f t="shared" si="31"/>
        <v>#DIV/0!</v>
      </c>
      <c r="AB103" s="159" t="str">
        <f t="shared" si="32"/>
        <v/>
      </c>
      <c r="AC103" s="8" t="s">
        <v>6</v>
      </c>
      <c r="AD103" s="12">
        <v>7.6899999999999996E-2</v>
      </c>
      <c r="AE103" s="7">
        <f t="shared" si="33"/>
        <v>0</v>
      </c>
      <c r="AF103" s="7"/>
      <c r="AG103" s="7"/>
      <c r="AH103" s="81">
        <f t="shared" si="23"/>
        <v>0</v>
      </c>
      <c r="AI103" s="82">
        <f t="shared" si="24"/>
        <v>0</v>
      </c>
      <c r="AJ103" s="91"/>
      <c r="AK103" s="365"/>
      <c r="AL103" s="156">
        <v>40725</v>
      </c>
      <c r="AM103" s="101">
        <f t="shared" si="34"/>
        <v>0</v>
      </c>
      <c r="AN103" s="14" t="e">
        <f t="shared" si="35"/>
        <v>#DIV/0!</v>
      </c>
      <c r="AO103" s="103">
        <f t="shared" si="36"/>
        <v>0</v>
      </c>
      <c r="AP103" s="12" t="e">
        <f t="shared" si="35"/>
        <v>#DIV/0!</v>
      </c>
      <c r="AQ103" s="105"/>
      <c r="AR103" s="24">
        <v>45.814835000000002</v>
      </c>
      <c r="AS103" s="108"/>
      <c r="AU103" s="23"/>
      <c r="AV103" s="131" t="e">
        <f t="shared" si="37"/>
        <v>#DIV/0!</v>
      </c>
    </row>
    <row r="104" spans="1:48">
      <c r="A104" s="365"/>
      <c r="B104" s="156">
        <v>40756</v>
      </c>
      <c r="C104" s="16"/>
      <c r="D104" s="23"/>
      <c r="E104" s="14" t="e">
        <f t="shared" si="25"/>
        <v>#DIV/0!</v>
      </c>
      <c r="F104" s="159" t="str">
        <f t="shared" si="26"/>
        <v/>
      </c>
      <c r="G104" s="8"/>
      <c r="H104" s="12">
        <v>0</v>
      </c>
      <c r="I104" s="7">
        <f t="shared" si="27"/>
        <v>0</v>
      </c>
      <c r="J104" s="7"/>
      <c r="K104" s="7"/>
      <c r="L104" s="81">
        <f t="shared" si="19"/>
        <v>0</v>
      </c>
      <c r="M104" s="82">
        <f t="shared" si="20"/>
        <v>0</v>
      </c>
      <c r="N104" s="91"/>
      <c r="O104" s="23"/>
      <c r="P104" s="14" t="e">
        <f t="shared" si="28"/>
        <v>#DIV/0!</v>
      </c>
      <c r="Q104" s="159" t="str">
        <f t="shared" si="29"/>
        <v/>
      </c>
      <c r="R104" s="8"/>
      <c r="S104" s="12">
        <v>0</v>
      </c>
      <c r="T104" s="7">
        <f t="shared" si="30"/>
        <v>0</v>
      </c>
      <c r="U104" s="7"/>
      <c r="V104" s="7"/>
      <c r="W104" s="81">
        <f t="shared" si="21"/>
        <v>0</v>
      </c>
      <c r="X104" s="82">
        <f t="shared" si="22"/>
        <v>0</v>
      </c>
      <c r="Y104" s="91"/>
      <c r="Z104" s="23"/>
      <c r="AA104" s="14" t="e">
        <f t="shared" si="31"/>
        <v>#DIV/0!</v>
      </c>
      <c r="AB104" s="159" t="str">
        <f t="shared" si="32"/>
        <v/>
      </c>
      <c r="AC104" s="8"/>
      <c r="AD104" s="12">
        <v>0</v>
      </c>
      <c r="AE104" s="7">
        <f t="shared" si="33"/>
        <v>0</v>
      </c>
      <c r="AF104" s="7"/>
      <c r="AG104" s="7"/>
      <c r="AH104" s="81">
        <f t="shared" si="23"/>
        <v>0</v>
      </c>
      <c r="AI104" s="82">
        <f t="shared" si="24"/>
        <v>0</v>
      </c>
      <c r="AJ104" s="91"/>
      <c r="AK104" s="365"/>
      <c r="AL104" s="156">
        <v>40756</v>
      </c>
      <c r="AM104" s="101">
        <f t="shared" si="34"/>
        <v>0</v>
      </c>
      <c r="AN104" s="14" t="e">
        <f t="shared" si="35"/>
        <v>#DIV/0!</v>
      </c>
      <c r="AO104" s="103">
        <f t="shared" si="36"/>
        <v>0</v>
      </c>
      <c r="AP104" s="12" t="e">
        <f t="shared" si="35"/>
        <v>#DIV/0!</v>
      </c>
      <c r="AQ104" s="105"/>
      <c r="AR104" s="24">
        <v>45.814835000000002</v>
      </c>
      <c r="AS104" s="108"/>
      <c r="AU104" s="23"/>
      <c r="AV104" s="131" t="e">
        <f t="shared" si="37"/>
        <v>#DIV/0!</v>
      </c>
    </row>
    <row r="105" spans="1:48">
      <c r="A105" s="365"/>
      <c r="B105" s="156">
        <v>40787</v>
      </c>
      <c r="C105" s="16"/>
      <c r="D105" s="23"/>
      <c r="E105" s="14" t="e">
        <f t="shared" si="25"/>
        <v>#DIV/0!</v>
      </c>
      <c r="F105" s="159" t="str">
        <f t="shared" si="26"/>
        <v/>
      </c>
      <c r="G105" s="8"/>
      <c r="H105" s="12">
        <v>0</v>
      </c>
      <c r="I105" s="7">
        <f t="shared" si="27"/>
        <v>0</v>
      </c>
      <c r="J105" s="7"/>
      <c r="K105" s="7"/>
      <c r="L105" s="81">
        <f t="shared" si="19"/>
        <v>0</v>
      </c>
      <c r="M105" s="82">
        <f t="shared" si="20"/>
        <v>0</v>
      </c>
      <c r="N105" s="91"/>
      <c r="O105" s="23"/>
      <c r="P105" s="14" t="e">
        <f t="shared" si="28"/>
        <v>#DIV/0!</v>
      </c>
      <c r="Q105" s="159" t="str">
        <f t="shared" si="29"/>
        <v/>
      </c>
      <c r="R105" s="8"/>
      <c r="S105" s="12">
        <v>0</v>
      </c>
      <c r="T105" s="7">
        <f t="shared" si="30"/>
        <v>0</v>
      </c>
      <c r="U105" s="7"/>
      <c r="V105" s="7"/>
      <c r="W105" s="81">
        <f t="shared" si="21"/>
        <v>0</v>
      </c>
      <c r="X105" s="82">
        <f t="shared" si="22"/>
        <v>0</v>
      </c>
      <c r="Y105" s="91"/>
      <c r="Z105" s="23"/>
      <c r="AA105" s="14" t="e">
        <f t="shared" si="31"/>
        <v>#DIV/0!</v>
      </c>
      <c r="AB105" s="159" t="str">
        <f t="shared" si="32"/>
        <v/>
      </c>
      <c r="AC105" s="8"/>
      <c r="AD105" s="12">
        <v>0</v>
      </c>
      <c r="AE105" s="7">
        <f t="shared" si="33"/>
        <v>0</v>
      </c>
      <c r="AF105" s="7"/>
      <c r="AG105" s="7"/>
      <c r="AH105" s="81">
        <f t="shared" si="23"/>
        <v>0</v>
      </c>
      <c r="AI105" s="82">
        <f t="shared" si="24"/>
        <v>0</v>
      </c>
      <c r="AJ105" s="91"/>
      <c r="AK105" s="365"/>
      <c r="AL105" s="156">
        <v>40787</v>
      </c>
      <c r="AM105" s="101">
        <f t="shared" si="34"/>
        <v>0</v>
      </c>
      <c r="AN105" s="14" t="e">
        <f t="shared" si="35"/>
        <v>#DIV/0!</v>
      </c>
      <c r="AO105" s="103">
        <f t="shared" si="36"/>
        <v>0</v>
      </c>
      <c r="AP105" s="12" t="e">
        <f t="shared" si="35"/>
        <v>#DIV/0!</v>
      </c>
      <c r="AQ105" s="105"/>
      <c r="AR105" s="24">
        <v>46.007257000000003</v>
      </c>
      <c r="AS105" s="108"/>
      <c r="AU105" s="23"/>
      <c r="AV105" s="131" t="e">
        <f t="shared" si="37"/>
        <v>#DIV/0!</v>
      </c>
    </row>
    <row r="106" spans="1:48">
      <c r="A106" s="365"/>
      <c r="B106" s="156">
        <v>40817</v>
      </c>
      <c r="C106" s="16"/>
      <c r="D106" s="23"/>
      <c r="E106" s="14" t="e">
        <f t="shared" si="25"/>
        <v>#DIV/0!</v>
      </c>
      <c r="F106" s="159" t="str">
        <f t="shared" si="26"/>
        <v/>
      </c>
      <c r="G106" s="8"/>
      <c r="H106" s="12">
        <v>0</v>
      </c>
      <c r="I106" s="7">
        <f t="shared" si="27"/>
        <v>0</v>
      </c>
      <c r="J106" s="7"/>
      <c r="K106" s="7"/>
      <c r="L106" s="81">
        <f t="shared" si="19"/>
        <v>0</v>
      </c>
      <c r="M106" s="82">
        <f t="shared" si="20"/>
        <v>0</v>
      </c>
      <c r="N106" s="91"/>
      <c r="O106" s="23"/>
      <c r="P106" s="14" t="e">
        <f t="shared" si="28"/>
        <v>#DIV/0!</v>
      </c>
      <c r="Q106" s="159" t="str">
        <f t="shared" si="29"/>
        <v/>
      </c>
      <c r="R106" s="8"/>
      <c r="S106" s="12">
        <v>0</v>
      </c>
      <c r="T106" s="7">
        <f t="shared" si="30"/>
        <v>0</v>
      </c>
      <c r="U106" s="7"/>
      <c r="V106" s="7"/>
      <c r="W106" s="81">
        <f t="shared" si="21"/>
        <v>0</v>
      </c>
      <c r="X106" s="82">
        <f t="shared" si="22"/>
        <v>0</v>
      </c>
      <c r="Y106" s="91"/>
      <c r="Z106" s="23"/>
      <c r="AA106" s="14" t="e">
        <f t="shared" si="31"/>
        <v>#DIV/0!</v>
      </c>
      <c r="AB106" s="159" t="str">
        <f t="shared" si="32"/>
        <v/>
      </c>
      <c r="AC106" s="8"/>
      <c r="AD106" s="12">
        <v>0</v>
      </c>
      <c r="AE106" s="7">
        <f t="shared" si="33"/>
        <v>0</v>
      </c>
      <c r="AF106" s="7"/>
      <c r="AG106" s="7"/>
      <c r="AH106" s="81">
        <f t="shared" si="23"/>
        <v>0</v>
      </c>
      <c r="AI106" s="82">
        <f t="shared" si="24"/>
        <v>0</v>
      </c>
      <c r="AJ106" s="91"/>
      <c r="AK106" s="365"/>
      <c r="AL106" s="156">
        <v>40817</v>
      </c>
      <c r="AM106" s="101">
        <f t="shared" si="34"/>
        <v>0</v>
      </c>
      <c r="AN106" s="14" t="e">
        <f t="shared" si="35"/>
        <v>#DIV/0!</v>
      </c>
      <c r="AO106" s="103">
        <f t="shared" si="36"/>
        <v>0</v>
      </c>
      <c r="AP106" s="12" t="e">
        <f t="shared" si="35"/>
        <v>#DIV/0!</v>
      </c>
      <c r="AQ106" s="105"/>
      <c r="AR106" s="24">
        <v>46.214289000000001</v>
      </c>
      <c r="AS106" s="108"/>
      <c r="AU106" s="23"/>
      <c r="AV106" s="131" t="e">
        <f t="shared" si="37"/>
        <v>#DIV/0!</v>
      </c>
    </row>
    <row r="107" spans="1:48">
      <c r="A107" s="365"/>
      <c r="B107" s="156">
        <v>40848</v>
      </c>
      <c r="C107" s="16"/>
      <c r="D107" s="23"/>
      <c r="E107" s="14" t="e">
        <f t="shared" si="25"/>
        <v>#DIV/0!</v>
      </c>
      <c r="F107" s="159" t="str">
        <f t="shared" si="26"/>
        <v/>
      </c>
      <c r="G107" s="9"/>
      <c r="H107" s="12">
        <v>0</v>
      </c>
      <c r="I107" s="7">
        <f t="shared" si="27"/>
        <v>0</v>
      </c>
      <c r="J107" s="7"/>
      <c r="K107" s="7"/>
      <c r="L107" s="81">
        <f t="shared" si="19"/>
        <v>0</v>
      </c>
      <c r="M107" s="82">
        <f t="shared" si="20"/>
        <v>0</v>
      </c>
      <c r="N107" s="91"/>
      <c r="O107" s="23"/>
      <c r="P107" s="14" t="e">
        <f t="shared" si="28"/>
        <v>#DIV/0!</v>
      </c>
      <c r="Q107" s="159" t="str">
        <f t="shared" si="29"/>
        <v/>
      </c>
      <c r="R107" s="9"/>
      <c r="S107" s="12">
        <v>0</v>
      </c>
      <c r="T107" s="7">
        <f t="shared" si="30"/>
        <v>0</v>
      </c>
      <c r="U107" s="7"/>
      <c r="V107" s="7"/>
      <c r="W107" s="81">
        <f t="shared" si="21"/>
        <v>0</v>
      </c>
      <c r="X107" s="82">
        <f t="shared" si="22"/>
        <v>0</v>
      </c>
      <c r="Y107" s="91"/>
      <c r="Z107" s="23"/>
      <c r="AA107" s="14" t="e">
        <f t="shared" si="31"/>
        <v>#DIV/0!</v>
      </c>
      <c r="AB107" s="159" t="str">
        <f t="shared" si="32"/>
        <v/>
      </c>
      <c r="AC107" s="9"/>
      <c r="AD107" s="12">
        <v>0</v>
      </c>
      <c r="AE107" s="7">
        <f t="shared" si="33"/>
        <v>0</v>
      </c>
      <c r="AF107" s="7"/>
      <c r="AG107" s="7"/>
      <c r="AH107" s="81">
        <f t="shared" si="23"/>
        <v>0</v>
      </c>
      <c r="AI107" s="82">
        <f t="shared" si="24"/>
        <v>0</v>
      </c>
      <c r="AJ107" s="91"/>
      <c r="AK107" s="365"/>
      <c r="AL107" s="156">
        <v>40848</v>
      </c>
      <c r="AM107" s="101">
        <f t="shared" si="34"/>
        <v>0</v>
      </c>
      <c r="AN107" s="14" t="e">
        <f t="shared" si="35"/>
        <v>#DIV/0!</v>
      </c>
      <c r="AO107" s="103">
        <f t="shared" si="36"/>
        <v>0</v>
      </c>
      <c r="AP107" s="12" t="e">
        <f t="shared" si="35"/>
        <v>#DIV/0!</v>
      </c>
      <c r="AQ107" s="105"/>
      <c r="AR107" s="24">
        <v>46.362174000000003</v>
      </c>
      <c r="AS107" s="108"/>
      <c r="AU107" s="23"/>
      <c r="AV107" s="131" t="e">
        <f t="shared" si="37"/>
        <v>#DIV/0!</v>
      </c>
    </row>
    <row r="108" spans="1:48">
      <c r="A108" s="366"/>
      <c r="B108" s="157">
        <v>40878</v>
      </c>
      <c r="C108" s="16"/>
      <c r="D108" s="21"/>
      <c r="E108" s="15" t="e">
        <f t="shared" si="25"/>
        <v>#DIV/0!</v>
      </c>
      <c r="F108" s="158" t="str">
        <f t="shared" si="26"/>
        <v/>
      </c>
      <c r="G108" s="11"/>
      <c r="H108" s="13">
        <v>0</v>
      </c>
      <c r="I108" s="10">
        <f t="shared" si="27"/>
        <v>0</v>
      </c>
      <c r="J108" s="10"/>
      <c r="K108" s="10"/>
      <c r="L108" s="83">
        <f t="shared" si="19"/>
        <v>0</v>
      </c>
      <c r="M108" s="84">
        <f t="shared" si="20"/>
        <v>0</v>
      </c>
      <c r="N108" s="92"/>
      <c r="O108" s="21"/>
      <c r="P108" s="15" t="e">
        <f t="shared" si="28"/>
        <v>#DIV/0!</v>
      </c>
      <c r="Q108" s="158" t="str">
        <f t="shared" si="29"/>
        <v/>
      </c>
      <c r="R108" s="11"/>
      <c r="S108" s="13">
        <v>0</v>
      </c>
      <c r="T108" s="10">
        <f t="shared" si="30"/>
        <v>0</v>
      </c>
      <c r="U108" s="10"/>
      <c r="V108" s="10"/>
      <c r="W108" s="83">
        <f t="shared" si="21"/>
        <v>0</v>
      </c>
      <c r="X108" s="84">
        <f t="shared" si="22"/>
        <v>0</v>
      </c>
      <c r="Y108" s="92"/>
      <c r="Z108" s="23"/>
      <c r="AA108" s="15" t="e">
        <f t="shared" si="31"/>
        <v>#DIV/0!</v>
      </c>
      <c r="AB108" s="158" t="str">
        <f t="shared" si="32"/>
        <v/>
      </c>
      <c r="AC108" s="11"/>
      <c r="AD108" s="13">
        <v>0</v>
      </c>
      <c r="AE108" s="10">
        <f t="shared" si="33"/>
        <v>0</v>
      </c>
      <c r="AF108" s="10"/>
      <c r="AG108" s="10"/>
      <c r="AH108" s="83">
        <f t="shared" si="23"/>
        <v>0</v>
      </c>
      <c r="AI108" s="84">
        <f t="shared" si="24"/>
        <v>0</v>
      </c>
      <c r="AJ108" s="92"/>
      <c r="AK108" s="366"/>
      <c r="AL108" s="157">
        <v>40878</v>
      </c>
      <c r="AM108" s="102">
        <f t="shared" si="34"/>
        <v>0</v>
      </c>
      <c r="AN108" s="15" t="e">
        <f t="shared" si="35"/>
        <v>#DIV/0!</v>
      </c>
      <c r="AO108" s="104">
        <f t="shared" si="36"/>
        <v>0</v>
      </c>
      <c r="AP108" s="13" t="e">
        <f t="shared" si="35"/>
        <v>#DIV/0!</v>
      </c>
      <c r="AQ108" s="107"/>
      <c r="AR108" s="24">
        <v>46.626438</v>
      </c>
      <c r="AS108" s="110"/>
      <c r="AU108" s="23"/>
      <c r="AV108" s="131" t="e">
        <f t="shared" si="37"/>
        <v>#DIV/0!</v>
      </c>
    </row>
    <row r="109" spans="1:48" ht="11.25" customHeight="1">
      <c r="A109" s="365">
        <v>2012</v>
      </c>
      <c r="B109" s="156">
        <v>40909</v>
      </c>
      <c r="C109" s="16"/>
      <c r="D109" s="23"/>
      <c r="E109" s="14" t="e">
        <f t="shared" si="25"/>
        <v>#DIV/0!</v>
      </c>
      <c r="F109" s="159" t="str">
        <f t="shared" si="26"/>
        <v/>
      </c>
      <c r="G109" s="8"/>
      <c r="H109" s="12">
        <v>0</v>
      </c>
      <c r="I109" s="7">
        <f t="shared" si="27"/>
        <v>0</v>
      </c>
      <c r="J109" s="76"/>
      <c r="K109" s="76"/>
      <c r="L109" s="81">
        <f t="shared" si="19"/>
        <v>0</v>
      </c>
      <c r="M109" s="82">
        <f t="shared" si="20"/>
        <v>0</v>
      </c>
      <c r="N109" s="91"/>
      <c r="O109" s="23"/>
      <c r="P109" s="14" t="e">
        <f t="shared" si="28"/>
        <v>#DIV/0!</v>
      </c>
      <c r="Q109" s="159" t="str">
        <f t="shared" si="29"/>
        <v/>
      </c>
      <c r="R109" s="8"/>
      <c r="S109" s="12">
        <v>0</v>
      </c>
      <c r="T109" s="7">
        <f t="shared" si="30"/>
        <v>0</v>
      </c>
      <c r="U109" s="76"/>
      <c r="V109" s="76"/>
      <c r="W109" s="81">
        <f t="shared" si="21"/>
        <v>0</v>
      </c>
      <c r="X109" s="82">
        <f t="shared" si="22"/>
        <v>0</v>
      </c>
      <c r="Y109" s="91"/>
      <c r="Z109" s="23"/>
      <c r="AA109" s="14" t="e">
        <f t="shared" si="31"/>
        <v>#DIV/0!</v>
      </c>
      <c r="AB109" s="159" t="str">
        <f t="shared" si="32"/>
        <v/>
      </c>
      <c r="AC109" s="8"/>
      <c r="AD109" s="12">
        <v>0</v>
      </c>
      <c r="AE109" s="7">
        <f t="shared" si="33"/>
        <v>0</v>
      </c>
      <c r="AF109" s="76"/>
      <c r="AG109" s="76"/>
      <c r="AH109" s="81">
        <f t="shared" si="23"/>
        <v>0</v>
      </c>
      <c r="AI109" s="82">
        <f t="shared" si="24"/>
        <v>0</v>
      </c>
      <c r="AJ109" s="91"/>
      <c r="AK109" s="365">
        <v>2012</v>
      </c>
      <c r="AL109" s="156">
        <v>40909</v>
      </c>
      <c r="AM109" s="101">
        <f t="shared" si="34"/>
        <v>0</v>
      </c>
      <c r="AN109" s="14" t="e">
        <f t="shared" si="35"/>
        <v>#DIV/0!</v>
      </c>
      <c r="AO109" s="103">
        <f t="shared" si="36"/>
        <v>0</v>
      </c>
      <c r="AP109" s="12" t="e">
        <f t="shared" si="35"/>
        <v>#DIV/0!</v>
      </c>
      <c r="AQ109" s="105"/>
      <c r="AR109" s="75">
        <v>46.864232000000001</v>
      </c>
      <c r="AS109" s="108"/>
      <c r="AU109" s="23"/>
      <c r="AV109" s="131" t="e">
        <f t="shared" si="37"/>
        <v>#DIV/0!</v>
      </c>
    </row>
    <row r="110" spans="1:48">
      <c r="A110" s="365"/>
      <c r="B110" s="156">
        <v>40940</v>
      </c>
      <c r="C110" s="16"/>
      <c r="D110" s="23"/>
      <c r="E110" s="14" t="e">
        <f t="shared" si="25"/>
        <v>#DIV/0!</v>
      </c>
      <c r="F110" s="159" t="str">
        <f t="shared" si="26"/>
        <v/>
      </c>
      <c r="G110" s="8"/>
      <c r="H110" s="12">
        <v>0</v>
      </c>
      <c r="I110" s="7">
        <f t="shared" si="27"/>
        <v>0</v>
      </c>
      <c r="J110" s="7"/>
      <c r="K110" s="7"/>
      <c r="L110" s="81">
        <f t="shared" si="19"/>
        <v>0</v>
      </c>
      <c r="M110" s="82">
        <f t="shared" si="20"/>
        <v>0</v>
      </c>
      <c r="N110" s="91"/>
      <c r="O110" s="23"/>
      <c r="P110" s="14" t="e">
        <f t="shared" si="28"/>
        <v>#DIV/0!</v>
      </c>
      <c r="Q110" s="159" t="str">
        <f t="shared" si="29"/>
        <v/>
      </c>
      <c r="R110" s="8"/>
      <c r="S110" s="12">
        <v>0</v>
      </c>
      <c r="T110" s="7">
        <f t="shared" si="30"/>
        <v>0</v>
      </c>
      <c r="U110" s="7"/>
      <c r="V110" s="7"/>
      <c r="W110" s="81">
        <f t="shared" si="21"/>
        <v>0</v>
      </c>
      <c r="X110" s="82">
        <f t="shared" si="22"/>
        <v>0</v>
      </c>
      <c r="Y110" s="91"/>
      <c r="Z110" s="23"/>
      <c r="AA110" s="14" t="e">
        <f t="shared" si="31"/>
        <v>#DIV/0!</v>
      </c>
      <c r="AB110" s="159" t="str">
        <f t="shared" si="32"/>
        <v/>
      </c>
      <c r="AC110" s="8"/>
      <c r="AD110" s="12">
        <v>0</v>
      </c>
      <c r="AE110" s="7">
        <f t="shared" si="33"/>
        <v>0</v>
      </c>
      <c r="AF110" s="7"/>
      <c r="AG110" s="7"/>
      <c r="AH110" s="81">
        <f t="shared" si="23"/>
        <v>0</v>
      </c>
      <c r="AI110" s="82">
        <f t="shared" si="24"/>
        <v>0</v>
      </c>
      <c r="AJ110" s="91"/>
      <c r="AK110" s="365"/>
      <c r="AL110" s="156">
        <v>40940</v>
      </c>
      <c r="AM110" s="101">
        <f t="shared" si="34"/>
        <v>0</v>
      </c>
      <c r="AN110" s="14" t="e">
        <f t="shared" si="35"/>
        <v>#DIV/0!</v>
      </c>
      <c r="AO110" s="103">
        <f t="shared" si="36"/>
        <v>0</v>
      </c>
      <c r="AP110" s="12" t="e">
        <f t="shared" si="35"/>
        <v>#DIV/0!</v>
      </c>
      <c r="AQ110" s="105"/>
      <c r="AR110" s="24">
        <v>47.103239000000002</v>
      </c>
      <c r="AS110" s="108"/>
      <c r="AU110" s="23"/>
      <c r="AV110" s="131" t="e">
        <f t="shared" si="37"/>
        <v>#DIV/0!</v>
      </c>
    </row>
    <row r="111" spans="1:48">
      <c r="A111" s="365"/>
      <c r="B111" s="156">
        <v>40969</v>
      </c>
      <c r="C111" s="16"/>
      <c r="D111" s="23"/>
      <c r="E111" s="14" t="e">
        <f t="shared" si="25"/>
        <v>#DIV/0!</v>
      </c>
      <c r="F111" s="159" t="str">
        <f t="shared" si="26"/>
        <v/>
      </c>
      <c r="G111" s="8"/>
      <c r="H111" s="12">
        <v>0</v>
      </c>
      <c r="I111" s="7">
        <f t="shared" si="27"/>
        <v>0</v>
      </c>
      <c r="J111" s="7"/>
      <c r="K111" s="7"/>
      <c r="L111" s="81">
        <f t="shared" si="19"/>
        <v>0</v>
      </c>
      <c r="M111" s="82">
        <f t="shared" si="20"/>
        <v>0</v>
      </c>
      <c r="N111" s="91"/>
      <c r="O111" s="23"/>
      <c r="P111" s="14" t="e">
        <f t="shared" si="28"/>
        <v>#DIV/0!</v>
      </c>
      <c r="Q111" s="159" t="str">
        <f t="shared" si="29"/>
        <v/>
      </c>
      <c r="R111" s="8"/>
      <c r="S111" s="12">
        <v>0</v>
      </c>
      <c r="T111" s="7">
        <f t="shared" si="30"/>
        <v>0</v>
      </c>
      <c r="U111" s="7"/>
      <c r="V111" s="7"/>
      <c r="W111" s="81">
        <f t="shared" si="21"/>
        <v>0</v>
      </c>
      <c r="X111" s="82">
        <f t="shared" si="22"/>
        <v>0</v>
      </c>
      <c r="Y111" s="91"/>
      <c r="Z111" s="23"/>
      <c r="AA111" s="14" t="e">
        <f t="shared" si="31"/>
        <v>#DIV/0!</v>
      </c>
      <c r="AB111" s="159" t="str">
        <f t="shared" si="32"/>
        <v/>
      </c>
      <c r="AC111" s="8"/>
      <c r="AD111" s="12">
        <v>0</v>
      </c>
      <c r="AE111" s="7">
        <f t="shared" si="33"/>
        <v>0</v>
      </c>
      <c r="AF111" s="7"/>
      <c r="AG111" s="7"/>
      <c r="AH111" s="81">
        <f t="shared" si="23"/>
        <v>0</v>
      </c>
      <c r="AI111" s="82">
        <f t="shared" si="24"/>
        <v>0</v>
      </c>
      <c r="AJ111" s="91"/>
      <c r="AK111" s="365"/>
      <c r="AL111" s="156">
        <v>40969</v>
      </c>
      <c r="AM111" s="101">
        <f t="shared" si="34"/>
        <v>0</v>
      </c>
      <c r="AN111" s="14" t="e">
        <f t="shared" si="35"/>
        <v>#DIV/0!</v>
      </c>
      <c r="AO111" s="103">
        <f t="shared" si="36"/>
        <v>0</v>
      </c>
      <c r="AP111" s="12" t="e">
        <f t="shared" si="35"/>
        <v>#DIV/0!</v>
      </c>
      <c r="AQ111" s="105"/>
      <c r="AR111" s="24">
        <v>47.286940999999999</v>
      </c>
      <c r="AS111" s="108"/>
      <c r="AU111" s="23"/>
      <c r="AV111" s="131" t="e">
        <f t="shared" si="37"/>
        <v>#DIV/0!</v>
      </c>
    </row>
    <row r="112" spans="1:48">
      <c r="A112" s="365"/>
      <c r="B112" s="156">
        <v>41000</v>
      </c>
      <c r="C112" s="16"/>
      <c r="D112" s="23"/>
      <c r="E112" s="14" t="e">
        <f t="shared" si="25"/>
        <v>#DIV/0!</v>
      </c>
      <c r="F112" s="159" t="str">
        <f t="shared" si="26"/>
        <v/>
      </c>
      <c r="G112" s="8"/>
      <c r="H112" s="12">
        <v>0</v>
      </c>
      <c r="I112" s="7">
        <f t="shared" si="27"/>
        <v>0</v>
      </c>
      <c r="J112" s="7"/>
      <c r="K112" s="7"/>
      <c r="L112" s="81">
        <f t="shared" si="19"/>
        <v>0</v>
      </c>
      <c r="M112" s="82">
        <f t="shared" si="20"/>
        <v>0</v>
      </c>
      <c r="N112" s="91"/>
      <c r="O112" s="23"/>
      <c r="P112" s="14" t="e">
        <f t="shared" si="28"/>
        <v>#DIV/0!</v>
      </c>
      <c r="Q112" s="159" t="str">
        <f t="shared" si="29"/>
        <v/>
      </c>
      <c r="R112" s="8"/>
      <c r="S112" s="12">
        <v>0</v>
      </c>
      <c r="T112" s="7">
        <f t="shared" si="30"/>
        <v>0</v>
      </c>
      <c r="U112" s="7"/>
      <c r="V112" s="7"/>
      <c r="W112" s="81">
        <f t="shared" si="21"/>
        <v>0</v>
      </c>
      <c r="X112" s="82">
        <f t="shared" si="22"/>
        <v>0</v>
      </c>
      <c r="Y112" s="91"/>
      <c r="Z112" s="23"/>
      <c r="AA112" s="14" t="e">
        <f t="shared" si="31"/>
        <v>#DIV/0!</v>
      </c>
      <c r="AB112" s="159" t="str">
        <f t="shared" si="32"/>
        <v/>
      </c>
      <c r="AC112" s="8"/>
      <c r="AD112" s="12">
        <v>0</v>
      </c>
      <c r="AE112" s="7">
        <f t="shared" si="33"/>
        <v>0</v>
      </c>
      <c r="AF112" s="7"/>
      <c r="AG112" s="7"/>
      <c r="AH112" s="81">
        <f t="shared" si="23"/>
        <v>0</v>
      </c>
      <c r="AI112" s="82">
        <f t="shared" si="24"/>
        <v>0</v>
      </c>
      <c r="AJ112" s="91"/>
      <c r="AK112" s="365"/>
      <c r="AL112" s="156">
        <v>41000</v>
      </c>
      <c r="AM112" s="101">
        <f t="shared" si="34"/>
        <v>0</v>
      </c>
      <c r="AN112" s="14" t="e">
        <f t="shared" si="35"/>
        <v>#DIV/0!</v>
      </c>
      <c r="AO112" s="103">
        <f t="shared" si="36"/>
        <v>0</v>
      </c>
      <c r="AP112" s="12" t="e">
        <f t="shared" si="35"/>
        <v>#DIV/0!</v>
      </c>
      <c r="AQ112" s="105"/>
      <c r="AR112" s="24">
        <v>47.372056999999998</v>
      </c>
      <c r="AS112" s="108"/>
      <c r="AU112" s="23"/>
      <c r="AV112" s="131" t="e">
        <f t="shared" si="37"/>
        <v>#DIV/0!</v>
      </c>
    </row>
    <row r="113" spans="1:48">
      <c r="A113" s="365"/>
      <c r="B113" s="156">
        <v>41030</v>
      </c>
      <c r="C113" s="16"/>
      <c r="D113" s="23"/>
      <c r="E113" s="14" t="e">
        <f t="shared" si="25"/>
        <v>#DIV/0!</v>
      </c>
      <c r="F113" s="159" t="str">
        <f t="shared" si="26"/>
        <v/>
      </c>
      <c r="G113" s="8"/>
      <c r="H113" s="12">
        <v>0</v>
      </c>
      <c r="I113" s="7">
        <f t="shared" si="27"/>
        <v>0</v>
      </c>
      <c r="J113" s="7"/>
      <c r="K113" s="7"/>
      <c r="L113" s="81">
        <f t="shared" si="19"/>
        <v>0</v>
      </c>
      <c r="M113" s="82">
        <f t="shared" si="20"/>
        <v>0</v>
      </c>
      <c r="N113" s="91"/>
      <c r="O113" s="23"/>
      <c r="P113" s="14" t="e">
        <f t="shared" si="28"/>
        <v>#DIV/0!</v>
      </c>
      <c r="Q113" s="159" t="str">
        <f t="shared" si="29"/>
        <v/>
      </c>
      <c r="R113" s="8"/>
      <c r="S113" s="12">
        <v>0</v>
      </c>
      <c r="T113" s="7">
        <f t="shared" si="30"/>
        <v>0</v>
      </c>
      <c r="U113" s="7"/>
      <c r="V113" s="7"/>
      <c r="W113" s="81">
        <f t="shared" si="21"/>
        <v>0</v>
      </c>
      <c r="X113" s="82">
        <f t="shared" si="22"/>
        <v>0</v>
      </c>
      <c r="Y113" s="91"/>
      <c r="Z113" s="23"/>
      <c r="AA113" s="14" t="e">
        <f t="shared" si="31"/>
        <v>#DIV/0!</v>
      </c>
      <c r="AB113" s="159" t="str">
        <f t="shared" si="32"/>
        <v/>
      </c>
      <c r="AC113" s="8"/>
      <c r="AD113" s="12">
        <v>0</v>
      </c>
      <c r="AE113" s="7">
        <f t="shared" si="33"/>
        <v>0</v>
      </c>
      <c r="AF113" s="7"/>
      <c r="AG113" s="7"/>
      <c r="AH113" s="81">
        <f t="shared" si="23"/>
        <v>0</v>
      </c>
      <c r="AI113" s="82">
        <f t="shared" si="24"/>
        <v>0</v>
      </c>
      <c r="AJ113" s="91"/>
      <c r="AK113" s="365"/>
      <c r="AL113" s="156">
        <v>41030</v>
      </c>
      <c r="AM113" s="101">
        <f t="shared" si="34"/>
        <v>0</v>
      </c>
      <c r="AN113" s="14" t="e">
        <f t="shared" si="35"/>
        <v>#DIV/0!</v>
      </c>
      <c r="AO113" s="103">
        <f t="shared" si="36"/>
        <v>0</v>
      </c>
      <c r="AP113" s="12" t="e">
        <f t="shared" si="35"/>
        <v>#DIV/0!</v>
      </c>
      <c r="AQ113" s="105"/>
      <c r="AR113" s="24">
        <v>47.675238</v>
      </c>
      <c r="AS113" s="108"/>
      <c r="AU113" s="23"/>
      <c r="AV113" s="131" t="e">
        <f t="shared" si="37"/>
        <v>#DIV/0!</v>
      </c>
    </row>
    <row r="114" spans="1:48">
      <c r="A114" s="365"/>
      <c r="B114" s="156">
        <v>41061</v>
      </c>
      <c r="C114" s="16"/>
      <c r="D114" s="23"/>
      <c r="E114" s="14" t="e">
        <f t="shared" si="25"/>
        <v>#DIV/0!</v>
      </c>
      <c r="F114" s="159" t="str">
        <f t="shared" si="26"/>
        <v/>
      </c>
      <c r="G114" s="8"/>
      <c r="H114" s="12">
        <v>0</v>
      </c>
      <c r="I114" s="7">
        <f t="shared" si="27"/>
        <v>0</v>
      </c>
      <c r="J114" s="7"/>
      <c r="K114" s="7"/>
      <c r="L114" s="81">
        <f t="shared" si="19"/>
        <v>0</v>
      </c>
      <c r="M114" s="82">
        <f t="shared" si="20"/>
        <v>0</v>
      </c>
      <c r="N114" s="91"/>
      <c r="O114" s="23"/>
      <c r="P114" s="14" t="e">
        <f t="shared" si="28"/>
        <v>#DIV/0!</v>
      </c>
      <c r="Q114" s="159" t="str">
        <f t="shared" si="29"/>
        <v/>
      </c>
      <c r="R114" s="8"/>
      <c r="S114" s="12">
        <v>0</v>
      </c>
      <c r="T114" s="7">
        <f t="shared" si="30"/>
        <v>0</v>
      </c>
      <c r="U114" s="7"/>
      <c r="V114" s="7"/>
      <c r="W114" s="81">
        <f t="shared" si="21"/>
        <v>0</v>
      </c>
      <c r="X114" s="82">
        <f t="shared" si="22"/>
        <v>0</v>
      </c>
      <c r="Y114" s="91"/>
      <c r="Z114" s="23"/>
      <c r="AA114" s="14" t="e">
        <f t="shared" si="31"/>
        <v>#DIV/0!</v>
      </c>
      <c r="AB114" s="159" t="str">
        <f t="shared" si="32"/>
        <v/>
      </c>
      <c r="AC114" s="8"/>
      <c r="AD114" s="12">
        <v>0</v>
      </c>
      <c r="AE114" s="7">
        <f t="shared" si="33"/>
        <v>0</v>
      </c>
      <c r="AF114" s="7"/>
      <c r="AG114" s="7"/>
      <c r="AH114" s="81">
        <f t="shared" si="23"/>
        <v>0</v>
      </c>
      <c r="AI114" s="82">
        <f t="shared" si="24"/>
        <v>0</v>
      </c>
      <c r="AJ114" s="91"/>
      <c r="AK114" s="365"/>
      <c r="AL114" s="156">
        <v>41061</v>
      </c>
      <c r="AM114" s="101">
        <f t="shared" si="34"/>
        <v>0</v>
      </c>
      <c r="AN114" s="14" t="e">
        <f t="shared" si="35"/>
        <v>#DIV/0!</v>
      </c>
      <c r="AO114" s="103">
        <f t="shared" si="36"/>
        <v>0</v>
      </c>
      <c r="AP114" s="12" t="e">
        <f t="shared" si="35"/>
        <v>#DIV/0!</v>
      </c>
      <c r="AQ114" s="105"/>
      <c r="AR114" s="24">
        <v>47.937451000000003</v>
      </c>
      <c r="AS114" s="108"/>
      <c r="AU114" s="23"/>
      <c r="AV114" s="131" t="e">
        <f t="shared" si="37"/>
        <v>#DIV/0!</v>
      </c>
    </row>
    <row r="115" spans="1:48">
      <c r="A115" s="365"/>
      <c r="B115" s="156">
        <v>41091</v>
      </c>
      <c r="C115" s="16"/>
      <c r="D115" s="23"/>
      <c r="E115" s="14" t="e">
        <f t="shared" si="25"/>
        <v>#DIV/0!</v>
      </c>
      <c r="F115" s="159" t="str">
        <f t="shared" si="26"/>
        <v/>
      </c>
      <c r="G115" s="8" t="s">
        <v>6</v>
      </c>
      <c r="H115" s="12">
        <v>7.9299999999999995E-2</v>
      </c>
      <c r="I115" s="7">
        <f t="shared" si="27"/>
        <v>0</v>
      </c>
      <c r="J115" s="7"/>
      <c r="K115" s="7"/>
      <c r="L115" s="81">
        <f t="shared" si="19"/>
        <v>0</v>
      </c>
      <c r="M115" s="82">
        <f t="shared" si="20"/>
        <v>0</v>
      </c>
      <c r="N115" s="91"/>
      <c r="O115" s="23"/>
      <c r="P115" s="14" t="e">
        <f t="shared" si="28"/>
        <v>#DIV/0!</v>
      </c>
      <c r="Q115" s="159" t="str">
        <f t="shared" si="29"/>
        <v/>
      </c>
      <c r="R115" s="8" t="s">
        <v>6</v>
      </c>
      <c r="S115" s="12">
        <v>7.9299999999999995E-2</v>
      </c>
      <c r="T115" s="7">
        <f t="shared" si="30"/>
        <v>0</v>
      </c>
      <c r="U115" s="7"/>
      <c r="V115" s="7"/>
      <c r="W115" s="81">
        <f t="shared" si="21"/>
        <v>0</v>
      </c>
      <c r="X115" s="82">
        <f t="shared" si="22"/>
        <v>0</v>
      </c>
      <c r="Y115" s="91"/>
      <c r="Z115" s="23"/>
      <c r="AA115" s="14" t="e">
        <f t="shared" si="31"/>
        <v>#DIV/0!</v>
      </c>
      <c r="AB115" s="159" t="str">
        <f t="shared" si="32"/>
        <v/>
      </c>
      <c r="AC115" s="8" t="s">
        <v>6</v>
      </c>
      <c r="AD115" s="12">
        <v>7.9299999999999995E-2</v>
      </c>
      <c r="AE115" s="7">
        <f t="shared" si="33"/>
        <v>0</v>
      </c>
      <c r="AF115" s="7"/>
      <c r="AG115" s="7"/>
      <c r="AH115" s="81">
        <f t="shared" si="23"/>
        <v>0</v>
      </c>
      <c r="AI115" s="82">
        <f t="shared" si="24"/>
        <v>0</v>
      </c>
      <c r="AJ115" s="91"/>
      <c r="AK115" s="365"/>
      <c r="AL115" s="156">
        <v>41091</v>
      </c>
      <c r="AM115" s="101">
        <f t="shared" si="34"/>
        <v>0</v>
      </c>
      <c r="AN115" s="14" t="e">
        <f t="shared" si="35"/>
        <v>#DIV/0!</v>
      </c>
      <c r="AO115" s="103">
        <f t="shared" si="36"/>
        <v>0</v>
      </c>
      <c r="AP115" s="12" t="e">
        <f t="shared" si="35"/>
        <v>#DIV/0!</v>
      </c>
      <c r="AQ115" s="105"/>
      <c r="AR115" s="24">
        <v>48.062088000000003</v>
      </c>
      <c r="AS115" s="108"/>
      <c r="AU115" s="23"/>
      <c r="AV115" s="131" t="e">
        <f t="shared" si="37"/>
        <v>#DIV/0!</v>
      </c>
    </row>
    <row r="116" spans="1:48">
      <c r="A116" s="365"/>
      <c r="B116" s="156">
        <v>41122</v>
      </c>
      <c r="C116" s="16"/>
      <c r="D116" s="23"/>
      <c r="E116" s="14" t="e">
        <f t="shared" si="25"/>
        <v>#DIV/0!</v>
      </c>
      <c r="F116" s="159" t="str">
        <f t="shared" si="26"/>
        <v/>
      </c>
      <c r="G116" s="8"/>
      <c r="H116" s="12">
        <v>0</v>
      </c>
      <c r="I116" s="7">
        <f t="shared" si="27"/>
        <v>0</v>
      </c>
      <c r="J116" s="7"/>
      <c r="K116" s="7"/>
      <c r="L116" s="81">
        <f t="shared" si="19"/>
        <v>0</v>
      </c>
      <c r="M116" s="82">
        <f t="shared" si="20"/>
        <v>0</v>
      </c>
      <c r="N116" s="91"/>
      <c r="O116" s="23"/>
      <c r="P116" s="14" t="e">
        <f t="shared" si="28"/>
        <v>#DIV/0!</v>
      </c>
      <c r="Q116" s="159" t="str">
        <f t="shared" si="29"/>
        <v/>
      </c>
      <c r="R116" s="8"/>
      <c r="S116" s="12">
        <v>0</v>
      </c>
      <c r="T116" s="7">
        <f t="shared" si="30"/>
        <v>0</v>
      </c>
      <c r="U116" s="7"/>
      <c r="V116" s="7"/>
      <c r="W116" s="81">
        <f t="shared" si="21"/>
        <v>0</v>
      </c>
      <c r="X116" s="82">
        <f t="shared" si="22"/>
        <v>0</v>
      </c>
      <c r="Y116" s="91"/>
      <c r="Z116" s="23"/>
      <c r="AA116" s="14" t="e">
        <f t="shared" si="31"/>
        <v>#DIV/0!</v>
      </c>
      <c r="AB116" s="159" t="str">
        <f t="shared" si="32"/>
        <v/>
      </c>
      <c r="AC116" s="8"/>
      <c r="AD116" s="12">
        <v>0</v>
      </c>
      <c r="AE116" s="7">
        <f t="shared" si="33"/>
        <v>0</v>
      </c>
      <c r="AF116" s="7"/>
      <c r="AG116" s="7"/>
      <c r="AH116" s="81">
        <f t="shared" si="23"/>
        <v>0</v>
      </c>
      <c r="AI116" s="82">
        <f t="shared" si="24"/>
        <v>0</v>
      </c>
      <c r="AJ116" s="91"/>
      <c r="AK116" s="365"/>
      <c r="AL116" s="156">
        <v>41122</v>
      </c>
      <c r="AM116" s="101">
        <f t="shared" si="34"/>
        <v>0</v>
      </c>
      <c r="AN116" s="14" t="e">
        <f t="shared" si="35"/>
        <v>#DIV/0!</v>
      </c>
      <c r="AO116" s="103">
        <f t="shared" si="36"/>
        <v>0</v>
      </c>
      <c r="AP116" s="12" t="e">
        <f t="shared" si="35"/>
        <v>#DIV/0!</v>
      </c>
      <c r="AQ116" s="105"/>
      <c r="AR116" s="24">
        <v>48.268754000000001</v>
      </c>
      <c r="AS116" s="108"/>
      <c r="AU116" s="23"/>
      <c r="AV116" s="131" t="e">
        <f t="shared" si="37"/>
        <v>#DIV/0!</v>
      </c>
    </row>
    <row r="117" spans="1:48">
      <c r="A117" s="365"/>
      <c r="B117" s="156">
        <v>41153</v>
      </c>
      <c r="C117" s="16"/>
      <c r="D117" s="23"/>
      <c r="E117" s="14" t="e">
        <f t="shared" si="25"/>
        <v>#DIV/0!</v>
      </c>
      <c r="F117" s="159" t="str">
        <f t="shared" si="26"/>
        <v/>
      </c>
      <c r="G117" s="8"/>
      <c r="H117" s="12">
        <v>0</v>
      </c>
      <c r="I117" s="7">
        <f t="shared" si="27"/>
        <v>0</v>
      </c>
      <c r="J117" s="7"/>
      <c r="K117" s="7"/>
      <c r="L117" s="81">
        <f t="shared" si="19"/>
        <v>0</v>
      </c>
      <c r="M117" s="82">
        <f t="shared" si="20"/>
        <v>0</v>
      </c>
      <c r="N117" s="91"/>
      <c r="O117" s="23"/>
      <c r="P117" s="14" t="e">
        <f t="shared" si="28"/>
        <v>#DIV/0!</v>
      </c>
      <c r="Q117" s="159" t="str">
        <f t="shared" si="29"/>
        <v/>
      </c>
      <c r="R117" s="8"/>
      <c r="S117" s="12">
        <v>0</v>
      </c>
      <c r="T117" s="7">
        <f t="shared" si="30"/>
        <v>0</v>
      </c>
      <c r="U117" s="7"/>
      <c r="V117" s="7"/>
      <c r="W117" s="81">
        <f t="shared" si="21"/>
        <v>0</v>
      </c>
      <c r="X117" s="82">
        <f t="shared" si="22"/>
        <v>0</v>
      </c>
      <c r="Y117" s="91"/>
      <c r="Z117" s="23"/>
      <c r="AA117" s="14" t="e">
        <f t="shared" si="31"/>
        <v>#DIV/0!</v>
      </c>
      <c r="AB117" s="159" t="str">
        <f t="shared" si="32"/>
        <v/>
      </c>
      <c r="AC117" s="8"/>
      <c r="AD117" s="12">
        <v>0</v>
      </c>
      <c r="AE117" s="7">
        <f t="shared" si="33"/>
        <v>0</v>
      </c>
      <c r="AF117" s="7"/>
      <c r="AG117" s="7"/>
      <c r="AH117" s="81">
        <f t="shared" si="23"/>
        <v>0</v>
      </c>
      <c r="AI117" s="82">
        <f t="shared" si="24"/>
        <v>0</v>
      </c>
      <c r="AJ117" s="91"/>
      <c r="AK117" s="365"/>
      <c r="AL117" s="156">
        <v>41153</v>
      </c>
      <c r="AM117" s="101">
        <f t="shared" si="34"/>
        <v>0</v>
      </c>
      <c r="AN117" s="14" t="e">
        <f t="shared" si="35"/>
        <v>#DIV/0!</v>
      </c>
      <c r="AO117" s="103">
        <f t="shared" si="36"/>
        <v>0</v>
      </c>
      <c r="AP117" s="12" t="e">
        <f t="shared" si="35"/>
        <v>#DIV/0!</v>
      </c>
      <c r="AQ117" s="105"/>
      <c r="AR117" s="24">
        <v>48.485962999999998</v>
      </c>
      <c r="AS117" s="108"/>
      <c r="AU117" s="23"/>
      <c r="AV117" s="131" t="e">
        <f t="shared" si="37"/>
        <v>#DIV/0!</v>
      </c>
    </row>
    <row r="118" spans="1:48">
      <c r="A118" s="365"/>
      <c r="B118" s="156">
        <v>41183</v>
      </c>
      <c r="C118" s="16"/>
      <c r="D118" s="23"/>
      <c r="E118" s="14" t="e">
        <f t="shared" si="25"/>
        <v>#DIV/0!</v>
      </c>
      <c r="F118" s="159" t="str">
        <f t="shared" si="26"/>
        <v/>
      </c>
      <c r="G118" s="8"/>
      <c r="H118" s="12">
        <v>0</v>
      </c>
      <c r="I118" s="7">
        <f t="shared" si="27"/>
        <v>0</v>
      </c>
      <c r="J118" s="7"/>
      <c r="K118" s="7"/>
      <c r="L118" s="81">
        <f t="shared" si="19"/>
        <v>0</v>
      </c>
      <c r="M118" s="82">
        <f t="shared" si="20"/>
        <v>0</v>
      </c>
      <c r="N118" s="91"/>
      <c r="O118" s="23"/>
      <c r="P118" s="14" t="e">
        <f t="shared" si="28"/>
        <v>#DIV/0!</v>
      </c>
      <c r="Q118" s="159" t="str">
        <f t="shared" si="29"/>
        <v/>
      </c>
      <c r="R118" s="8"/>
      <c r="S118" s="12">
        <v>0</v>
      </c>
      <c r="T118" s="7">
        <f t="shared" si="30"/>
        <v>0</v>
      </c>
      <c r="U118" s="7"/>
      <c r="V118" s="7"/>
      <c r="W118" s="81">
        <f t="shared" si="21"/>
        <v>0</v>
      </c>
      <c r="X118" s="82">
        <f t="shared" si="22"/>
        <v>0</v>
      </c>
      <c r="Y118" s="91"/>
      <c r="Z118" s="23"/>
      <c r="AA118" s="14" t="e">
        <f t="shared" si="31"/>
        <v>#DIV/0!</v>
      </c>
      <c r="AB118" s="159" t="str">
        <f t="shared" si="32"/>
        <v/>
      </c>
      <c r="AC118" s="8"/>
      <c r="AD118" s="12">
        <v>0</v>
      </c>
      <c r="AE118" s="7">
        <f t="shared" si="33"/>
        <v>0</v>
      </c>
      <c r="AF118" s="7"/>
      <c r="AG118" s="7"/>
      <c r="AH118" s="81">
        <f t="shared" si="23"/>
        <v>0</v>
      </c>
      <c r="AI118" s="82">
        <f t="shared" si="24"/>
        <v>0</v>
      </c>
      <c r="AJ118" s="91"/>
      <c r="AK118" s="365"/>
      <c r="AL118" s="156">
        <v>41183</v>
      </c>
      <c r="AM118" s="101">
        <f t="shared" si="34"/>
        <v>0</v>
      </c>
      <c r="AN118" s="14" t="e">
        <f t="shared" si="35"/>
        <v>#DIV/0!</v>
      </c>
      <c r="AO118" s="103">
        <f t="shared" si="36"/>
        <v>0</v>
      </c>
      <c r="AP118" s="12" t="e">
        <f t="shared" si="35"/>
        <v>#DIV/0!</v>
      </c>
      <c r="AQ118" s="105"/>
      <c r="AR118" s="24">
        <v>48.791423999999999</v>
      </c>
      <c r="AS118" s="108"/>
      <c r="AU118" s="23"/>
      <c r="AV118" s="131" t="e">
        <f t="shared" si="37"/>
        <v>#DIV/0!</v>
      </c>
    </row>
    <row r="119" spans="1:48">
      <c r="A119" s="365"/>
      <c r="B119" s="156">
        <v>41214</v>
      </c>
      <c r="C119" s="16"/>
      <c r="D119" s="23"/>
      <c r="E119" s="14" t="e">
        <f t="shared" si="25"/>
        <v>#DIV/0!</v>
      </c>
      <c r="F119" s="159" t="str">
        <f t="shared" si="26"/>
        <v/>
      </c>
      <c r="G119" s="9"/>
      <c r="H119" s="12">
        <v>0</v>
      </c>
      <c r="I119" s="7">
        <f t="shared" si="27"/>
        <v>0</v>
      </c>
      <c r="J119" s="7"/>
      <c r="K119" s="7"/>
      <c r="L119" s="81">
        <f t="shared" si="19"/>
        <v>0</v>
      </c>
      <c r="M119" s="82">
        <f t="shared" si="20"/>
        <v>0</v>
      </c>
      <c r="N119" s="91"/>
      <c r="O119" s="23"/>
      <c r="P119" s="14" t="e">
        <f t="shared" si="28"/>
        <v>#DIV/0!</v>
      </c>
      <c r="Q119" s="159" t="str">
        <f t="shared" si="29"/>
        <v/>
      </c>
      <c r="R119" s="9"/>
      <c r="S119" s="12">
        <v>0</v>
      </c>
      <c r="T119" s="7">
        <f t="shared" si="30"/>
        <v>0</v>
      </c>
      <c r="U119" s="7"/>
      <c r="V119" s="7"/>
      <c r="W119" s="81">
        <f t="shared" si="21"/>
        <v>0</v>
      </c>
      <c r="X119" s="82">
        <f t="shared" si="22"/>
        <v>0</v>
      </c>
      <c r="Y119" s="91"/>
      <c r="Z119" s="23"/>
      <c r="AA119" s="14" t="e">
        <f t="shared" si="31"/>
        <v>#DIV/0!</v>
      </c>
      <c r="AB119" s="159" t="str">
        <f t="shared" si="32"/>
        <v/>
      </c>
      <c r="AC119" s="9"/>
      <c r="AD119" s="12">
        <v>0</v>
      </c>
      <c r="AE119" s="7">
        <f t="shared" si="33"/>
        <v>0</v>
      </c>
      <c r="AF119" s="7"/>
      <c r="AG119" s="7"/>
      <c r="AH119" s="81">
        <f t="shared" si="23"/>
        <v>0</v>
      </c>
      <c r="AI119" s="82">
        <f t="shared" si="24"/>
        <v>0</v>
      </c>
      <c r="AJ119" s="91"/>
      <c r="AK119" s="365"/>
      <c r="AL119" s="156">
        <v>41214</v>
      </c>
      <c r="AM119" s="101">
        <f t="shared" si="34"/>
        <v>0</v>
      </c>
      <c r="AN119" s="14" t="e">
        <f t="shared" si="35"/>
        <v>#DIV/0!</v>
      </c>
      <c r="AO119" s="103">
        <f t="shared" si="36"/>
        <v>0</v>
      </c>
      <c r="AP119" s="12" t="e">
        <f t="shared" si="35"/>
        <v>#DIV/0!</v>
      </c>
      <c r="AQ119" s="105"/>
      <c r="AR119" s="24">
        <v>49.137842999999997</v>
      </c>
      <c r="AS119" s="108"/>
      <c r="AU119" s="23"/>
      <c r="AV119" s="131" t="e">
        <f t="shared" si="37"/>
        <v>#DIV/0!</v>
      </c>
    </row>
    <row r="120" spans="1:48">
      <c r="A120" s="366"/>
      <c r="B120" s="157">
        <v>41244</v>
      </c>
      <c r="C120" s="16"/>
      <c r="D120" s="21"/>
      <c r="E120" s="15" t="e">
        <f t="shared" si="25"/>
        <v>#DIV/0!</v>
      </c>
      <c r="F120" s="158" t="str">
        <f t="shared" si="26"/>
        <v/>
      </c>
      <c r="G120" s="11"/>
      <c r="H120" s="13">
        <v>0</v>
      </c>
      <c r="I120" s="10">
        <f t="shared" si="27"/>
        <v>0</v>
      </c>
      <c r="J120" s="10"/>
      <c r="K120" s="10"/>
      <c r="L120" s="83">
        <f t="shared" si="19"/>
        <v>0</v>
      </c>
      <c r="M120" s="84">
        <f t="shared" si="20"/>
        <v>0</v>
      </c>
      <c r="N120" s="92"/>
      <c r="O120" s="21"/>
      <c r="P120" s="15" t="e">
        <f t="shared" si="28"/>
        <v>#DIV/0!</v>
      </c>
      <c r="Q120" s="158" t="str">
        <f t="shared" si="29"/>
        <v/>
      </c>
      <c r="R120" s="11"/>
      <c r="S120" s="13">
        <v>0</v>
      </c>
      <c r="T120" s="10">
        <f t="shared" si="30"/>
        <v>0</v>
      </c>
      <c r="U120" s="10"/>
      <c r="V120" s="10"/>
      <c r="W120" s="83">
        <f t="shared" si="21"/>
        <v>0</v>
      </c>
      <c r="X120" s="84">
        <f t="shared" si="22"/>
        <v>0</v>
      </c>
      <c r="Y120" s="92"/>
      <c r="Z120" s="23"/>
      <c r="AA120" s="15" t="e">
        <f t="shared" si="31"/>
        <v>#DIV/0!</v>
      </c>
      <c r="AB120" s="158" t="str">
        <f t="shared" si="32"/>
        <v/>
      </c>
      <c r="AC120" s="11"/>
      <c r="AD120" s="13">
        <v>0</v>
      </c>
      <c r="AE120" s="10">
        <f t="shared" si="33"/>
        <v>0</v>
      </c>
      <c r="AF120" s="10"/>
      <c r="AG120" s="10"/>
      <c r="AH120" s="83">
        <f t="shared" si="23"/>
        <v>0</v>
      </c>
      <c r="AI120" s="84">
        <f t="shared" si="24"/>
        <v>0</v>
      </c>
      <c r="AJ120" s="92"/>
      <c r="AK120" s="366"/>
      <c r="AL120" s="157">
        <v>41244</v>
      </c>
      <c r="AM120" s="102">
        <f t="shared" si="34"/>
        <v>0</v>
      </c>
      <c r="AN120" s="15" t="e">
        <f t="shared" si="35"/>
        <v>#DIV/0!</v>
      </c>
      <c r="AO120" s="104">
        <f t="shared" si="36"/>
        <v>0</v>
      </c>
      <c r="AP120" s="12" t="e">
        <f t="shared" si="35"/>
        <v>#DIV/0!</v>
      </c>
      <c r="AQ120" s="105"/>
      <c r="AR120" s="25">
        <v>49.403187000000003</v>
      </c>
      <c r="AS120" s="108"/>
      <c r="AU120" s="23"/>
      <c r="AV120" s="131" t="e">
        <f t="shared" si="37"/>
        <v>#DIV/0!</v>
      </c>
    </row>
    <row r="121" spans="1:48" ht="11.25" customHeight="1">
      <c r="A121" s="365">
        <v>2013</v>
      </c>
      <c r="B121" s="156">
        <v>41275</v>
      </c>
      <c r="C121" s="16"/>
      <c r="D121" s="23"/>
      <c r="E121" s="14" t="e">
        <f t="shared" si="25"/>
        <v>#DIV/0!</v>
      </c>
      <c r="F121" s="159" t="str">
        <f t="shared" si="26"/>
        <v/>
      </c>
      <c r="G121" s="8"/>
      <c r="H121" s="12">
        <v>0</v>
      </c>
      <c r="I121" s="7">
        <f t="shared" si="27"/>
        <v>0</v>
      </c>
      <c r="J121" s="76"/>
      <c r="K121" s="76"/>
      <c r="L121" s="81">
        <f t="shared" si="19"/>
        <v>0</v>
      </c>
      <c r="M121" s="82">
        <f t="shared" si="20"/>
        <v>0</v>
      </c>
      <c r="N121" s="91"/>
      <c r="O121" s="23"/>
      <c r="P121" s="14" t="e">
        <f t="shared" si="28"/>
        <v>#DIV/0!</v>
      </c>
      <c r="Q121" s="159" t="str">
        <f t="shared" si="29"/>
        <v/>
      </c>
      <c r="R121" s="8"/>
      <c r="S121" s="12">
        <v>0</v>
      </c>
      <c r="T121" s="7">
        <f t="shared" si="30"/>
        <v>0</v>
      </c>
      <c r="U121" s="76"/>
      <c r="V121" s="76"/>
      <c r="W121" s="81">
        <f t="shared" si="21"/>
        <v>0</v>
      </c>
      <c r="X121" s="82">
        <f t="shared" si="22"/>
        <v>0</v>
      </c>
      <c r="Y121" s="91"/>
      <c r="Z121" s="23"/>
      <c r="AA121" s="14" t="e">
        <f t="shared" si="31"/>
        <v>#DIV/0!</v>
      </c>
      <c r="AB121" s="159" t="str">
        <f t="shared" si="32"/>
        <v/>
      </c>
      <c r="AC121" s="8"/>
      <c r="AD121" s="12">
        <v>0</v>
      </c>
      <c r="AE121" s="7">
        <f t="shared" si="33"/>
        <v>0</v>
      </c>
      <c r="AF121" s="76"/>
      <c r="AG121" s="76"/>
      <c r="AH121" s="81">
        <f t="shared" si="23"/>
        <v>0</v>
      </c>
      <c r="AI121" s="82">
        <f t="shared" si="24"/>
        <v>0</v>
      </c>
      <c r="AJ121" s="91"/>
      <c r="AK121" s="365">
        <v>2013</v>
      </c>
      <c r="AL121" s="156">
        <v>41275</v>
      </c>
      <c r="AM121" s="101">
        <f t="shared" si="34"/>
        <v>0</v>
      </c>
      <c r="AN121" s="73" t="e">
        <f t="shared" si="35"/>
        <v>#DIV/0!</v>
      </c>
      <c r="AO121" s="103">
        <f t="shared" si="36"/>
        <v>0</v>
      </c>
      <c r="AP121" s="74" t="e">
        <f t="shared" si="35"/>
        <v>#DIV/0!</v>
      </c>
      <c r="AQ121" s="106"/>
      <c r="AR121" s="24">
        <v>49.768770000000004</v>
      </c>
      <c r="AS121" s="109"/>
      <c r="AU121" s="23"/>
      <c r="AV121" s="131" t="e">
        <f t="shared" si="37"/>
        <v>#DIV/0!</v>
      </c>
    </row>
    <row r="122" spans="1:48">
      <c r="A122" s="365"/>
      <c r="B122" s="156">
        <v>41306</v>
      </c>
      <c r="C122" s="16"/>
      <c r="D122" s="23"/>
      <c r="E122" s="14" t="e">
        <f t="shared" si="25"/>
        <v>#DIV/0!</v>
      </c>
      <c r="F122" s="159" t="str">
        <f t="shared" si="26"/>
        <v/>
      </c>
      <c r="G122" s="8"/>
      <c r="H122" s="12">
        <v>0</v>
      </c>
      <c r="I122" s="7">
        <f t="shared" si="27"/>
        <v>0</v>
      </c>
      <c r="J122" s="7"/>
      <c r="K122" s="7"/>
      <c r="L122" s="81">
        <f t="shared" si="19"/>
        <v>0</v>
      </c>
      <c r="M122" s="82">
        <f t="shared" si="20"/>
        <v>0</v>
      </c>
      <c r="N122" s="91"/>
      <c r="O122" s="23"/>
      <c r="P122" s="14" t="e">
        <f t="shared" si="28"/>
        <v>#DIV/0!</v>
      </c>
      <c r="Q122" s="159" t="str">
        <f t="shared" si="29"/>
        <v/>
      </c>
      <c r="R122" s="8"/>
      <c r="S122" s="12">
        <v>0</v>
      </c>
      <c r="T122" s="7">
        <f t="shared" si="30"/>
        <v>0</v>
      </c>
      <c r="U122" s="7"/>
      <c r="V122" s="7"/>
      <c r="W122" s="81">
        <f t="shared" si="21"/>
        <v>0</v>
      </c>
      <c r="X122" s="82">
        <f t="shared" si="22"/>
        <v>0</v>
      </c>
      <c r="Y122" s="91"/>
      <c r="Z122" s="23"/>
      <c r="AA122" s="14" t="e">
        <f t="shared" si="31"/>
        <v>#DIV/0!</v>
      </c>
      <c r="AB122" s="159" t="str">
        <f t="shared" si="32"/>
        <v/>
      </c>
      <c r="AC122" s="8"/>
      <c r="AD122" s="12">
        <v>0</v>
      </c>
      <c r="AE122" s="7">
        <f t="shared" si="33"/>
        <v>0</v>
      </c>
      <c r="AF122" s="7"/>
      <c r="AG122" s="7"/>
      <c r="AH122" s="81">
        <f t="shared" si="23"/>
        <v>0</v>
      </c>
      <c r="AI122" s="82">
        <f t="shared" si="24"/>
        <v>0</v>
      </c>
      <c r="AJ122" s="91"/>
      <c r="AK122" s="365"/>
      <c r="AL122" s="156">
        <v>41306</v>
      </c>
      <c r="AM122" s="101">
        <f t="shared" si="34"/>
        <v>0</v>
      </c>
      <c r="AN122" s="14" t="e">
        <f t="shared" si="35"/>
        <v>#DIV/0!</v>
      </c>
      <c r="AO122" s="103">
        <f t="shared" si="36"/>
        <v>0</v>
      </c>
      <c r="AP122" s="12" t="e">
        <f t="shared" si="35"/>
        <v>#DIV/0!</v>
      </c>
      <c r="AQ122" s="105"/>
      <c r="AR122" s="24">
        <v>50.226641999999998</v>
      </c>
      <c r="AS122" s="108"/>
      <c r="AU122" s="23"/>
      <c r="AV122" s="131" t="e">
        <f t="shared" si="37"/>
        <v>#DIV/0!</v>
      </c>
    </row>
    <row r="123" spans="1:48">
      <c r="A123" s="365"/>
      <c r="B123" s="156">
        <v>41334</v>
      </c>
      <c r="C123" s="16"/>
      <c r="D123" s="23"/>
      <c r="E123" s="14" t="e">
        <f t="shared" si="25"/>
        <v>#DIV/0!</v>
      </c>
      <c r="F123" s="159" t="str">
        <f t="shared" si="26"/>
        <v/>
      </c>
      <c r="G123" s="8"/>
      <c r="H123" s="12">
        <v>0</v>
      </c>
      <c r="I123" s="7">
        <f t="shared" si="27"/>
        <v>0</v>
      </c>
      <c r="J123" s="7"/>
      <c r="K123" s="7"/>
      <c r="L123" s="81">
        <f t="shared" si="19"/>
        <v>0</v>
      </c>
      <c r="M123" s="82">
        <f t="shared" si="20"/>
        <v>0</v>
      </c>
      <c r="N123" s="91"/>
      <c r="O123" s="23"/>
      <c r="P123" s="14" t="e">
        <f t="shared" si="28"/>
        <v>#DIV/0!</v>
      </c>
      <c r="Q123" s="159" t="str">
        <f t="shared" si="29"/>
        <v/>
      </c>
      <c r="R123" s="8"/>
      <c r="S123" s="12">
        <v>0</v>
      </c>
      <c r="T123" s="7">
        <f t="shared" si="30"/>
        <v>0</v>
      </c>
      <c r="U123" s="7"/>
      <c r="V123" s="7"/>
      <c r="W123" s="81">
        <f t="shared" si="21"/>
        <v>0</v>
      </c>
      <c r="X123" s="82">
        <f t="shared" si="22"/>
        <v>0</v>
      </c>
      <c r="Y123" s="91"/>
      <c r="Z123" s="23"/>
      <c r="AA123" s="14" t="e">
        <f t="shared" si="31"/>
        <v>#DIV/0!</v>
      </c>
      <c r="AB123" s="159" t="str">
        <f t="shared" si="32"/>
        <v/>
      </c>
      <c r="AC123" s="8"/>
      <c r="AD123" s="12">
        <v>0</v>
      </c>
      <c r="AE123" s="7">
        <f t="shared" si="33"/>
        <v>0</v>
      </c>
      <c r="AF123" s="7"/>
      <c r="AG123" s="7"/>
      <c r="AH123" s="81">
        <f t="shared" si="23"/>
        <v>0</v>
      </c>
      <c r="AI123" s="82">
        <f t="shared" si="24"/>
        <v>0</v>
      </c>
      <c r="AJ123" s="91"/>
      <c r="AK123" s="365"/>
      <c r="AL123" s="156">
        <v>41334</v>
      </c>
      <c r="AM123" s="101">
        <f t="shared" si="34"/>
        <v>0</v>
      </c>
      <c r="AN123" s="14" t="e">
        <f t="shared" si="35"/>
        <v>#DIV/0!</v>
      </c>
      <c r="AO123" s="103">
        <f t="shared" si="36"/>
        <v>0</v>
      </c>
      <c r="AP123" s="12" t="e">
        <f t="shared" si="35"/>
        <v>#DIV/0!</v>
      </c>
      <c r="AQ123" s="105"/>
      <c r="AR123" s="24">
        <v>50.487819999999999</v>
      </c>
      <c r="AS123" s="108"/>
      <c r="AU123" s="23"/>
      <c r="AV123" s="131" t="e">
        <f t="shared" si="37"/>
        <v>#DIV/0!</v>
      </c>
    </row>
    <row r="124" spans="1:48">
      <c r="A124" s="365"/>
      <c r="B124" s="156">
        <v>41365</v>
      </c>
      <c r="C124" s="16"/>
      <c r="D124" s="23"/>
      <c r="E124" s="14" t="e">
        <f t="shared" si="25"/>
        <v>#DIV/0!</v>
      </c>
      <c r="F124" s="159" t="str">
        <f t="shared" si="26"/>
        <v/>
      </c>
      <c r="G124" s="8"/>
      <c r="H124" s="12">
        <v>0</v>
      </c>
      <c r="I124" s="7">
        <f t="shared" si="27"/>
        <v>0</v>
      </c>
      <c r="J124" s="7"/>
      <c r="K124" s="7"/>
      <c r="L124" s="81">
        <f t="shared" si="19"/>
        <v>0</v>
      </c>
      <c r="M124" s="82">
        <f t="shared" si="20"/>
        <v>0</v>
      </c>
      <c r="N124" s="91"/>
      <c r="O124" s="23"/>
      <c r="P124" s="14" t="e">
        <f t="shared" si="28"/>
        <v>#DIV/0!</v>
      </c>
      <c r="Q124" s="159" t="str">
        <f t="shared" si="29"/>
        <v/>
      </c>
      <c r="R124" s="8"/>
      <c r="S124" s="12">
        <v>0</v>
      </c>
      <c r="T124" s="7">
        <f t="shared" si="30"/>
        <v>0</v>
      </c>
      <c r="U124" s="7"/>
      <c r="V124" s="7"/>
      <c r="W124" s="81">
        <f t="shared" si="21"/>
        <v>0</v>
      </c>
      <c r="X124" s="82">
        <f t="shared" si="22"/>
        <v>0</v>
      </c>
      <c r="Y124" s="91"/>
      <c r="Z124" s="23"/>
      <c r="AA124" s="14" t="e">
        <f t="shared" si="31"/>
        <v>#DIV/0!</v>
      </c>
      <c r="AB124" s="159" t="str">
        <f t="shared" si="32"/>
        <v/>
      </c>
      <c r="AC124" s="8"/>
      <c r="AD124" s="12">
        <v>0</v>
      </c>
      <c r="AE124" s="7">
        <f t="shared" si="33"/>
        <v>0</v>
      </c>
      <c r="AF124" s="7"/>
      <c r="AG124" s="7"/>
      <c r="AH124" s="81">
        <f t="shared" si="23"/>
        <v>0</v>
      </c>
      <c r="AI124" s="82">
        <f t="shared" si="24"/>
        <v>0</v>
      </c>
      <c r="AJ124" s="91"/>
      <c r="AK124" s="365"/>
      <c r="AL124" s="156">
        <v>41365</v>
      </c>
      <c r="AM124" s="101">
        <f t="shared" si="34"/>
        <v>0</v>
      </c>
      <c r="AN124" s="14" t="e">
        <f t="shared" si="35"/>
        <v>#DIV/0!</v>
      </c>
      <c r="AO124" s="103">
        <f t="shared" si="36"/>
        <v>0</v>
      </c>
      <c r="AP124" s="12" t="e">
        <f t="shared" si="35"/>
        <v>#DIV/0!</v>
      </c>
      <c r="AQ124" s="105"/>
      <c r="AR124" s="24">
        <v>50.790745999999999</v>
      </c>
      <c r="AS124" s="108"/>
      <c r="AU124" s="23"/>
      <c r="AV124" s="131" t="e">
        <f t="shared" si="37"/>
        <v>#DIV/0!</v>
      </c>
    </row>
    <row r="125" spans="1:48">
      <c r="A125" s="365"/>
      <c r="B125" s="156">
        <v>41395</v>
      </c>
      <c r="C125" s="16"/>
      <c r="D125" s="23"/>
      <c r="E125" s="14" t="e">
        <f t="shared" si="25"/>
        <v>#DIV/0!</v>
      </c>
      <c r="F125" s="159" t="str">
        <f t="shared" si="26"/>
        <v/>
      </c>
      <c r="G125" s="8"/>
      <c r="H125" s="12">
        <v>0</v>
      </c>
      <c r="I125" s="7">
        <f t="shared" si="27"/>
        <v>0</v>
      </c>
      <c r="J125" s="7"/>
      <c r="K125" s="7"/>
      <c r="L125" s="81">
        <f t="shared" si="19"/>
        <v>0</v>
      </c>
      <c r="M125" s="82">
        <f t="shared" si="20"/>
        <v>0</v>
      </c>
      <c r="N125" s="91"/>
      <c r="O125" s="23"/>
      <c r="P125" s="14" t="e">
        <f t="shared" si="28"/>
        <v>#DIV/0!</v>
      </c>
      <c r="Q125" s="159" t="str">
        <f t="shared" si="29"/>
        <v/>
      </c>
      <c r="R125" s="8"/>
      <c r="S125" s="12">
        <v>0</v>
      </c>
      <c r="T125" s="7">
        <f t="shared" si="30"/>
        <v>0</v>
      </c>
      <c r="U125" s="7"/>
      <c r="V125" s="7"/>
      <c r="W125" s="81">
        <f t="shared" si="21"/>
        <v>0</v>
      </c>
      <c r="X125" s="82">
        <f t="shared" si="22"/>
        <v>0</v>
      </c>
      <c r="Y125" s="91"/>
      <c r="Z125" s="23"/>
      <c r="AA125" s="14" t="e">
        <f t="shared" si="31"/>
        <v>#DIV/0!</v>
      </c>
      <c r="AB125" s="159" t="str">
        <f t="shared" si="32"/>
        <v/>
      </c>
      <c r="AC125" s="8"/>
      <c r="AD125" s="12">
        <v>0</v>
      </c>
      <c r="AE125" s="7">
        <f t="shared" si="33"/>
        <v>0</v>
      </c>
      <c r="AF125" s="7"/>
      <c r="AG125" s="7"/>
      <c r="AH125" s="81">
        <f t="shared" si="23"/>
        <v>0</v>
      </c>
      <c r="AI125" s="82">
        <f t="shared" si="24"/>
        <v>0</v>
      </c>
      <c r="AJ125" s="91"/>
      <c r="AK125" s="365"/>
      <c r="AL125" s="156">
        <v>41395</v>
      </c>
      <c r="AM125" s="101">
        <f t="shared" si="34"/>
        <v>0</v>
      </c>
      <c r="AN125" s="14" t="e">
        <f t="shared" si="35"/>
        <v>#DIV/0!</v>
      </c>
      <c r="AO125" s="103">
        <f t="shared" si="36"/>
        <v>0</v>
      </c>
      <c r="AP125" s="12" t="e">
        <f t="shared" si="35"/>
        <v>#DIV/0!</v>
      </c>
      <c r="AQ125" s="105"/>
      <c r="AR125" s="24">
        <v>51.090411000000003</v>
      </c>
      <c r="AS125" s="108"/>
      <c r="AU125" s="23"/>
      <c r="AV125" s="131" t="e">
        <f t="shared" si="37"/>
        <v>#DIV/0!</v>
      </c>
    </row>
    <row r="126" spans="1:48">
      <c r="A126" s="365"/>
      <c r="B126" s="156">
        <v>41426</v>
      </c>
      <c r="C126" s="16"/>
      <c r="D126" s="23"/>
      <c r="E126" s="14" t="e">
        <f t="shared" si="25"/>
        <v>#DIV/0!</v>
      </c>
      <c r="F126" s="159" t="str">
        <f t="shared" si="26"/>
        <v/>
      </c>
      <c r="G126" s="8"/>
      <c r="H126" s="12">
        <v>0</v>
      </c>
      <c r="I126" s="7">
        <f t="shared" si="27"/>
        <v>0</v>
      </c>
      <c r="J126" s="7"/>
      <c r="K126" s="7"/>
      <c r="L126" s="81">
        <f t="shared" si="19"/>
        <v>0</v>
      </c>
      <c r="M126" s="82">
        <f t="shared" si="20"/>
        <v>0</v>
      </c>
      <c r="N126" s="91"/>
      <c r="O126" s="23"/>
      <c r="P126" s="14" t="e">
        <f t="shared" si="28"/>
        <v>#DIV/0!</v>
      </c>
      <c r="Q126" s="159" t="str">
        <f t="shared" si="29"/>
        <v/>
      </c>
      <c r="R126" s="8"/>
      <c r="S126" s="12">
        <v>0</v>
      </c>
      <c r="T126" s="7">
        <f t="shared" si="30"/>
        <v>0</v>
      </c>
      <c r="U126" s="7"/>
      <c r="V126" s="7"/>
      <c r="W126" s="81">
        <f t="shared" si="21"/>
        <v>0</v>
      </c>
      <c r="X126" s="82">
        <f t="shared" si="22"/>
        <v>0</v>
      </c>
      <c r="Y126" s="91"/>
      <c r="Z126" s="23"/>
      <c r="AA126" s="14" t="e">
        <f t="shared" si="31"/>
        <v>#DIV/0!</v>
      </c>
      <c r="AB126" s="159" t="str">
        <f t="shared" si="32"/>
        <v/>
      </c>
      <c r="AC126" s="8"/>
      <c r="AD126" s="12">
        <v>0</v>
      </c>
      <c r="AE126" s="7">
        <f t="shared" si="33"/>
        <v>0</v>
      </c>
      <c r="AF126" s="7"/>
      <c r="AG126" s="7"/>
      <c r="AH126" s="81">
        <f t="shared" si="23"/>
        <v>0</v>
      </c>
      <c r="AI126" s="82">
        <f t="shared" si="24"/>
        <v>0</v>
      </c>
      <c r="AJ126" s="91"/>
      <c r="AK126" s="365"/>
      <c r="AL126" s="156">
        <v>41426</v>
      </c>
      <c r="AM126" s="101">
        <f t="shared" si="34"/>
        <v>0</v>
      </c>
      <c r="AN126" s="14" t="e">
        <f t="shared" si="35"/>
        <v>#DIV/0!</v>
      </c>
      <c r="AO126" s="103">
        <f t="shared" si="36"/>
        <v>0</v>
      </c>
      <c r="AP126" s="12" t="e">
        <f t="shared" si="35"/>
        <v>#DIV/0!</v>
      </c>
      <c r="AQ126" s="105"/>
      <c r="AR126" s="24">
        <v>51.269227000000001</v>
      </c>
      <c r="AS126" s="108"/>
      <c r="AU126" s="23"/>
      <c r="AV126" s="131" t="e">
        <f t="shared" si="37"/>
        <v>#DIV/0!</v>
      </c>
    </row>
    <row r="127" spans="1:48">
      <c r="A127" s="365"/>
      <c r="B127" s="156">
        <v>41456</v>
      </c>
      <c r="C127" s="16"/>
      <c r="D127" s="23"/>
      <c r="E127" s="14" t="e">
        <f t="shared" si="25"/>
        <v>#DIV/0!</v>
      </c>
      <c r="F127" s="159" t="str">
        <f t="shared" si="26"/>
        <v/>
      </c>
      <c r="G127" s="8" t="s">
        <v>6</v>
      </c>
      <c r="H127" s="12">
        <v>9.0399999999999994E-2</v>
      </c>
      <c r="I127" s="7">
        <f t="shared" si="27"/>
        <v>0</v>
      </c>
      <c r="J127" s="7"/>
      <c r="K127" s="7"/>
      <c r="L127" s="81">
        <f t="shared" si="19"/>
        <v>0</v>
      </c>
      <c r="M127" s="82">
        <f t="shared" si="20"/>
        <v>0</v>
      </c>
      <c r="N127" s="91"/>
      <c r="O127" s="23"/>
      <c r="P127" s="14" t="e">
        <f t="shared" si="28"/>
        <v>#DIV/0!</v>
      </c>
      <c r="Q127" s="159" t="str">
        <f t="shared" si="29"/>
        <v/>
      </c>
      <c r="R127" s="8" t="s">
        <v>6</v>
      </c>
      <c r="S127" s="12">
        <v>9.0399999999999994E-2</v>
      </c>
      <c r="T127" s="7">
        <f t="shared" si="30"/>
        <v>0</v>
      </c>
      <c r="U127" s="7"/>
      <c r="V127" s="7"/>
      <c r="W127" s="81">
        <f t="shared" si="21"/>
        <v>0</v>
      </c>
      <c r="X127" s="82">
        <f t="shared" si="22"/>
        <v>0</v>
      </c>
      <c r="Y127" s="91"/>
      <c r="Z127" s="23"/>
      <c r="AA127" s="14" t="e">
        <f t="shared" si="31"/>
        <v>#DIV/0!</v>
      </c>
      <c r="AB127" s="159" t="str">
        <f t="shared" si="32"/>
        <v/>
      </c>
      <c r="AC127" s="8" t="s">
        <v>6</v>
      </c>
      <c r="AD127" s="12">
        <v>9.0399999999999994E-2</v>
      </c>
      <c r="AE127" s="7">
        <f t="shared" si="33"/>
        <v>0</v>
      </c>
      <c r="AF127" s="7"/>
      <c r="AG127" s="7"/>
      <c r="AH127" s="81">
        <f t="shared" si="23"/>
        <v>0</v>
      </c>
      <c r="AI127" s="82">
        <f t="shared" si="24"/>
        <v>0</v>
      </c>
      <c r="AJ127" s="91"/>
      <c r="AK127" s="365"/>
      <c r="AL127" s="156">
        <v>41456</v>
      </c>
      <c r="AM127" s="101">
        <f t="shared" si="34"/>
        <v>0</v>
      </c>
      <c r="AN127" s="14" t="e">
        <f t="shared" si="35"/>
        <v>#DIV/0!</v>
      </c>
      <c r="AO127" s="103">
        <f t="shared" si="36"/>
        <v>0</v>
      </c>
      <c r="AP127" s="12" t="e">
        <f t="shared" si="35"/>
        <v>#DIV/0!</v>
      </c>
      <c r="AQ127" s="105"/>
      <c r="AR127" s="24">
        <v>51.412779999999998</v>
      </c>
      <c r="AS127" s="108"/>
      <c r="AU127" s="23"/>
      <c r="AV127" s="131" t="e">
        <f t="shared" si="37"/>
        <v>#DIV/0!</v>
      </c>
    </row>
    <row r="128" spans="1:48">
      <c r="A128" s="365"/>
      <c r="B128" s="156">
        <v>41487</v>
      </c>
      <c r="C128" s="16"/>
      <c r="D128" s="23"/>
      <c r="E128" s="14" t="e">
        <f t="shared" si="25"/>
        <v>#DIV/0!</v>
      </c>
      <c r="F128" s="159" t="str">
        <f t="shared" si="26"/>
        <v/>
      </c>
      <c r="G128" s="8"/>
      <c r="H128" s="12">
        <v>0</v>
      </c>
      <c r="I128" s="7">
        <f t="shared" si="27"/>
        <v>0</v>
      </c>
      <c r="J128" s="7"/>
      <c r="K128" s="7"/>
      <c r="L128" s="81">
        <f t="shared" si="19"/>
        <v>0</v>
      </c>
      <c r="M128" s="82">
        <f t="shared" si="20"/>
        <v>0</v>
      </c>
      <c r="N128" s="91"/>
      <c r="O128" s="23"/>
      <c r="P128" s="14" t="e">
        <f t="shared" si="28"/>
        <v>#DIV/0!</v>
      </c>
      <c r="Q128" s="159" t="str">
        <f t="shared" si="29"/>
        <v/>
      </c>
      <c r="R128" s="8"/>
      <c r="S128" s="12">
        <v>0</v>
      </c>
      <c r="T128" s="7">
        <f t="shared" si="30"/>
        <v>0</v>
      </c>
      <c r="U128" s="7"/>
      <c r="V128" s="7"/>
      <c r="W128" s="81">
        <f t="shared" si="21"/>
        <v>0</v>
      </c>
      <c r="X128" s="82">
        <f t="shared" si="22"/>
        <v>0</v>
      </c>
      <c r="Y128" s="91"/>
      <c r="Z128" s="23"/>
      <c r="AA128" s="14" t="e">
        <f t="shared" si="31"/>
        <v>#DIV/0!</v>
      </c>
      <c r="AB128" s="159" t="str">
        <f t="shared" si="32"/>
        <v/>
      </c>
      <c r="AC128" s="8"/>
      <c r="AD128" s="12">
        <v>0</v>
      </c>
      <c r="AE128" s="7">
        <f t="shared" si="33"/>
        <v>0</v>
      </c>
      <c r="AF128" s="7"/>
      <c r="AG128" s="7"/>
      <c r="AH128" s="81">
        <f t="shared" si="23"/>
        <v>0</v>
      </c>
      <c r="AI128" s="82">
        <f t="shared" si="24"/>
        <v>0</v>
      </c>
      <c r="AJ128" s="91"/>
      <c r="AK128" s="365"/>
      <c r="AL128" s="156">
        <v>41487</v>
      </c>
      <c r="AM128" s="101">
        <f t="shared" si="34"/>
        <v>0</v>
      </c>
      <c r="AN128" s="14" t="e">
        <f t="shared" si="35"/>
        <v>#DIV/0!</v>
      </c>
      <c r="AO128" s="103">
        <f t="shared" si="36"/>
        <v>0</v>
      </c>
      <c r="AP128" s="12" t="e">
        <f t="shared" si="35"/>
        <v>#DIV/0!</v>
      </c>
      <c r="AQ128" s="105"/>
      <c r="AR128" s="24">
        <v>51.345942999999998</v>
      </c>
      <c r="AS128" s="108"/>
      <c r="AU128" s="23"/>
      <c r="AV128" s="131" t="e">
        <f t="shared" si="37"/>
        <v>#DIV/0!</v>
      </c>
    </row>
    <row r="129" spans="1:48">
      <c r="A129" s="365"/>
      <c r="B129" s="156">
        <v>41518</v>
      </c>
      <c r="C129" s="16"/>
      <c r="D129" s="23"/>
      <c r="E129" s="14" t="e">
        <f t="shared" si="25"/>
        <v>#DIV/0!</v>
      </c>
      <c r="F129" s="159" t="str">
        <f t="shared" si="26"/>
        <v/>
      </c>
      <c r="G129" s="8"/>
      <c r="H129" s="12">
        <v>0</v>
      </c>
      <c r="I129" s="7">
        <f t="shared" si="27"/>
        <v>0</v>
      </c>
      <c r="J129" s="7"/>
      <c r="K129" s="7"/>
      <c r="L129" s="81">
        <f t="shared" si="19"/>
        <v>0</v>
      </c>
      <c r="M129" s="82">
        <f t="shared" si="20"/>
        <v>0</v>
      </c>
      <c r="N129" s="91"/>
      <c r="O129" s="23"/>
      <c r="P129" s="14" t="e">
        <f t="shared" si="28"/>
        <v>#DIV/0!</v>
      </c>
      <c r="Q129" s="159" t="str">
        <f t="shared" si="29"/>
        <v/>
      </c>
      <c r="R129" s="8"/>
      <c r="S129" s="12">
        <v>0</v>
      </c>
      <c r="T129" s="7">
        <f t="shared" si="30"/>
        <v>0</v>
      </c>
      <c r="U129" s="7"/>
      <c r="V129" s="7"/>
      <c r="W129" s="81">
        <f t="shared" si="21"/>
        <v>0</v>
      </c>
      <c r="X129" s="82">
        <f t="shared" si="22"/>
        <v>0</v>
      </c>
      <c r="Y129" s="91"/>
      <c r="Z129" s="23"/>
      <c r="AA129" s="14" t="e">
        <f t="shared" si="31"/>
        <v>#DIV/0!</v>
      </c>
      <c r="AB129" s="159" t="str">
        <f t="shared" si="32"/>
        <v/>
      </c>
      <c r="AC129" s="8"/>
      <c r="AD129" s="12">
        <v>0</v>
      </c>
      <c r="AE129" s="7">
        <f t="shared" si="33"/>
        <v>0</v>
      </c>
      <c r="AF129" s="7"/>
      <c r="AG129" s="7"/>
      <c r="AH129" s="81">
        <f t="shared" si="23"/>
        <v>0</v>
      </c>
      <c r="AI129" s="82">
        <f t="shared" si="24"/>
        <v>0</v>
      </c>
      <c r="AJ129" s="91"/>
      <c r="AK129" s="365"/>
      <c r="AL129" s="156">
        <v>41518</v>
      </c>
      <c r="AM129" s="101">
        <f t="shared" si="34"/>
        <v>0</v>
      </c>
      <c r="AN129" s="14" t="e">
        <f t="shared" si="35"/>
        <v>#DIV/0!</v>
      </c>
      <c r="AO129" s="103">
        <f t="shared" si="36"/>
        <v>0</v>
      </c>
      <c r="AP129" s="12" t="e">
        <f t="shared" si="35"/>
        <v>#DIV/0!</v>
      </c>
      <c r="AQ129" s="105"/>
      <c r="AR129" s="24">
        <v>51.428095999999996</v>
      </c>
      <c r="AS129" s="108"/>
      <c r="AU129" s="23"/>
      <c r="AV129" s="131" t="e">
        <f t="shared" si="37"/>
        <v>#DIV/0!</v>
      </c>
    </row>
    <row r="130" spans="1:48">
      <c r="A130" s="365"/>
      <c r="B130" s="156">
        <v>41548</v>
      </c>
      <c r="C130" s="16"/>
      <c r="D130" s="23"/>
      <c r="E130" s="14" t="e">
        <f t="shared" si="25"/>
        <v>#DIV/0!</v>
      </c>
      <c r="F130" s="159" t="str">
        <f t="shared" si="26"/>
        <v/>
      </c>
      <c r="G130" s="8"/>
      <c r="H130" s="12">
        <v>0</v>
      </c>
      <c r="I130" s="7">
        <f t="shared" si="27"/>
        <v>0</v>
      </c>
      <c r="J130" s="7"/>
      <c r="K130" s="7"/>
      <c r="L130" s="81">
        <f t="shared" si="19"/>
        <v>0</v>
      </c>
      <c r="M130" s="82">
        <f t="shared" si="20"/>
        <v>0</v>
      </c>
      <c r="N130" s="91"/>
      <c r="O130" s="23"/>
      <c r="P130" s="14" t="e">
        <f t="shared" si="28"/>
        <v>#DIV/0!</v>
      </c>
      <c r="Q130" s="159" t="str">
        <f t="shared" si="29"/>
        <v/>
      </c>
      <c r="R130" s="8"/>
      <c r="S130" s="12">
        <v>0</v>
      </c>
      <c r="T130" s="7">
        <f t="shared" si="30"/>
        <v>0</v>
      </c>
      <c r="U130" s="7"/>
      <c r="V130" s="7"/>
      <c r="W130" s="81">
        <f t="shared" si="21"/>
        <v>0</v>
      </c>
      <c r="X130" s="82">
        <f t="shared" si="22"/>
        <v>0</v>
      </c>
      <c r="Y130" s="91"/>
      <c r="Z130" s="23"/>
      <c r="AA130" s="14" t="e">
        <f t="shared" si="31"/>
        <v>#DIV/0!</v>
      </c>
      <c r="AB130" s="159" t="str">
        <f t="shared" si="32"/>
        <v/>
      </c>
      <c r="AC130" s="8"/>
      <c r="AD130" s="12">
        <v>0</v>
      </c>
      <c r="AE130" s="7">
        <f t="shared" si="33"/>
        <v>0</v>
      </c>
      <c r="AF130" s="7"/>
      <c r="AG130" s="7"/>
      <c r="AH130" s="81">
        <f t="shared" si="23"/>
        <v>0</v>
      </c>
      <c r="AI130" s="82">
        <f t="shared" si="24"/>
        <v>0</v>
      </c>
      <c r="AJ130" s="91"/>
      <c r="AK130" s="365"/>
      <c r="AL130" s="156">
        <v>41548</v>
      </c>
      <c r="AM130" s="101">
        <f t="shared" si="34"/>
        <v>0</v>
      </c>
      <c r="AN130" s="14" t="e">
        <f t="shared" si="35"/>
        <v>#DIV/0!</v>
      </c>
      <c r="AO130" s="103">
        <f t="shared" si="36"/>
        <v>0</v>
      </c>
      <c r="AP130" s="12" t="e">
        <f t="shared" si="35"/>
        <v>#DIV/0!</v>
      </c>
      <c r="AQ130" s="105"/>
      <c r="AR130" s="24">
        <v>51.566951000000003</v>
      </c>
      <c r="AS130" s="108"/>
      <c r="AU130" s="23"/>
      <c r="AV130" s="131" t="e">
        <f t="shared" si="37"/>
        <v>#DIV/0!</v>
      </c>
    </row>
    <row r="131" spans="1:48">
      <c r="A131" s="365"/>
      <c r="B131" s="156">
        <v>41579</v>
      </c>
      <c r="C131" s="16"/>
      <c r="D131" s="23"/>
      <c r="E131" s="14" t="e">
        <f t="shared" si="25"/>
        <v>#DIV/0!</v>
      </c>
      <c r="F131" s="159" t="str">
        <f t="shared" si="26"/>
        <v/>
      </c>
      <c r="G131" s="8"/>
      <c r="H131" s="12">
        <v>0</v>
      </c>
      <c r="I131" s="7">
        <f t="shared" si="27"/>
        <v>0</v>
      </c>
      <c r="J131" s="7"/>
      <c r="K131" s="7"/>
      <c r="L131" s="81">
        <f t="shared" si="19"/>
        <v>0</v>
      </c>
      <c r="M131" s="82">
        <f t="shared" si="20"/>
        <v>0</v>
      </c>
      <c r="N131" s="91"/>
      <c r="O131" s="23"/>
      <c r="P131" s="14" t="e">
        <f t="shared" si="28"/>
        <v>#DIV/0!</v>
      </c>
      <c r="Q131" s="159" t="str">
        <f t="shared" si="29"/>
        <v/>
      </c>
      <c r="R131" s="8"/>
      <c r="S131" s="12">
        <v>0</v>
      </c>
      <c r="T131" s="7">
        <f t="shared" si="30"/>
        <v>0</v>
      </c>
      <c r="U131" s="7"/>
      <c r="V131" s="7"/>
      <c r="W131" s="81">
        <f t="shared" si="21"/>
        <v>0</v>
      </c>
      <c r="X131" s="82">
        <f t="shared" si="22"/>
        <v>0</v>
      </c>
      <c r="Y131" s="91"/>
      <c r="Z131" s="23"/>
      <c r="AA131" s="14" t="e">
        <f t="shared" si="31"/>
        <v>#DIV/0!</v>
      </c>
      <c r="AB131" s="159" t="str">
        <f t="shared" si="32"/>
        <v/>
      </c>
      <c r="AC131" s="8"/>
      <c r="AD131" s="12">
        <v>0</v>
      </c>
      <c r="AE131" s="7">
        <f t="shared" si="33"/>
        <v>0</v>
      </c>
      <c r="AF131" s="7"/>
      <c r="AG131" s="7"/>
      <c r="AH131" s="81">
        <f t="shared" si="23"/>
        <v>0</v>
      </c>
      <c r="AI131" s="82">
        <f t="shared" si="24"/>
        <v>0</v>
      </c>
      <c r="AJ131" s="91"/>
      <c r="AK131" s="365"/>
      <c r="AL131" s="156">
        <v>41579</v>
      </c>
      <c r="AM131" s="101">
        <f t="shared" si="34"/>
        <v>0</v>
      </c>
      <c r="AN131" s="14" t="e">
        <f t="shared" si="35"/>
        <v>#DIV/0!</v>
      </c>
      <c r="AO131" s="103">
        <f t="shared" si="36"/>
        <v>0</v>
      </c>
      <c r="AP131" s="12" t="e">
        <f t="shared" si="35"/>
        <v>#DIV/0!</v>
      </c>
      <c r="AQ131" s="105"/>
      <c r="AR131" s="24">
        <v>51.881509000000001</v>
      </c>
      <c r="AS131" s="108"/>
      <c r="AU131" s="23"/>
      <c r="AV131" s="131" t="e">
        <f t="shared" si="37"/>
        <v>#DIV/0!</v>
      </c>
    </row>
    <row r="132" spans="1:48">
      <c r="A132" s="366"/>
      <c r="B132" s="157">
        <v>41609</v>
      </c>
      <c r="C132" s="16"/>
      <c r="D132" s="21"/>
      <c r="E132" s="15" t="e">
        <f t="shared" si="25"/>
        <v>#DIV/0!</v>
      </c>
      <c r="F132" s="158" t="str">
        <f t="shared" si="26"/>
        <v/>
      </c>
      <c r="G132" s="11"/>
      <c r="H132" s="13">
        <v>0</v>
      </c>
      <c r="I132" s="10">
        <f t="shared" si="27"/>
        <v>0</v>
      </c>
      <c r="J132" s="10"/>
      <c r="K132" s="10"/>
      <c r="L132" s="83">
        <f t="shared" si="19"/>
        <v>0</v>
      </c>
      <c r="M132" s="84">
        <f t="shared" si="20"/>
        <v>0</v>
      </c>
      <c r="N132" s="92"/>
      <c r="O132" s="21"/>
      <c r="P132" s="15" t="e">
        <f t="shared" si="28"/>
        <v>#DIV/0!</v>
      </c>
      <c r="Q132" s="158" t="str">
        <f t="shared" si="29"/>
        <v/>
      </c>
      <c r="R132" s="11"/>
      <c r="S132" s="13">
        <v>0</v>
      </c>
      <c r="T132" s="10">
        <f t="shared" si="30"/>
        <v>0</v>
      </c>
      <c r="U132" s="10"/>
      <c r="V132" s="10"/>
      <c r="W132" s="83">
        <f t="shared" si="21"/>
        <v>0</v>
      </c>
      <c r="X132" s="84">
        <f t="shared" si="22"/>
        <v>0</v>
      </c>
      <c r="Y132" s="92"/>
      <c r="Z132" s="23"/>
      <c r="AA132" s="15" t="e">
        <f t="shared" si="31"/>
        <v>#DIV/0!</v>
      </c>
      <c r="AB132" s="158" t="str">
        <f t="shared" si="32"/>
        <v/>
      </c>
      <c r="AC132" s="11"/>
      <c r="AD132" s="13">
        <v>0</v>
      </c>
      <c r="AE132" s="10">
        <f t="shared" si="33"/>
        <v>0</v>
      </c>
      <c r="AF132" s="10"/>
      <c r="AG132" s="10"/>
      <c r="AH132" s="83">
        <f t="shared" si="23"/>
        <v>0</v>
      </c>
      <c r="AI132" s="84">
        <f t="shared" si="24"/>
        <v>0</v>
      </c>
      <c r="AJ132" s="92"/>
      <c r="AK132" s="366"/>
      <c r="AL132" s="157">
        <v>41609</v>
      </c>
      <c r="AM132" s="102">
        <f t="shared" si="34"/>
        <v>0</v>
      </c>
      <c r="AN132" s="15" t="e">
        <f t="shared" si="35"/>
        <v>#DIV/0!</v>
      </c>
      <c r="AO132" s="104">
        <f t="shared" si="36"/>
        <v>0</v>
      </c>
      <c r="AP132" s="13" t="e">
        <f t="shared" si="35"/>
        <v>#DIV/0!</v>
      </c>
      <c r="AQ132" s="107"/>
      <c r="AR132" s="24">
        <v>52.161669000000003</v>
      </c>
      <c r="AS132" s="110"/>
      <c r="AU132" s="23"/>
      <c r="AV132" s="131" t="e">
        <f t="shared" si="37"/>
        <v>#DIV/0!</v>
      </c>
    </row>
    <row r="133" spans="1:48" ht="11.25" customHeight="1">
      <c r="A133" s="365">
        <v>2014</v>
      </c>
      <c r="B133" s="156">
        <v>41640</v>
      </c>
      <c r="C133" s="16"/>
      <c r="D133" s="23"/>
      <c r="E133" s="14" t="e">
        <f t="shared" si="25"/>
        <v>#DIV/0!</v>
      </c>
      <c r="F133" s="159" t="str">
        <f t="shared" si="26"/>
        <v/>
      </c>
      <c r="G133" s="8"/>
      <c r="H133" s="12">
        <v>0</v>
      </c>
      <c r="I133" s="7">
        <f t="shared" si="27"/>
        <v>0</v>
      </c>
      <c r="J133" s="76"/>
      <c r="K133" s="76"/>
      <c r="L133" s="81">
        <f t="shared" si="19"/>
        <v>0</v>
      </c>
      <c r="M133" s="82">
        <f t="shared" si="20"/>
        <v>0</v>
      </c>
      <c r="N133" s="91"/>
      <c r="O133" s="23"/>
      <c r="P133" s="14" t="e">
        <f t="shared" si="28"/>
        <v>#DIV/0!</v>
      </c>
      <c r="Q133" s="159" t="str">
        <f t="shared" si="29"/>
        <v/>
      </c>
      <c r="R133" s="8"/>
      <c r="S133" s="12">
        <v>0</v>
      </c>
      <c r="T133" s="7">
        <f t="shared" si="30"/>
        <v>0</v>
      </c>
      <c r="U133" s="76"/>
      <c r="V133" s="76"/>
      <c r="W133" s="81">
        <f t="shared" si="21"/>
        <v>0</v>
      </c>
      <c r="X133" s="82">
        <f t="shared" si="22"/>
        <v>0</v>
      </c>
      <c r="Y133" s="91"/>
      <c r="Z133" s="23"/>
      <c r="AA133" s="14" t="e">
        <f t="shared" si="31"/>
        <v>#DIV/0!</v>
      </c>
      <c r="AB133" s="159" t="str">
        <f t="shared" si="32"/>
        <v/>
      </c>
      <c r="AC133" s="8"/>
      <c r="AD133" s="12">
        <v>0</v>
      </c>
      <c r="AE133" s="7">
        <f t="shared" si="33"/>
        <v>0</v>
      </c>
      <c r="AF133" s="76"/>
      <c r="AG133" s="76"/>
      <c r="AH133" s="81">
        <f t="shared" si="23"/>
        <v>0</v>
      </c>
      <c r="AI133" s="82">
        <f t="shared" si="24"/>
        <v>0</v>
      </c>
      <c r="AJ133" s="91"/>
      <c r="AK133" s="365">
        <v>2014</v>
      </c>
      <c r="AL133" s="156">
        <v>41640</v>
      </c>
      <c r="AM133" s="101">
        <f t="shared" si="34"/>
        <v>0</v>
      </c>
      <c r="AN133" s="14" t="e">
        <f t="shared" si="35"/>
        <v>#DIV/0!</v>
      </c>
      <c r="AO133" s="103">
        <f t="shared" si="36"/>
        <v>0</v>
      </c>
      <c r="AP133" s="12" t="e">
        <f t="shared" si="35"/>
        <v>#DIV/0!</v>
      </c>
      <c r="AQ133" s="105"/>
      <c r="AR133" s="75">
        <v>52.537233000000001</v>
      </c>
      <c r="AS133" s="108"/>
      <c r="AU133" s="23"/>
      <c r="AV133" s="131" t="e">
        <f t="shared" si="37"/>
        <v>#DIV/0!</v>
      </c>
    </row>
    <row r="134" spans="1:48">
      <c r="A134" s="365"/>
      <c r="B134" s="156">
        <v>41671</v>
      </c>
      <c r="C134" s="16"/>
      <c r="D134" s="23"/>
      <c r="E134" s="14" t="e">
        <f t="shared" si="25"/>
        <v>#DIV/0!</v>
      </c>
      <c r="F134" s="159" t="str">
        <f t="shared" si="26"/>
        <v/>
      </c>
      <c r="G134" s="8"/>
      <c r="H134" s="12">
        <v>0</v>
      </c>
      <c r="I134" s="7">
        <f t="shared" si="27"/>
        <v>0</v>
      </c>
      <c r="J134" s="7"/>
      <c r="K134" s="7"/>
      <c r="L134" s="81">
        <f t="shared" si="19"/>
        <v>0</v>
      </c>
      <c r="M134" s="82">
        <f t="shared" si="20"/>
        <v>0</v>
      </c>
      <c r="N134" s="91"/>
      <c r="O134" s="23"/>
      <c r="P134" s="14" t="e">
        <f t="shared" si="28"/>
        <v>#DIV/0!</v>
      </c>
      <c r="Q134" s="159" t="str">
        <f t="shared" si="29"/>
        <v/>
      </c>
      <c r="R134" s="8"/>
      <c r="S134" s="12">
        <v>0</v>
      </c>
      <c r="T134" s="7">
        <f t="shared" si="30"/>
        <v>0</v>
      </c>
      <c r="U134" s="7"/>
      <c r="V134" s="7"/>
      <c r="W134" s="81">
        <f t="shared" si="21"/>
        <v>0</v>
      </c>
      <c r="X134" s="82">
        <f t="shared" si="22"/>
        <v>0</v>
      </c>
      <c r="Y134" s="91"/>
      <c r="Z134" s="23"/>
      <c r="AA134" s="14" t="e">
        <f t="shared" si="31"/>
        <v>#DIV/0!</v>
      </c>
      <c r="AB134" s="159" t="str">
        <f t="shared" si="32"/>
        <v/>
      </c>
      <c r="AC134" s="8"/>
      <c r="AD134" s="12">
        <v>0</v>
      </c>
      <c r="AE134" s="7">
        <f t="shared" si="33"/>
        <v>0</v>
      </c>
      <c r="AF134" s="7"/>
      <c r="AG134" s="7"/>
      <c r="AH134" s="81">
        <f t="shared" si="23"/>
        <v>0</v>
      </c>
      <c r="AI134" s="82">
        <f t="shared" si="24"/>
        <v>0</v>
      </c>
      <c r="AJ134" s="91"/>
      <c r="AK134" s="365"/>
      <c r="AL134" s="156">
        <v>41671</v>
      </c>
      <c r="AM134" s="101">
        <f t="shared" si="34"/>
        <v>0</v>
      </c>
      <c r="AN134" s="14" t="e">
        <f t="shared" si="35"/>
        <v>#DIV/0!</v>
      </c>
      <c r="AO134" s="103">
        <f t="shared" si="36"/>
        <v>0</v>
      </c>
      <c r="AP134" s="12" t="e">
        <f t="shared" si="35"/>
        <v>#DIV/0!</v>
      </c>
      <c r="AQ134" s="105"/>
      <c r="AR134" s="24">
        <v>52.868217000000001</v>
      </c>
      <c r="AS134" s="108"/>
      <c r="AU134" s="23"/>
      <c r="AV134" s="131" t="e">
        <f t="shared" si="37"/>
        <v>#DIV/0!</v>
      </c>
    </row>
    <row r="135" spans="1:48">
      <c r="A135" s="365"/>
      <c r="B135" s="156">
        <v>41699</v>
      </c>
      <c r="C135" s="16"/>
      <c r="D135" s="23"/>
      <c r="E135" s="14" t="e">
        <f t="shared" si="25"/>
        <v>#DIV/0!</v>
      </c>
      <c r="F135" s="159" t="str">
        <f t="shared" si="26"/>
        <v/>
      </c>
      <c r="G135" s="8"/>
      <c r="H135" s="12">
        <v>0</v>
      </c>
      <c r="I135" s="7">
        <f t="shared" si="27"/>
        <v>0</v>
      </c>
      <c r="J135" s="7"/>
      <c r="K135" s="7"/>
      <c r="L135" s="81">
        <f t="shared" si="19"/>
        <v>0</v>
      </c>
      <c r="M135" s="82">
        <f t="shared" si="20"/>
        <v>0</v>
      </c>
      <c r="N135" s="91"/>
      <c r="O135" s="23"/>
      <c r="P135" s="14" t="e">
        <f t="shared" si="28"/>
        <v>#DIV/0!</v>
      </c>
      <c r="Q135" s="159" t="str">
        <f t="shared" si="29"/>
        <v/>
      </c>
      <c r="R135" s="8"/>
      <c r="S135" s="12">
        <v>0</v>
      </c>
      <c r="T135" s="7">
        <f t="shared" si="30"/>
        <v>0</v>
      </c>
      <c r="U135" s="7"/>
      <c r="V135" s="7"/>
      <c r="W135" s="81">
        <f t="shared" si="21"/>
        <v>0</v>
      </c>
      <c r="X135" s="82">
        <f t="shared" si="22"/>
        <v>0</v>
      </c>
      <c r="Y135" s="91"/>
      <c r="Z135" s="23"/>
      <c r="AA135" s="14" t="e">
        <f t="shared" si="31"/>
        <v>#DIV/0!</v>
      </c>
      <c r="AB135" s="159" t="str">
        <f t="shared" si="32"/>
        <v/>
      </c>
      <c r="AC135" s="8"/>
      <c r="AD135" s="12">
        <v>0</v>
      </c>
      <c r="AE135" s="7">
        <f t="shared" si="33"/>
        <v>0</v>
      </c>
      <c r="AF135" s="7"/>
      <c r="AG135" s="7"/>
      <c r="AH135" s="81">
        <f t="shared" si="23"/>
        <v>0</v>
      </c>
      <c r="AI135" s="82">
        <f t="shared" si="24"/>
        <v>0</v>
      </c>
      <c r="AJ135" s="91"/>
      <c r="AK135" s="365"/>
      <c r="AL135" s="156">
        <v>41699</v>
      </c>
      <c r="AM135" s="101">
        <f t="shared" si="34"/>
        <v>0</v>
      </c>
      <c r="AN135" s="14" t="e">
        <f t="shared" si="35"/>
        <v>#DIV/0!</v>
      </c>
      <c r="AO135" s="103">
        <f t="shared" si="36"/>
        <v>0</v>
      </c>
      <c r="AP135" s="12" t="e">
        <f t="shared" si="35"/>
        <v>#DIV/0!</v>
      </c>
      <c r="AQ135" s="105"/>
      <c r="AR135" s="24">
        <v>53.206572999999999</v>
      </c>
      <c r="AS135" s="108"/>
      <c r="AU135" s="23"/>
      <c r="AV135" s="131" t="e">
        <f t="shared" si="37"/>
        <v>#DIV/0!</v>
      </c>
    </row>
    <row r="136" spans="1:48">
      <c r="A136" s="365"/>
      <c r="B136" s="156">
        <v>41730</v>
      </c>
      <c r="C136" s="16"/>
      <c r="D136" s="23"/>
      <c r="E136" s="14" t="e">
        <f t="shared" si="25"/>
        <v>#DIV/0!</v>
      </c>
      <c r="F136" s="159" t="str">
        <f t="shared" si="26"/>
        <v/>
      </c>
      <c r="G136" s="8"/>
      <c r="H136" s="12">
        <v>0</v>
      </c>
      <c r="I136" s="7">
        <f t="shared" si="27"/>
        <v>0</v>
      </c>
      <c r="J136" s="7"/>
      <c r="K136" s="7"/>
      <c r="L136" s="81">
        <f t="shared" si="19"/>
        <v>0</v>
      </c>
      <c r="M136" s="82">
        <f t="shared" si="20"/>
        <v>0</v>
      </c>
      <c r="N136" s="91"/>
      <c r="O136" s="23"/>
      <c r="P136" s="14" t="e">
        <f t="shared" si="28"/>
        <v>#DIV/0!</v>
      </c>
      <c r="Q136" s="159" t="str">
        <f t="shared" si="29"/>
        <v/>
      </c>
      <c r="R136" s="8"/>
      <c r="S136" s="12">
        <v>0</v>
      </c>
      <c r="T136" s="7">
        <f t="shared" si="30"/>
        <v>0</v>
      </c>
      <c r="U136" s="7"/>
      <c r="V136" s="7"/>
      <c r="W136" s="81">
        <f t="shared" si="21"/>
        <v>0</v>
      </c>
      <c r="X136" s="82">
        <f t="shared" si="22"/>
        <v>0</v>
      </c>
      <c r="Y136" s="91"/>
      <c r="Z136" s="23"/>
      <c r="AA136" s="14" t="e">
        <f t="shared" si="31"/>
        <v>#DIV/0!</v>
      </c>
      <c r="AB136" s="159" t="str">
        <f t="shared" si="32"/>
        <v/>
      </c>
      <c r="AC136" s="8"/>
      <c r="AD136" s="12">
        <v>0</v>
      </c>
      <c r="AE136" s="7">
        <f t="shared" si="33"/>
        <v>0</v>
      </c>
      <c r="AF136" s="7"/>
      <c r="AG136" s="7"/>
      <c r="AH136" s="81">
        <f t="shared" si="23"/>
        <v>0</v>
      </c>
      <c r="AI136" s="82">
        <f t="shared" si="24"/>
        <v>0</v>
      </c>
      <c r="AJ136" s="91"/>
      <c r="AK136" s="365"/>
      <c r="AL136" s="156">
        <v>41730</v>
      </c>
      <c r="AM136" s="101">
        <f t="shared" si="34"/>
        <v>0</v>
      </c>
      <c r="AN136" s="14" t="e">
        <f t="shared" si="35"/>
        <v>#DIV/0!</v>
      </c>
      <c r="AO136" s="103">
        <f t="shared" si="36"/>
        <v>0</v>
      </c>
      <c r="AP136" s="12" t="e">
        <f t="shared" si="35"/>
        <v>#DIV/0!</v>
      </c>
      <c r="AQ136" s="105"/>
      <c r="AR136" s="24">
        <v>53.642865999999998</v>
      </c>
      <c r="AS136" s="108"/>
      <c r="AU136" s="23"/>
      <c r="AV136" s="131" t="e">
        <f t="shared" si="37"/>
        <v>#DIV/0!</v>
      </c>
    </row>
    <row r="137" spans="1:48">
      <c r="A137" s="365"/>
      <c r="B137" s="156">
        <v>41760</v>
      </c>
      <c r="C137" s="16"/>
      <c r="D137" s="23"/>
      <c r="E137" s="14" t="e">
        <f t="shared" si="25"/>
        <v>#DIV/0!</v>
      </c>
      <c r="F137" s="159" t="str">
        <f t="shared" si="26"/>
        <v/>
      </c>
      <c r="G137" s="8"/>
      <c r="H137" s="12">
        <v>0</v>
      </c>
      <c r="I137" s="7">
        <f t="shared" si="27"/>
        <v>0</v>
      </c>
      <c r="J137" s="7"/>
      <c r="K137" s="7"/>
      <c r="L137" s="81">
        <f t="shared" si="19"/>
        <v>0</v>
      </c>
      <c r="M137" s="82">
        <f t="shared" si="20"/>
        <v>0</v>
      </c>
      <c r="N137" s="91"/>
      <c r="O137" s="23"/>
      <c r="P137" s="14" t="e">
        <f t="shared" si="28"/>
        <v>#DIV/0!</v>
      </c>
      <c r="Q137" s="159" t="str">
        <f t="shared" si="29"/>
        <v/>
      </c>
      <c r="R137" s="8"/>
      <c r="S137" s="12">
        <v>0</v>
      </c>
      <c r="T137" s="7">
        <f t="shared" si="30"/>
        <v>0</v>
      </c>
      <c r="U137" s="7"/>
      <c r="V137" s="7"/>
      <c r="W137" s="81">
        <f t="shared" si="21"/>
        <v>0</v>
      </c>
      <c r="X137" s="82">
        <f t="shared" si="22"/>
        <v>0</v>
      </c>
      <c r="Y137" s="91"/>
      <c r="Z137" s="23"/>
      <c r="AA137" s="14" t="e">
        <f t="shared" si="31"/>
        <v>#DIV/0!</v>
      </c>
      <c r="AB137" s="159" t="str">
        <f t="shared" si="32"/>
        <v/>
      </c>
      <c r="AC137" s="8"/>
      <c r="AD137" s="12">
        <v>0</v>
      </c>
      <c r="AE137" s="7">
        <f t="shared" si="33"/>
        <v>0</v>
      </c>
      <c r="AF137" s="7"/>
      <c r="AG137" s="7"/>
      <c r="AH137" s="81">
        <f t="shared" si="23"/>
        <v>0</v>
      </c>
      <c r="AI137" s="82">
        <f t="shared" si="24"/>
        <v>0</v>
      </c>
      <c r="AJ137" s="91"/>
      <c r="AK137" s="365"/>
      <c r="AL137" s="156">
        <v>41760</v>
      </c>
      <c r="AM137" s="101">
        <f t="shared" si="34"/>
        <v>0</v>
      </c>
      <c r="AN137" s="14" t="e">
        <f t="shared" si="35"/>
        <v>#DIV/0!</v>
      </c>
      <c r="AO137" s="103">
        <f t="shared" si="36"/>
        <v>0</v>
      </c>
      <c r="AP137" s="12" t="e">
        <f t="shared" si="35"/>
        <v>#DIV/0!</v>
      </c>
      <c r="AQ137" s="105"/>
      <c r="AR137" s="24">
        <v>54.061279999999996</v>
      </c>
      <c r="AS137" s="108"/>
      <c r="AU137" s="23"/>
      <c r="AV137" s="131" t="e">
        <f t="shared" si="37"/>
        <v>#DIV/0!</v>
      </c>
    </row>
    <row r="138" spans="1:48">
      <c r="A138" s="365"/>
      <c r="B138" s="156">
        <v>41791</v>
      </c>
      <c r="C138" s="16"/>
      <c r="D138" s="23"/>
      <c r="E138" s="14" t="e">
        <f t="shared" si="25"/>
        <v>#DIV/0!</v>
      </c>
      <c r="F138" s="159" t="str">
        <f t="shared" si="26"/>
        <v/>
      </c>
      <c r="G138" s="8"/>
      <c r="H138" s="12">
        <v>0</v>
      </c>
      <c r="I138" s="7">
        <f t="shared" si="27"/>
        <v>0</v>
      </c>
      <c r="J138" s="7"/>
      <c r="K138" s="7"/>
      <c r="L138" s="81">
        <f t="shared" si="19"/>
        <v>0</v>
      </c>
      <c r="M138" s="82">
        <f t="shared" si="20"/>
        <v>0</v>
      </c>
      <c r="N138" s="91"/>
      <c r="O138" s="23"/>
      <c r="P138" s="14" t="e">
        <f t="shared" si="28"/>
        <v>#DIV/0!</v>
      </c>
      <c r="Q138" s="159" t="str">
        <f t="shared" si="29"/>
        <v/>
      </c>
      <c r="R138" s="8"/>
      <c r="S138" s="12">
        <v>0</v>
      </c>
      <c r="T138" s="7">
        <f t="shared" si="30"/>
        <v>0</v>
      </c>
      <c r="U138" s="7"/>
      <c r="V138" s="7"/>
      <c r="W138" s="81">
        <f t="shared" si="21"/>
        <v>0</v>
      </c>
      <c r="X138" s="82">
        <f t="shared" si="22"/>
        <v>0</v>
      </c>
      <c r="Y138" s="91"/>
      <c r="Z138" s="23"/>
      <c r="AA138" s="14" t="e">
        <f t="shared" si="31"/>
        <v>#DIV/0!</v>
      </c>
      <c r="AB138" s="159" t="str">
        <f t="shared" si="32"/>
        <v/>
      </c>
      <c r="AC138" s="8"/>
      <c r="AD138" s="12">
        <v>0</v>
      </c>
      <c r="AE138" s="7">
        <f t="shared" si="33"/>
        <v>0</v>
      </c>
      <c r="AF138" s="7"/>
      <c r="AG138" s="7"/>
      <c r="AH138" s="81">
        <f t="shared" si="23"/>
        <v>0</v>
      </c>
      <c r="AI138" s="82">
        <f t="shared" si="24"/>
        <v>0</v>
      </c>
      <c r="AJ138" s="91"/>
      <c r="AK138" s="365"/>
      <c r="AL138" s="156">
        <v>41791</v>
      </c>
      <c r="AM138" s="101">
        <f t="shared" si="34"/>
        <v>0</v>
      </c>
      <c r="AN138" s="14" t="e">
        <f t="shared" si="35"/>
        <v>#DIV/0!</v>
      </c>
      <c r="AO138" s="103">
        <f t="shared" si="36"/>
        <v>0</v>
      </c>
      <c r="AP138" s="12" t="e">
        <f t="shared" si="35"/>
        <v>#DIV/0!</v>
      </c>
      <c r="AQ138" s="105"/>
      <c r="AR138" s="24">
        <v>54.385646999999999</v>
      </c>
      <c r="AS138" s="108"/>
      <c r="AU138" s="23"/>
      <c r="AV138" s="131" t="e">
        <f t="shared" si="37"/>
        <v>#DIV/0!</v>
      </c>
    </row>
    <row r="139" spans="1:48">
      <c r="A139" s="365"/>
      <c r="B139" s="156">
        <v>41821</v>
      </c>
      <c r="C139" s="16"/>
      <c r="D139" s="23"/>
      <c r="E139" s="14" t="e">
        <f t="shared" si="25"/>
        <v>#DIV/0!</v>
      </c>
      <c r="F139" s="159" t="str">
        <f t="shared" si="26"/>
        <v/>
      </c>
      <c r="G139" s="8" t="s">
        <v>6</v>
      </c>
      <c r="H139" s="12">
        <v>9.6500000000000002E-2</v>
      </c>
      <c r="I139" s="7">
        <f t="shared" si="27"/>
        <v>0</v>
      </c>
      <c r="J139" s="7"/>
      <c r="K139" s="7"/>
      <c r="L139" s="81">
        <f t="shared" si="19"/>
        <v>0</v>
      </c>
      <c r="M139" s="82">
        <f t="shared" si="20"/>
        <v>0</v>
      </c>
      <c r="N139" s="91"/>
      <c r="O139" s="23"/>
      <c r="P139" s="14" t="e">
        <f t="shared" si="28"/>
        <v>#DIV/0!</v>
      </c>
      <c r="Q139" s="159" t="str">
        <f t="shared" si="29"/>
        <v/>
      </c>
      <c r="R139" s="8" t="s">
        <v>6</v>
      </c>
      <c r="S139" s="12">
        <v>9.6500000000000002E-2</v>
      </c>
      <c r="T139" s="7">
        <f t="shared" si="30"/>
        <v>0</v>
      </c>
      <c r="U139" s="7"/>
      <c r="V139" s="7"/>
      <c r="W139" s="81">
        <f t="shared" si="21"/>
        <v>0</v>
      </c>
      <c r="X139" s="82">
        <f t="shared" si="22"/>
        <v>0</v>
      </c>
      <c r="Y139" s="91"/>
      <c r="Z139" s="23"/>
      <c r="AA139" s="14" t="e">
        <f t="shared" si="31"/>
        <v>#DIV/0!</v>
      </c>
      <c r="AB139" s="159" t="str">
        <f t="shared" si="32"/>
        <v/>
      </c>
      <c r="AC139" s="8" t="s">
        <v>6</v>
      </c>
      <c r="AD139" s="12">
        <v>9.6500000000000002E-2</v>
      </c>
      <c r="AE139" s="7">
        <f t="shared" si="33"/>
        <v>0</v>
      </c>
      <c r="AF139" s="7"/>
      <c r="AG139" s="7"/>
      <c r="AH139" s="81">
        <f t="shared" si="23"/>
        <v>0</v>
      </c>
      <c r="AI139" s="82">
        <f t="shared" si="24"/>
        <v>0</v>
      </c>
      <c r="AJ139" s="91"/>
      <c r="AK139" s="365"/>
      <c r="AL139" s="156">
        <v>41821</v>
      </c>
      <c r="AM139" s="101">
        <f t="shared" si="34"/>
        <v>0</v>
      </c>
      <c r="AN139" s="14" t="e">
        <f t="shared" si="35"/>
        <v>#DIV/0!</v>
      </c>
      <c r="AO139" s="103">
        <f t="shared" si="36"/>
        <v>0</v>
      </c>
      <c r="AP139" s="12" t="e">
        <f t="shared" si="35"/>
        <v>#DIV/0!</v>
      </c>
      <c r="AQ139" s="105"/>
      <c r="AR139" s="24">
        <v>54.527048999999998</v>
      </c>
      <c r="AS139" s="108"/>
      <c r="AU139" s="23"/>
      <c r="AV139" s="131" t="e">
        <f t="shared" si="37"/>
        <v>#DIV/0!</v>
      </c>
    </row>
    <row r="140" spans="1:48">
      <c r="A140" s="365"/>
      <c r="B140" s="156">
        <v>41852</v>
      </c>
      <c r="C140" s="16"/>
      <c r="D140" s="23"/>
      <c r="E140" s="14" t="e">
        <f t="shared" si="25"/>
        <v>#DIV/0!</v>
      </c>
      <c r="F140" s="159" t="str">
        <f t="shared" si="26"/>
        <v/>
      </c>
      <c r="G140" s="8"/>
      <c r="H140" s="12">
        <v>0</v>
      </c>
      <c r="I140" s="7">
        <f t="shared" si="27"/>
        <v>0</v>
      </c>
      <c r="J140" s="7"/>
      <c r="K140" s="7"/>
      <c r="L140" s="81">
        <f t="shared" si="19"/>
        <v>0</v>
      </c>
      <c r="M140" s="82">
        <f t="shared" si="20"/>
        <v>0</v>
      </c>
      <c r="N140" s="91"/>
      <c r="O140" s="23"/>
      <c r="P140" s="14" t="e">
        <f t="shared" si="28"/>
        <v>#DIV/0!</v>
      </c>
      <c r="Q140" s="159" t="str">
        <f t="shared" si="29"/>
        <v/>
      </c>
      <c r="R140" s="8"/>
      <c r="S140" s="12">
        <v>0</v>
      </c>
      <c r="T140" s="7">
        <f t="shared" si="30"/>
        <v>0</v>
      </c>
      <c r="U140" s="7"/>
      <c r="V140" s="7"/>
      <c r="W140" s="81">
        <f t="shared" si="21"/>
        <v>0</v>
      </c>
      <c r="X140" s="82">
        <f t="shared" si="22"/>
        <v>0</v>
      </c>
      <c r="Y140" s="91"/>
      <c r="Z140" s="23"/>
      <c r="AA140" s="14" t="e">
        <f t="shared" si="31"/>
        <v>#DIV/0!</v>
      </c>
      <c r="AB140" s="159" t="str">
        <f t="shared" si="32"/>
        <v/>
      </c>
      <c r="AC140" s="8"/>
      <c r="AD140" s="12">
        <v>0</v>
      </c>
      <c r="AE140" s="7">
        <f t="shared" si="33"/>
        <v>0</v>
      </c>
      <c r="AF140" s="7"/>
      <c r="AG140" s="7"/>
      <c r="AH140" s="81">
        <f t="shared" si="23"/>
        <v>0</v>
      </c>
      <c r="AI140" s="82">
        <f t="shared" si="24"/>
        <v>0</v>
      </c>
      <c r="AJ140" s="91"/>
      <c r="AK140" s="365"/>
      <c r="AL140" s="156">
        <v>41852</v>
      </c>
      <c r="AM140" s="101">
        <f t="shared" si="34"/>
        <v>0</v>
      </c>
      <c r="AN140" s="14" t="e">
        <f t="shared" si="35"/>
        <v>#DIV/0!</v>
      </c>
      <c r="AO140" s="103">
        <f t="shared" si="36"/>
        <v>0</v>
      </c>
      <c r="AP140" s="12" t="e">
        <f t="shared" si="35"/>
        <v>#DIV/0!</v>
      </c>
      <c r="AQ140" s="105"/>
      <c r="AR140" s="24">
        <v>54.597934000000002</v>
      </c>
      <c r="AS140" s="108"/>
      <c r="AU140" s="23"/>
      <c r="AV140" s="131" t="e">
        <f t="shared" si="37"/>
        <v>#DIV/0!</v>
      </c>
    </row>
    <row r="141" spans="1:48">
      <c r="A141" s="365"/>
      <c r="B141" s="156">
        <v>41883</v>
      </c>
      <c r="C141" s="16"/>
      <c r="D141" s="23"/>
      <c r="E141" s="14" t="e">
        <f t="shared" si="25"/>
        <v>#DIV/0!</v>
      </c>
      <c r="F141" s="159" t="str">
        <f t="shared" si="26"/>
        <v/>
      </c>
      <c r="G141" s="8"/>
      <c r="H141" s="12">
        <v>0</v>
      </c>
      <c r="I141" s="7">
        <f t="shared" si="27"/>
        <v>0</v>
      </c>
      <c r="J141" s="7"/>
      <c r="K141" s="7"/>
      <c r="L141" s="81">
        <f t="shared" ref="L141:L216" si="38">D141+J141</f>
        <v>0</v>
      </c>
      <c r="M141" s="82">
        <f t="shared" ref="M141:M209" si="39">I141+K141</f>
        <v>0</v>
      </c>
      <c r="N141" s="91"/>
      <c r="O141" s="23"/>
      <c r="P141" s="14" t="e">
        <f t="shared" si="28"/>
        <v>#DIV/0!</v>
      </c>
      <c r="Q141" s="159" t="str">
        <f t="shared" si="29"/>
        <v/>
      </c>
      <c r="R141" s="8"/>
      <c r="S141" s="12">
        <v>0</v>
      </c>
      <c r="T141" s="7">
        <f t="shared" si="30"/>
        <v>0</v>
      </c>
      <c r="U141" s="7"/>
      <c r="V141" s="7"/>
      <c r="W141" s="81">
        <f t="shared" ref="W141:W209" si="40">O141+U141</f>
        <v>0</v>
      </c>
      <c r="X141" s="82">
        <f t="shared" ref="X141:X209" si="41">T141+V141</f>
        <v>0</v>
      </c>
      <c r="Y141" s="91"/>
      <c r="Z141" s="23"/>
      <c r="AA141" s="14" t="e">
        <f t="shared" si="31"/>
        <v>#DIV/0!</v>
      </c>
      <c r="AB141" s="159" t="str">
        <f t="shared" si="32"/>
        <v/>
      </c>
      <c r="AC141" s="8"/>
      <c r="AD141" s="12">
        <v>0</v>
      </c>
      <c r="AE141" s="7">
        <f t="shared" si="33"/>
        <v>0</v>
      </c>
      <c r="AF141" s="7"/>
      <c r="AG141" s="7"/>
      <c r="AH141" s="81">
        <f t="shared" ref="AH141:AH209" si="42">Z141+AF141</f>
        <v>0</v>
      </c>
      <c r="AI141" s="82">
        <f t="shared" ref="AI141:AI209" si="43">AE141+AG141</f>
        <v>0</v>
      </c>
      <c r="AJ141" s="91"/>
      <c r="AK141" s="365"/>
      <c r="AL141" s="156">
        <v>41883</v>
      </c>
      <c r="AM141" s="101">
        <f t="shared" si="34"/>
        <v>0</v>
      </c>
      <c r="AN141" s="14" t="e">
        <f t="shared" si="35"/>
        <v>#DIV/0!</v>
      </c>
      <c r="AO141" s="103">
        <f t="shared" si="36"/>
        <v>0</v>
      </c>
      <c r="AP141" s="12" t="e">
        <f t="shared" si="35"/>
        <v>#DIV/0!</v>
      </c>
      <c r="AQ141" s="105"/>
      <c r="AR141" s="24">
        <v>54.696210000000001</v>
      </c>
      <c r="AS141" s="108"/>
      <c r="AU141" s="23"/>
      <c r="AV141" s="131" t="e">
        <f t="shared" si="37"/>
        <v>#DIV/0!</v>
      </c>
    </row>
    <row r="142" spans="1:48">
      <c r="A142" s="365"/>
      <c r="B142" s="156">
        <v>41913</v>
      </c>
      <c r="C142" s="16"/>
      <c r="D142" s="23"/>
      <c r="E142" s="14" t="e">
        <f t="shared" ref="E142:E210" si="44">((D142/D141)-1)</f>
        <v>#DIV/0!</v>
      </c>
      <c r="F142" s="159" t="str">
        <f t="shared" ref="F142:F205" si="45">IF(DAY(J$11)=0,"",IF(MONTH(J$11)&lt;&gt;MONTH($B142),"",YEAR($B142)-YEAR(J$11)))</f>
        <v/>
      </c>
      <c r="G142" s="8"/>
      <c r="H142" s="12">
        <v>0</v>
      </c>
      <c r="I142" s="7">
        <f t="shared" ref="I142:I210" si="46">I141*(1+H142)</f>
        <v>0</v>
      </c>
      <c r="J142" s="7"/>
      <c r="K142" s="7"/>
      <c r="L142" s="81">
        <f t="shared" si="38"/>
        <v>0</v>
      </c>
      <c r="M142" s="82">
        <f t="shared" si="39"/>
        <v>0</v>
      </c>
      <c r="N142" s="91"/>
      <c r="O142" s="23"/>
      <c r="P142" s="14" t="e">
        <f t="shared" ref="P142:P210" si="47">((O142/O141)-1)</f>
        <v>#DIV/0!</v>
      </c>
      <c r="Q142" s="159" t="str">
        <f t="shared" ref="Q142:Q205" si="48">IF(DAY(U$11)=0,"",IF(MONTH(U$11)&lt;&gt;MONTH($B142),"",YEAR($B142)-YEAR(U$11)))</f>
        <v/>
      </c>
      <c r="R142" s="8"/>
      <c r="S142" s="12">
        <v>0</v>
      </c>
      <c r="T142" s="7">
        <f t="shared" ref="T142:T210" si="49">T141*(1+S142)</f>
        <v>0</v>
      </c>
      <c r="U142" s="7"/>
      <c r="V142" s="7"/>
      <c r="W142" s="81">
        <f t="shared" si="40"/>
        <v>0</v>
      </c>
      <c r="X142" s="82">
        <f t="shared" si="41"/>
        <v>0</v>
      </c>
      <c r="Y142" s="91"/>
      <c r="Z142" s="23"/>
      <c r="AA142" s="14" t="e">
        <f t="shared" ref="AA142:AA210" si="50">((Z142/Z141)-1)</f>
        <v>#DIV/0!</v>
      </c>
      <c r="AB142" s="159" t="str">
        <f t="shared" ref="AB142:AB205" si="51">IF(DAY(AF$11)=0,"",IF(MONTH(AF$11)&lt;&gt;MONTH($B142),"",YEAR($B142)-YEAR(AF$11)))</f>
        <v/>
      </c>
      <c r="AC142" s="8"/>
      <c r="AD142" s="12">
        <v>0</v>
      </c>
      <c r="AE142" s="7">
        <f t="shared" ref="AE142:AE210" si="52">AE141*(1+AD142)</f>
        <v>0</v>
      </c>
      <c r="AF142" s="7"/>
      <c r="AG142" s="7"/>
      <c r="AH142" s="81">
        <f t="shared" si="42"/>
        <v>0</v>
      </c>
      <c r="AI142" s="82">
        <f t="shared" si="43"/>
        <v>0</v>
      </c>
      <c r="AJ142" s="91"/>
      <c r="AK142" s="365"/>
      <c r="AL142" s="156">
        <v>41913</v>
      </c>
      <c r="AM142" s="101">
        <f t="shared" ref="AM142:AM209" si="53">L142+W142+AH142</f>
        <v>0</v>
      </c>
      <c r="AN142" s="14" t="e">
        <f t="shared" ref="AN142:AP176" si="54">((AM142/AM141)-1)</f>
        <v>#DIV/0!</v>
      </c>
      <c r="AO142" s="103">
        <f t="shared" ref="AO142:AO272" si="55">M142+X142+AI142</f>
        <v>0</v>
      </c>
      <c r="AP142" s="12" t="e">
        <f t="shared" si="54"/>
        <v>#DIV/0!</v>
      </c>
      <c r="AQ142" s="105"/>
      <c r="AR142" s="24">
        <v>54.964221000000002</v>
      </c>
      <c r="AS142" s="108"/>
      <c r="AU142" s="23"/>
      <c r="AV142" s="131" t="e">
        <f t="shared" ref="AV142:AV205" si="56">((AU142/AU141)-1)</f>
        <v>#DIV/0!</v>
      </c>
    </row>
    <row r="143" spans="1:48">
      <c r="A143" s="365"/>
      <c r="B143" s="156">
        <v>41944</v>
      </c>
      <c r="C143" s="16"/>
      <c r="D143" s="23"/>
      <c r="E143" s="14" t="e">
        <f t="shared" si="44"/>
        <v>#DIV/0!</v>
      </c>
      <c r="F143" s="159" t="str">
        <f t="shared" si="45"/>
        <v/>
      </c>
      <c r="G143" s="8"/>
      <c r="H143" s="12">
        <v>0</v>
      </c>
      <c r="I143" s="7">
        <f t="shared" si="46"/>
        <v>0</v>
      </c>
      <c r="J143" s="7"/>
      <c r="K143" s="7"/>
      <c r="L143" s="81">
        <f t="shared" si="38"/>
        <v>0</v>
      </c>
      <c r="M143" s="82">
        <f t="shared" si="39"/>
        <v>0</v>
      </c>
      <c r="N143" s="91"/>
      <c r="O143" s="23"/>
      <c r="P143" s="14" t="e">
        <f t="shared" si="47"/>
        <v>#DIV/0!</v>
      </c>
      <c r="Q143" s="159" t="str">
        <f t="shared" si="48"/>
        <v/>
      </c>
      <c r="R143" s="8"/>
      <c r="S143" s="12">
        <v>0</v>
      </c>
      <c r="T143" s="7">
        <f t="shared" si="49"/>
        <v>0</v>
      </c>
      <c r="U143" s="7"/>
      <c r="V143" s="7"/>
      <c r="W143" s="81">
        <f t="shared" si="40"/>
        <v>0</v>
      </c>
      <c r="X143" s="82">
        <f t="shared" si="41"/>
        <v>0</v>
      </c>
      <c r="Y143" s="91"/>
      <c r="Z143" s="23"/>
      <c r="AA143" s="14" t="e">
        <f t="shared" si="50"/>
        <v>#DIV/0!</v>
      </c>
      <c r="AB143" s="159" t="str">
        <f t="shared" si="51"/>
        <v/>
      </c>
      <c r="AC143" s="8"/>
      <c r="AD143" s="12">
        <v>0</v>
      </c>
      <c r="AE143" s="7">
        <f t="shared" si="52"/>
        <v>0</v>
      </c>
      <c r="AF143" s="7"/>
      <c r="AG143" s="7"/>
      <c r="AH143" s="81">
        <f t="shared" si="42"/>
        <v>0</v>
      </c>
      <c r="AI143" s="82">
        <f t="shared" si="43"/>
        <v>0</v>
      </c>
      <c r="AJ143" s="91"/>
      <c r="AK143" s="365"/>
      <c r="AL143" s="156">
        <v>41944</v>
      </c>
      <c r="AM143" s="101">
        <f t="shared" si="53"/>
        <v>0</v>
      </c>
      <c r="AN143" s="14" t="e">
        <f t="shared" si="54"/>
        <v>#DIV/0!</v>
      </c>
      <c r="AO143" s="103">
        <f t="shared" si="55"/>
        <v>0</v>
      </c>
      <c r="AP143" s="12" t="e">
        <f t="shared" si="54"/>
        <v>#DIV/0!</v>
      </c>
      <c r="AQ143" s="105"/>
      <c r="AR143" s="24">
        <v>55.173085</v>
      </c>
      <c r="AS143" s="108"/>
      <c r="AU143" s="23"/>
      <c r="AV143" s="131" t="e">
        <f t="shared" si="56"/>
        <v>#DIV/0!</v>
      </c>
    </row>
    <row r="144" spans="1:48">
      <c r="A144" s="366"/>
      <c r="B144" s="157">
        <v>41974</v>
      </c>
      <c r="C144" s="16"/>
      <c r="D144" s="21"/>
      <c r="E144" s="15" t="e">
        <f t="shared" si="44"/>
        <v>#DIV/0!</v>
      </c>
      <c r="F144" s="158" t="str">
        <f t="shared" si="45"/>
        <v/>
      </c>
      <c r="G144" s="11"/>
      <c r="H144" s="13">
        <v>0</v>
      </c>
      <c r="I144" s="10">
        <f t="shared" si="46"/>
        <v>0</v>
      </c>
      <c r="J144" s="10"/>
      <c r="K144" s="10"/>
      <c r="L144" s="83">
        <f t="shared" si="38"/>
        <v>0</v>
      </c>
      <c r="M144" s="84">
        <f t="shared" si="39"/>
        <v>0</v>
      </c>
      <c r="N144" s="92"/>
      <c r="O144" s="21"/>
      <c r="P144" s="15" t="e">
        <f t="shared" si="47"/>
        <v>#DIV/0!</v>
      </c>
      <c r="Q144" s="158" t="str">
        <f t="shared" si="48"/>
        <v/>
      </c>
      <c r="R144" s="11"/>
      <c r="S144" s="13">
        <v>0</v>
      </c>
      <c r="T144" s="10">
        <f t="shared" si="49"/>
        <v>0</v>
      </c>
      <c r="U144" s="10"/>
      <c r="V144" s="10"/>
      <c r="W144" s="83">
        <f t="shared" si="40"/>
        <v>0</v>
      </c>
      <c r="X144" s="84">
        <f t="shared" si="41"/>
        <v>0</v>
      </c>
      <c r="Y144" s="92"/>
      <c r="Z144" s="23"/>
      <c r="AA144" s="15" t="e">
        <f t="shared" si="50"/>
        <v>#DIV/0!</v>
      </c>
      <c r="AB144" s="158" t="str">
        <f t="shared" si="51"/>
        <v/>
      </c>
      <c r="AC144" s="11"/>
      <c r="AD144" s="13">
        <v>0</v>
      </c>
      <c r="AE144" s="10">
        <f t="shared" si="52"/>
        <v>0</v>
      </c>
      <c r="AF144" s="10"/>
      <c r="AG144" s="10"/>
      <c r="AH144" s="83">
        <f t="shared" si="42"/>
        <v>0</v>
      </c>
      <c r="AI144" s="84">
        <f t="shared" si="43"/>
        <v>0</v>
      </c>
      <c r="AJ144" s="92"/>
      <c r="AK144" s="366"/>
      <c r="AL144" s="157">
        <v>41974</v>
      </c>
      <c r="AM144" s="102">
        <f t="shared" si="53"/>
        <v>0</v>
      </c>
      <c r="AN144" s="15" t="e">
        <f t="shared" si="54"/>
        <v>#DIV/0!</v>
      </c>
      <c r="AO144" s="104">
        <f t="shared" si="55"/>
        <v>0</v>
      </c>
      <c r="AP144" s="12" t="e">
        <f t="shared" si="54"/>
        <v>#DIV/0!</v>
      </c>
      <c r="AQ144" s="105"/>
      <c r="AR144" s="25">
        <v>55.465502000000001</v>
      </c>
      <c r="AS144" s="108"/>
      <c r="AU144" s="23"/>
      <c r="AV144" s="131" t="e">
        <f t="shared" si="56"/>
        <v>#DIV/0!</v>
      </c>
    </row>
    <row r="145" spans="1:48" ht="11.25" customHeight="1">
      <c r="A145" s="365">
        <v>2015</v>
      </c>
      <c r="B145" s="156">
        <v>42005</v>
      </c>
      <c r="C145" s="16"/>
      <c r="D145" s="23"/>
      <c r="E145" s="14" t="e">
        <f t="shared" si="44"/>
        <v>#DIV/0!</v>
      </c>
      <c r="F145" s="159" t="str">
        <f t="shared" si="45"/>
        <v/>
      </c>
      <c r="G145" s="8"/>
      <c r="H145" s="12">
        <v>0</v>
      </c>
      <c r="I145" s="7">
        <f t="shared" si="46"/>
        <v>0</v>
      </c>
      <c r="J145" s="76"/>
      <c r="K145" s="76"/>
      <c r="L145" s="81">
        <f t="shared" si="38"/>
        <v>0</v>
      </c>
      <c r="M145" s="82">
        <f t="shared" si="39"/>
        <v>0</v>
      </c>
      <c r="N145" s="91"/>
      <c r="O145" s="23"/>
      <c r="P145" s="14" t="e">
        <f t="shared" si="47"/>
        <v>#DIV/0!</v>
      </c>
      <c r="Q145" s="159" t="str">
        <f t="shared" si="48"/>
        <v/>
      </c>
      <c r="R145" s="8"/>
      <c r="S145" s="12">
        <v>0</v>
      </c>
      <c r="T145" s="7">
        <f t="shared" si="49"/>
        <v>0</v>
      </c>
      <c r="U145" s="76"/>
      <c r="V145" s="76"/>
      <c r="W145" s="81">
        <f t="shared" si="40"/>
        <v>0</v>
      </c>
      <c r="X145" s="82">
        <f t="shared" si="41"/>
        <v>0</v>
      </c>
      <c r="Y145" s="91"/>
      <c r="Z145" s="23"/>
      <c r="AA145" s="14" t="e">
        <f t="shared" si="50"/>
        <v>#DIV/0!</v>
      </c>
      <c r="AB145" s="159" t="str">
        <f t="shared" si="51"/>
        <v/>
      </c>
      <c r="AC145" s="8"/>
      <c r="AD145" s="12">
        <v>0</v>
      </c>
      <c r="AE145" s="7">
        <f t="shared" si="52"/>
        <v>0</v>
      </c>
      <c r="AF145" s="76"/>
      <c r="AG145" s="76"/>
      <c r="AH145" s="81">
        <f t="shared" si="42"/>
        <v>0</v>
      </c>
      <c r="AI145" s="82">
        <f t="shared" si="43"/>
        <v>0</v>
      </c>
      <c r="AJ145" s="91"/>
      <c r="AK145" s="365">
        <v>2015</v>
      </c>
      <c r="AL145" s="156">
        <v>42005</v>
      </c>
      <c r="AM145" s="101">
        <f t="shared" si="53"/>
        <v>0</v>
      </c>
      <c r="AN145" s="73" t="e">
        <f t="shared" si="54"/>
        <v>#DIV/0!</v>
      </c>
      <c r="AO145" s="103">
        <f t="shared" si="55"/>
        <v>0</v>
      </c>
      <c r="AP145" s="74" t="e">
        <f t="shared" si="54"/>
        <v>#DIV/0!</v>
      </c>
      <c r="AQ145" s="106"/>
      <c r="AR145" s="75">
        <v>55.809387999999998</v>
      </c>
      <c r="AS145" s="109"/>
      <c r="AU145" s="23"/>
      <c r="AV145" s="131" t="e">
        <f t="shared" si="56"/>
        <v>#DIV/0!</v>
      </c>
    </row>
    <row r="146" spans="1:48">
      <c r="A146" s="365"/>
      <c r="B146" s="156">
        <v>42036</v>
      </c>
      <c r="C146" s="16"/>
      <c r="D146" s="23"/>
      <c r="E146" s="14" t="e">
        <f t="shared" si="44"/>
        <v>#DIV/0!</v>
      </c>
      <c r="F146" s="159" t="str">
        <f t="shared" si="45"/>
        <v/>
      </c>
      <c r="G146" s="8"/>
      <c r="H146" s="12">
        <v>0</v>
      </c>
      <c r="I146" s="7">
        <f t="shared" si="46"/>
        <v>0</v>
      </c>
      <c r="J146" s="7"/>
      <c r="K146" s="7"/>
      <c r="L146" s="81">
        <f t="shared" si="38"/>
        <v>0</v>
      </c>
      <c r="M146" s="82">
        <f t="shared" si="39"/>
        <v>0</v>
      </c>
      <c r="N146" s="91"/>
      <c r="O146" s="23"/>
      <c r="P146" s="14" t="e">
        <f t="shared" si="47"/>
        <v>#DIV/0!</v>
      </c>
      <c r="Q146" s="159" t="str">
        <f t="shared" si="48"/>
        <v/>
      </c>
      <c r="R146" s="8"/>
      <c r="S146" s="12">
        <v>0</v>
      </c>
      <c r="T146" s="7">
        <f t="shared" si="49"/>
        <v>0</v>
      </c>
      <c r="U146" s="7"/>
      <c r="V146" s="7"/>
      <c r="W146" s="81">
        <f t="shared" si="40"/>
        <v>0</v>
      </c>
      <c r="X146" s="82">
        <f t="shared" si="41"/>
        <v>0</v>
      </c>
      <c r="Y146" s="91"/>
      <c r="Z146" s="23"/>
      <c r="AA146" s="14" t="e">
        <f t="shared" si="50"/>
        <v>#DIV/0!</v>
      </c>
      <c r="AB146" s="159" t="str">
        <f t="shared" si="51"/>
        <v/>
      </c>
      <c r="AC146" s="8"/>
      <c r="AD146" s="12">
        <v>0</v>
      </c>
      <c r="AE146" s="7">
        <f t="shared" si="52"/>
        <v>0</v>
      </c>
      <c r="AF146" s="7"/>
      <c r="AG146" s="7"/>
      <c r="AH146" s="81">
        <f t="shared" si="42"/>
        <v>0</v>
      </c>
      <c r="AI146" s="82">
        <f t="shared" si="43"/>
        <v>0</v>
      </c>
      <c r="AJ146" s="91"/>
      <c r="AK146" s="365"/>
      <c r="AL146" s="156">
        <v>42036</v>
      </c>
      <c r="AM146" s="101">
        <f t="shared" si="53"/>
        <v>0</v>
      </c>
      <c r="AN146" s="14" t="e">
        <f t="shared" si="54"/>
        <v>#DIV/0!</v>
      </c>
      <c r="AO146" s="103">
        <f t="shared" si="55"/>
        <v>0</v>
      </c>
      <c r="AP146" s="12" t="e">
        <f t="shared" si="54"/>
        <v>#DIV/0!</v>
      </c>
      <c r="AQ146" s="105"/>
      <c r="AR146" s="24">
        <v>56.635365999999998</v>
      </c>
      <c r="AS146" s="108"/>
      <c r="AU146" s="23"/>
      <c r="AV146" s="131" t="e">
        <f t="shared" si="56"/>
        <v>#DIV/0!</v>
      </c>
    </row>
    <row r="147" spans="1:48">
      <c r="A147" s="365"/>
      <c r="B147" s="156">
        <v>42064</v>
      </c>
      <c r="C147" s="16"/>
      <c r="D147" s="23"/>
      <c r="E147" s="14" t="e">
        <f t="shared" si="44"/>
        <v>#DIV/0!</v>
      </c>
      <c r="F147" s="159" t="str">
        <f t="shared" si="45"/>
        <v/>
      </c>
      <c r="G147" s="8"/>
      <c r="H147" s="12">
        <v>0</v>
      </c>
      <c r="I147" s="7">
        <f t="shared" si="46"/>
        <v>0</v>
      </c>
      <c r="J147" s="7"/>
      <c r="K147" s="7"/>
      <c r="L147" s="81">
        <f t="shared" si="38"/>
        <v>0</v>
      </c>
      <c r="M147" s="82">
        <f t="shared" si="39"/>
        <v>0</v>
      </c>
      <c r="N147" s="91"/>
      <c r="O147" s="23"/>
      <c r="P147" s="14" t="e">
        <f t="shared" si="47"/>
        <v>#DIV/0!</v>
      </c>
      <c r="Q147" s="159" t="str">
        <f t="shared" si="48"/>
        <v/>
      </c>
      <c r="R147" s="8"/>
      <c r="S147" s="12">
        <v>0</v>
      </c>
      <c r="T147" s="7">
        <f t="shared" si="49"/>
        <v>0</v>
      </c>
      <c r="U147" s="7"/>
      <c r="V147" s="7"/>
      <c r="W147" s="81">
        <f t="shared" si="40"/>
        <v>0</v>
      </c>
      <c r="X147" s="82">
        <f t="shared" si="41"/>
        <v>0</v>
      </c>
      <c r="Y147" s="91"/>
      <c r="Z147" s="23"/>
      <c r="AA147" s="14" t="e">
        <f t="shared" si="50"/>
        <v>#DIV/0!</v>
      </c>
      <c r="AB147" s="159" t="str">
        <f t="shared" si="51"/>
        <v/>
      </c>
      <c r="AC147" s="8"/>
      <c r="AD147" s="12">
        <v>0</v>
      </c>
      <c r="AE147" s="7">
        <f t="shared" si="52"/>
        <v>0</v>
      </c>
      <c r="AF147" s="7"/>
      <c r="AG147" s="7"/>
      <c r="AH147" s="81">
        <f t="shared" si="42"/>
        <v>0</v>
      </c>
      <c r="AI147" s="82">
        <f t="shared" si="43"/>
        <v>0</v>
      </c>
      <c r="AJ147" s="91"/>
      <c r="AK147" s="365"/>
      <c r="AL147" s="156">
        <v>42064</v>
      </c>
      <c r="AM147" s="101">
        <f t="shared" si="53"/>
        <v>0</v>
      </c>
      <c r="AN147" s="14" t="e">
        <f t="shared" si="54"/>
        <v>#DIV/0!</v>
      </c>
      <c r="AO147" s="103">
        <f t="shared" si="55"/>
        <v>0</v>
      </c>
      <c r="AP147" s="12" t="e">
        <f t="shared" si="54"/>
        <v>#DIV/0!</v>
      </c>
      <c r="AQ147" s="105"/>
      <c r="AR147" s="24">
        <v>57.292335999999999</v>
      </c>
      <c r="AS147" s="108"/>
      <c r="AU147" s="23"/>
      <c r="AV147" s="131" t="e">
        <f t="shared" si="56"/>
        <v>#DIV/0!</v>
      </c>
    </row>
    <row r="148" spans="1:48">
      <c r="A148" s="365"/>
      <c r="B148" s="156">
        <v>42095</v>
      </c>
      <c r="C148" s="16"/>
      <c r="D148" s="23"/>
      <c r="E148" s="14" t="e">
        <f t="shared" si="44"/>
        <v>#DIV/0!</v>
      </c>
      <c r="F148" s="159" t="str">
        <f t="shared" si="45"/>
        <v/>
      </c>
      <c r="G148" s="8"/>
      <c r="H148" s="12">
        <v>0</v>
      </c>
      <c r="I148" s="7">
        <f t="shared" si="46"/>
        <v>0</v>
      </c>
      <c r="J148" s="7"/>
      <c r="K148" s="7"/>
      <c r="L148" s="81">
        <f t="shared" si="38"/>
        <v>0</v>
      </c>
      <c r="M148" s="82">
        <f t="shared" si="39"/>
        <v>0</v>
      </c>
      <c r="N148" s="91"/>
      <c r="O148" s="23"/>
      <c r="P148" s="14" t="e">
        <f t="shared" si="47"/>
        <v>#DIV/0!</v>
      </c>
      <c r="Q148" s="159" t="str">
        <f t="shared" si="48"/>
        <v/>
      </c>
      <c r="R148" s="8"/>
      <c r="S148" s="12">
        <v>0</v>
      </c>
      <c r="T148" s="7">
        <f t="shared" si="49"/>
        <v>0</v>
      </c>
      <c r="U148" s="7"/>
      <c r="V148" s="7"/>
      <c r="W148" s="81">
        <f t="shared" si="40"/>
        <v>0</v>
      </c>
      <c r="X148" s="82">
        <f t="shared" si="41"/>
        <v>0</v>
      </c>
      <c r="Y148" s="91"/>
      <c r="Z148" s="23"/>
      <c r="AA148" s="14" t="e">
        <f t="shared" si="50"/>
        <v>#DIV/0!</v>
      </c>
      <c r="AB148" s="159" t="str">
        <f t="shared" si="51"/>
        <v/>
      </c>
      <c r="AC148" s="8"/>
      <c r="AD148" s="12">
        <v>0</v>
      </c>
      <c r="AE148" s="7">
        <f t="shared" si="52"/>
        <v>0</v>
      </c>
      <c r="AF148" s="7"/>
      <c r="AG148" s="7"/>
      <c r="AH148" s="81">
        <f t="shared" si="42"/>
        <v>0</v>
      </c>
      <c r="AI148" s="82">
        <f t="shared" si="43"/>
        <v>0</v>
      </c>
      <c r="AJ148" s="91"/>
      <c r="AK148" s="365"/>
      <c r="AL148" s="156">
        <v>42095</v>
      </c>
      <c r="AM148" s="101">
        <f t="shared" si="53"/>
        <v>0</v>
      </c>
      <c r="AN148" s="14" t="e">
        <f t="shared" si="54"/>
        <v>#DIV/0!</v>
      </c>
      <c r="AO148" s="103">
        <f t="shared" si="55"/>
        <v>0</v>
      </c>
      <c r="AP148" s="12" t="e">
        <f t="shared" si="54"/>
        <v>#DIV/0!</v>
      </c>
      <c r="AQ148" s="105"/>
      <c r="AR148" s="24">
        <v>58.157449999999997</v>
      </c>
      <c r="AS148" s="108"/>
      <c r="AU148" s="23"/>
      <c r="AV148" s="131" t="e">
        <f t="shared" si="56"/>
        <v>#DIV/0!</v>
      </c>
    </row>
    <row r="149" spans="1:48">
      <c r="A149" s="365"/>
      <c r="B149" s="156">
        <v>42125</v>
      </c>
      <c r="C149" s="16"/>
      <c r="D149" s="23"/>
      <c r="E149" s="14" t="e">
        <f t="shared" si="44"/>
        <v>#DIV/0!</v>
      </c>
      <c r="F149" s="159" t="str">
        <f t="shared" si="45"/>
        <v/>
      </c>
      <c r="G149" s="8"/>
      <c r="H149" s="12">
        <v>0</v>
      </c>
      <c r="I149" s="7">
        <f t="shared" si="46"/>
        <v>0</v>
      </c>
      <c r="J149" s="7"/>
      <c r="K149" s="7"/>
      <c r="L149" s="81">
        <f t="shared" si="38"/>
        <v>0</v>
      </c>
      <c r="M149" s="82">
        <f t="shared" si="39"/>
        <v>0</v>
      </c>
      <c r="N149" s="91"/>
      <c r="O149" s="23"/>
      <c r="P149" s="14" t="e">
        <f t="shared" si="47"/>
        <v>#DIV/0!</v>
      </c>
      <c r="Q149" s="159" t="str">
        <f t="shared" si="48"/>
        <v/>
      </c>
      <c r="R149" s="8"/>
      <c r="S149" s="12">
        <v>0</v>
      </c>
      <c r="T149" s="7">
        <f t="shared" si="49"/>
        <v>0</v>
      </c>
      <c r="U149" s="7"/>
      <c r="V149" s="7"/>
      <c r="W149" s="81">
        <f t="shared" si="40"/>
        <v>0</v>
      </c>
      <c r="X149" s="82">
        <f t="shared" si="41"/>
        <v>0</v>
      </c>
      <c r="Y149" s="91"/>
      <c r="Z149" s="23"/>
      <c r="AA149" s="14" t="e">
        <f t="shared" si="50"/>
        <v>#DIV/0!</v>
      </c>
      <c r="AB149" s="159" t="str">
        <f t="shared" si="51"/>
        <v/>
      </c>
      <c r="AC149" s="8"/>
      <c r="AD149" s="12">
        <v>0</v>
      </c>
      <c r="AE149" s="7">
        <f t="shared" si="52"/>
        <v>0</v>
      </c>
      <c r="AF149" s="7"/>
      <c r="AG149" s="7"/>
      <c r="AH149" s="81">
        <f t="shared" si="42"/>
        <v>0</v>
      </c>
      <c r="AI149" s="82">
        <f t="shared" si="43"/>
        <v>0</v>
      </c>
      <c r="AJ149" s="91"/>
      <c r="AK149" s="365"/>
      <c r="AL149" s="156">
        <v>42125</v>
      </c>
      <c r="AM149" s="101">
        <f t="shared" si="53"/>
        <v>0</v>
      </c>
      <c r="AN149" s="14" t="e">
        <f t="shared" si="54"/>
        <v>#DIV/0!</v>
      </c>
      <c r="AO149" s="103">
        <f t="shared" si="55"/>
        <v>0</v>
      </c>
      <c r="AP149" s="12" t="e">
        <f t="shared" si="54"/>
        <v>#DIV/0!</v>
      </c>
      <c r="AQ149" s="105"/>
      <c r="AR149" s="24">
        <v>58.570366999999997</v>
      </c>
      <c r="AS149" s="108"/>
      <c r="AU149" s="23"/>
      <c r="AV149" s="131" t="e">
        <f t="shared" si="56"/>
        <v>#DIV/0!</v>
      </c>
    </row>
    <row r="150" spans="1:48">
      <c r="A150" s="365"/>
      <c r="B150" s="156">
        <v>42156</v>
      </c>
      <c r="C150" s="16"/>
      <c r="D150" s="23"/>
      <c r="E150" s="14" t="e">
        <f t="shared" si="44"/>
        <v>#DIV/0!</v>
      </c>
      <c r="F150" s="159" t="str">
        <f t="shared" si="45"/>
        <v/>
      </c>
      <c r="G150" s="8"/>
      <c r="H150" s="12">
        <v>0</v>
      </c>
      <c r="I150" s="7">
        <f t="shared" si="46"/>
        <v>0</v>
      </c>
      <c r="J150" s="7"/>
      <c r="K150" s="7"/>
      <c r="L150" s="81">
        <f t="shared" si="38"/>
        <v>0</v>
      </c>
      <c r="M150" s="82">
        <f t="shared" si="39"/>
        <v>0</v>
      </c>
      <c r="N150" s="91"/>
      <c r="O150" s="23"/>
      <c r="P150" s="14" t="e">
        <f t="shared" si="47"/>
        <v>#DIV/0!</v>
      </c>
      <c r="Q150" s="159" t="str">
        <f t="shared" si="48"/>
        <v/>
      </c>
      <c r="R150" s="8"/>
      <c r="S150" s="12">
        <v>0</v>
      </c>
      <c r="T150" s="7">
        <f t="shared" si="49"/>
        <v>0</v>
      </c>
      <c r="U150" s="7"/>
      <c r="V150" s="7"/>
      <c r="W150" s="81">
        <f t="shared" si="40"/>
        <v>0</v>
      </c>
      <c r="X150" s="82">
        <f t="shared" si="41"/>
        <v>0</v>
      </c>
      <c r="Y150" s="91"/>
      <c r="Z150" s="23"/>
      <c r="AA150" s="14" t="e">
        <f t="shared" si="50"/>
        <v>#DIV/0!</v>
      </c>
      <c r="AB150" s="159" t="str">
        <f t="shared" si="51"/>
        <v/>
      </c>
      <c r="AC150" s="8"/>
      <c r="AD150" s="12">
        <v>0</v>
      </c>
      <c r="AE150" s="7">
        <f t="shared" si="52"/>
        <v>0</v>
      </c>
      <c r="AF150" s="7"/>
      <c r="AG150" s="7"/>
      <c r="AH150" s="81">
        <f t="shared" si="42"/>
        <v>0</v>
      </c>
      <c r="AI150" s="82">
        <f t="shared" si="43"/>
        <v>0</v>
      </c>
      <c r="AJ150" s="91"/>
      <c r="AK150" s="365"/>
      <c r="AL150" s="156">
        <v>42156</v>
      </c>
      <c r="AM150" s="101">
        <f t="shared" si="53"/>
        <v>0</v>
      </c>
      <c r="AN150" s="14" t="e">
        <f t="shared" si="54"/>
        <v>#DIV/0!</v>
      </c>
      <c r="AO150" s="103">
        <f t="shared" si="55"/>
        <v>0</v>
      </c>
      <c r="AP150" s="12" t="e">
        <f t="shared" si="54"/>
        <v>#DIV/0!</v>
      </c>
      <c r="AQ150" s="105"/>
      <c r="AR150" s="24">
        <v>59.150213000000001</v>
      </c>
      <c r="AS150" s="108"/>
      <c r="AU150" s="23"/>
      <c r="AV150" s="131" t="e">
        <f t="shared" si="56"/>
        <v>#DIV/0!</v>
      </c>
    </row>
    <row r="151" spans="1:48">
      <c r="A151" s="365"/>
      <c r="B151" s="156">
        <v>42186</v>
      </c>
      <c r="C151" s="16"/>
      <c r="D151" s="23"/>
      <c r="E151" s="14" t="e">
        <f t="shared" si="44"/>
        <v>#DIV/0!</v>
      </c>
      <c r="F151" s="159" t="str">
        <f t="shared" si="45"/>
        <v/>
      </c>
      <c r="G151" s="8" t="s">
        <v>6</v>
      </c>
      <c r="H151" s="12">
        <v>0.13550000000000001</v>
      </c>
      <c r="I151" s="7">
        <f t="shared" si="46"/>
        <v>0</v>
      </c>
      <c r="J151" s="7"/>
      <c r="K151" s="7"/>
      <c r="L151" s="81">
        <f t="shared" si="38"/>
        <v>0</v>
      </c>
      <c r="M151" s="82">
        <f t="shared" si="39"/>
        <v>0</v>
      </c>
      <c r="N151" s="91"/>
      <c r="O151" s="23"/>
      <c r="P151" s="14" t="e">
        <f t="shared" si="47"/>
        <v>#DIV/0!</v>
      </c>
      <c r="Q151" s="159" t="str">
        <f t="shared" si="48"/>
        <v/>
      </c>
      <c r="R151" s="8" t="s">
        <v>6</v>
      </c>
      <c r="S151" s="12">
        <v>0.13550000000000001</v>
      </c>
      <c r="T151" s="7">
        <f t="shared" si="49"/>
        <v>0</v>
      </c>
      <c r="U151" s="7"/>
      <c r="V151" s="7"/>
      <c r="W151" s="81">
        <f t="shared" si="40"/>
        <v>0</v>
      </c>
      <c r="X151" s="82">
        <f t="shared" si="41"/>
        <v>0</v>
      </c>
      <c r="Y151" s="91"/>
      <c r="Z151" s="23"/>
      <c r="AA151" s="14" t="e">
        <f t="shared" si="50"/>
        <v>#DIV/0!</v>
      </c>
      <c r="AB151" s="159" t="str">
        <f t="shared" si="51"/>
        <v/>
      </c>
      <c r="AC151" s="8" t="s">
        <v>6</v>
      </c>
      <c r="AD151" s="12">
        <v>0.13550000000000001</v>
      </c>
      <c r="AE151" s="7">
        <f t="shared" si="52"/>
        <v>0</v>
      </c>
      <c r="AF151" s="7"/>
      <c r="AG151" s="7"/>
      <c r="AH151" s="81">
        <f t="shared" si="42"/>
        <v>0</v>
      </c>
      <c r="AI151" s="82">
        <f t="shared" si="43"/>
        <v>0</v>
      </c>
      <c r="AJ151" s="91"/>
      <c r="AK151" s="365"/>
      <c r="AL151" s="156">
        <v>42186</v>
      </c>
      <c r="AM151" s="101">
        <f t="shared" si="53"/>
        <v>0</v>
      </c>
      <c r="AN151" s="14" t="e">
        <f t="shared" si="54"/>
        <v>#DIV/0!</v>
      </c>
      <c r="AO151" s="103">
        <f t="shared" si="55"/>
        <v>0</v>
      </c>
      <c r="AP151" s="12" t="e">
        <f t="shared" si="54"/>
        <v>#DIV/0!</v>
      </c>
      <c r="AQ151" s="105"/>
      <c r="AR151" s="24">
        <v>59.605668999999999</v>
      </c>
      <c r="AS151" s="108"/>
      <c r="AU151" s="23"/>
      <c r="AV151" s="131" t="e">
        <f t="shared" si="56"/>
        <v>#DIV/0!</v>
      </c>
    </row>
    <row r="152" spans="1:48">
      <c r="A152" s="365"/>
      <c r="B152" s="156">
        <v>42217</v>
      </c>
      <c r="C152" s="16"/>
      <c r="D152" s="23"/>
      <c r="E152" s="14" t="e">
        <f t="shared" si="44"/>
        <v>#DIV/0!</v>
      </c>
      <c r="F152" s="159" t="str">
        <f t="shared" si="45"/>
        <v/>
      </c>
      <c r="G152" s="8"/>
      <c r="H152" s="12">
        <v>0</v>
      </c>
      <c r="I152" s="7">
        <f t="shared" si="46"/>
        <v>0</v>
      </c>
      <c r="J152" s="7"/>
      <c r="K152" s="7"/>
      <c r="L152" s="81">
        <f t="shared" si="38"/>
        <v>0</v>
      </c>
      <c r="M152" s="82">
        <f t="shared" si="39"/>
        <v>0</v>
      </c>
      <c r="N152" s="91"/>
      <c r="O152" s="23"/>
      <c r="P152" s="14" t="e">
        <f t="shared" si="47"/>
        <v>#DIV/0!</v>
      </c>
      <c r="Q152" s="159" t="str">
        <f t="shared" si="48"/>
        <v/>
      </c>
      <c r="R152" s="8"/>
      <c r="S152" s="12">
        <v>0</v>
      </c>
      <c r="T152" s="7">
        <f t="shared" si="49"/>
        <v>0</v>
      </c>
      <c r="U152" s="7"/>
      <c r="V152" s="7"/>
      <c r="W152" s="81">
        <f t="shared" si="40"/>
        <v>0</v>
      </c>
      <c r="X152" s="82">
        <f t="shared" si="41"/>
        <v>0</v>
      </c>
      <c r="Y152" s="91"/>
      <c r="Z152" s="23"/>
      <c r="AA152" s="14" t="e">
        <f t="shared" si="50"/>
        <v>#DIV/0!</v>
      </c>
      <c r="AB152" s="159" t="str">
        <f t="shared" si="51"/>
        <v/>
      </c>
      <c r="AC152" s="8"/>
      <c r="AD152" s="12">
        <v>0</v>
      </c>
      <c r="AE152" s="7">
        <f t="shared" si="52"/>
        <v>0</v>
      </c>
      <c r="AF152" s="7"/>
      <c r="AG152" s="7"/>
      <c r="AH152" s="81">
        <f t="shared" si="42"/>
        <v>0</v>
      </c>
      <c r="AI152" s="82">
        <f t="shared" si="43"/>
        <v>0</v>
      </c>
      <c r="AJ152" s="91"/>
      <c r="AK152" s="365"/>
      <c r="AL152" s="156">
        <v>42217</v>
      </c>
      <c r="AM152" s="101">
        <f t="shared" si="53"/>
        <v>0</v>
      </c>
      <c r="AN152" s="14" t="e">
        <f t="shared" si="54"/>
        <v>#DIV/0!</v>
      </c>
      <c r="AO152" s="103">
        <f t="shared" si="55"/>
        <v>0</v>
      </c>
      <c r="AP152" s="12" t="e">
        <f t="shared" si="54"/>
        <v>#DIV/0!</v>
      </c>
      <c r="AQ152" s="105"/>
      <c r="AR152" s="24">
        <v>59.951380999999998</v>
      </c>
      <c r="AS152" s="108"/>
      <c r="AU152" s="23"/>
      <c r="AV152" s="131" t="e">
        <f t="shared" si="56"/>
        <v>#DIV/0!</v>
      </c>
    </row>
    <row r="153" spans="1:48">
      <c r="A153" s="365"/>
      <c r="B153" s="156">
        <v>42248</v>
      </c>
      <c r="C153" s="16"/>
      <c r="D153" s="23"/>
      <c r="E153" s="14" t="e">
        <f t="shared" si="44"/>
        <v>#DIV/0!</v>
      </c>
      <c r="F153" s="159" t="str">
        <f t="shared" si="45"/>
        <v/>
      </c>
      <c r="G153" s="8"/>
      <c r="H153" s="12">
        <v>0</v>
      </c>
      <c r="I153" s="7">
        <f t="shared" si="46"/>
        <v>0</v>
      </c>
      <c r="J153" s="7"/>
      <c r="K153" s="7"/>
      <c r="L153" s="81">
        <f t="shared" si="38"/>
        <v>0</v>
      </c>
      <c r="M153" s="82">
        <f t="shared" si="39"/>
        <v>0</v>
      </c>
      <c r="N153" s="91"/>
      <c r="O153" s="23"/>
      <c r="P153" s="14" t="e">
        <f t="shared" si="47"/>
        <v>#DIV/0!</v>
      </c>
      <c r="Q153" s="159" t="str">
        <f t="shared" si="48"/>
        <v/>
      </c>
      <c r="R153" s="8"/>
      <c r="S153" s="12">
        <v>0</v>
      </c>
      <c r="T153" s="7">
        <f t="shared" si="49"/>
        <v>0</v>
      </c>
      <c r="U153" s="7"/>
      <c r="V153" s="7"/>
      <c r="W153" s="81">
        <f t="shared" si="40"/>
        <v>0</v>
      </c>
      <c r="X153" s="82">
        <f t="shared" si="41"/>
        <v>0</v>
      </c>
      <c r="Y153" s="91"/>
      <c r="Z153" s="23"/>
      <c r="AA153" s="14" t="e">
        <f t="shared" si="50"/>
        <v>#DIV/0!</v>
      </c>
      <c r="AB153" s="159" t="str">
        <f t="shared" si="51"/>
        <v/>
      </c>
      <c r="AC153" s="8"/>
      <c r="AD153" s="12">
        <v>0</v>
      </c>
      <c r="AE153" s="7">
        <f t="shared" si="52"/>
        <v>0</v>
      </c>
      <c r="AF153" s="7"/>
      <c r="AG153" s="7"/>
      <c r="AH153" s="81">
        <f t="shared" si="42"/>
        <v>0</v>
      </c>
      <c r="AI153" s="82">
        <f t="shared" si="43"/>
        <v>0</v>
      </c>
      <c r="AJ153" s="91"/>
      <c r="AK153" s="365"/>
      <c r="AL153" s="156">
        <v>42248</v>
      </c>
      <c r="AM153" s="101">
        <f t="shared" si="53"/>
        <v>0</v>
      </c>
      <c r="AN153" s="14" t="e">
        <f t="shared" si="54"/>
        <v>#DIV/0!</v>
      </c>
      <c r="AO153" s="103">
        <f t="shared" si="55"/>
        <v>0</v>
      </c>
      <c r="AP153" s="12" t="e">
        <f t="shared" si="54"/>
        <v>#DIV/0!</v>
      </c>
      <c r="AQ153" s="105"/>
      <c r="AR153" s="24">
        <v>60.101258999999999</v>
      </c>
      <c r="AS153" s="108"/>
      <c r="AU153" s="23"/>
      <c r="AV153" s="131" t="e">
        <f t="shared" si="56"/>
        <v>#DIV/0!</v>
      </c>
    </row>
    <row r="154" spans="1:48">
      <c r="A154" s="365"/>
      <c r="B154" s="156">
        <v>42278</v>
      </c>
      <c r="C154" s="16"/>
      <c r="D154" s="23"/>
      <c r="E154" s="14" t="e">
        <f t="shared" si="44"/>
        <v>#DIV/0!</v>
      </c>
      <c r="F154" s="159" t="str">
        <f t="shared" si="45"/>
        <v/>
      </c>
      <c r="G154" s="8"/>
      <c r="H154" s="12">
        <v>0</v>
      </c>
      <c r="I154" s="7">
        <f t="shared" si="46"/>
        <v>0</v>
      </c>
      <c r="J154" s="7"/>
      <c r="K154" s="7"/>
      <c r="L154" s="81">
        <f t="shared" si="38"/>
        <v>0</v>
      </c>
      <c r="M154" s="82">
        <f t="shared" si="39"/>
        <v>0</v>
      </c>
      <c r="N154" s="91"/>
      <c r="O154" s="23"/>
      <c r="P154" s="14" t="e">
        <f t="shared" si="47"/>
        <v>#DIV/0!</v>
      </c>
      <c r="Q154" s="159" t="str">
        <f t="shared" si="48"/>
        <v/>
      </c>
      <c r="R154" s="8"/>
      <c r="S154" s="12">
        <v>0</v>
      </c>
      <c r="T154" s="7">
        <f t="shared" si="49"/>
        <v>0</v>
      </c>
      <c r="U154" s="7"/>
      <c r="V154" s="7"/>
      <c r="W154" s="81">
        <f t="shared" si="40"/>
        <v>0</v>
      </c>
      <c r="X154" s="82">
        <f t="shared" si="41"/>
        <v>0</v>
      </c>
      <c r="Y154" s="91"/>
      <c r="Z154" s="23"/>
      <c r="AA154" s="14" t="e">
        <f t="shared" si="50"/>
        <v>#DIV/0!</v>
      </c>
      <c r="AB154" s="159" t="str">
        <f t="shared" si="51"/>
        <v/>
      </c>
      <c r="AC154" s="8"/>
      <c r="AD154" s="12">
        <v>0</v>
      </c>
      <c r="AE154" s="7">
        <f t="shared" si="52"/>
        <v>0</v>
      </c>
      <c r="AF154" s="7"/>
      <c r="AG154" s="7"/>
      <c r="AH154" s="81">
        <f t="shared" si="42"/>
        <v>0</v>
      </c>
      <c r="AI154" s="82">
        <f t="shared" si="43"/>
        <v>0</v>
      </c>
      <c r="AJ154" s="91"/>
      <c r="AK154" s="365"/>
      <c r="AL154" s="156">
        <v>42278</v>
      </c>
      <c r="AM154" s="101">
        <f t="shared" si="53"/>
        <v>0</v>
      </c>
      <c r="AN154" s="14" t="e">
        <f t="shared" si="54"/>
        <v>#DIV/0!</v>
      </c>
      <c r="AO154" s="103">
        <f t="shared" si="55"/>
        <v>0</v>
      </c>
      <c r="AP154" s="12" t="e">
        <f t="shared" si="54"/>
        <v>#DIV/0!</v>
      </c>
      <c r="AQ154" s="105"/>
      <c r="AR154" s="24">
        <v>60.407775000000001</v>
      </c>
      <c r="AS154" s="108"/>
      <c r="AU154" s="23"/>
      <c r="AV154" s="131" t="e">
        <f t="shared" si="56"/>
        <v>#DIV/0!</v>
      </c>
    </row>
    <row r="155" spans="1:48">
      <c r="A155" s="365"/>
      <c r="B155" s="156">
        <v>42309</v>
      </c>
      <c r="C155" s="16"/>
      <c r="D155" s="23"/>
      <c r="E155" s="14" t="e">
        <f t="shared" si="44"/>
        <v>#DIV/0!</v>
      </c>
      <c r="F155" s="159" t="str">
        <f t="shared" si="45"/>
        <v/>
      </c>
      <c r="G155" s="8"/>
      <c r="H155" s="12">
        <v>0</v>
      </c>
      <c r="I155" s="7">
        <f t="shared" si="46"/>
        <v>0</v>
      </c>
      <c r="J155" s="7"/>
      <c r="K155" s="7"/>
      <c r="L155" s="81">
        <f t="shared" si="38"/>
        <v>0</v>
      </c>
      <c r="M155" s="82">
        <f t="shared" si="39"/>
        <v>0</v>
      </c>
      <c r="N155" s="91"/>
      <c r="O155" s="23"/>
      <c r="P155" s="14" t="e">
        <f t="shared" si="47"/>
        <v>#DIV/0!</v>
      </c>
      <c r="Q155" s="159" t="str">
        <f t="shared" si="48"/>
        <v/>
      </c>
      <c r="R155" s="8"/>
      <c r="S155" s="12">
        <v>0</v>
      </c>
      <c r="T155" s="7">
        <f t="shared" si="49"/>
        <v>0</v>
      </c>
      <c r="U155" s="7"/>
      <c r="V155" s="7"/>
      <c r="W155" s="81">
        <f t="shared" si="40"/>
        <v>0</v>
      </c>
      <c r="X155" s="82">
        <f t="shared" si="41"/>
        <v>0</v>
      </c>
      <c r="Y155" s="91"/>
      <c r="Z155" s="23"/>
      <c r="AA155" s="14" t="e">
        <f t="shared" si="50"/>
        <v>#DIV/0!</v>
      </c>
      <c r="AB155" s="159" t="str">
        <f t="shared" si="51"/>
        <v/>
      </c>
      <c r="AC155" s="8"/>
      <c r="AD155" s="12">
        <v>0</v>
      </c>
      <c r="AE155" s="7">
        <f t="shared" si="52"/>
        <v>0</v>
      </c>
      <c r="AF155" s="7"/>
      <c r="AG155" s="7"/>
      <c r="AH155" s="81">
        <f t="shared" si="42"/>
        <v>0</v>
      </c>
      <c r="AI155" s="82">
        <f t="shared" si="43"/>
        <v>0</v>
      </c>
      <c r="AJ155" s="91"/>
      <c r="AK155" s="365"/>
      <c r="AL155" s="156">
        <v>42309</v>
      </c>
      <c r="AM155" s="101">
        <f t="shared" si="53"/>
        <v>0</v>
      </c>
      <c r="AN155" s="14" t="e">
        <f t="shared" si="54"/>
        <v>#DIV/0!</v>
      </c>
      <c r="AO155" s="103">
        <f t="shared" si="55"/>
        <v>0</v>
      </c>
      <c r="AP155" s="12" t="e">
        <f t="shared" si="54"/>
        <v>#DIV/0!</v>
      </c>
      <c r="AQ155" s="105"/>
      <c r="AR155" s="24">
        <v>60.872914000000002</v>
      </c>
      <c r="AS155" s="108"/>
      <c r="AU155" s="23"/>
      <c r="AV155" s="131" t="e">
        <f t="shared" si="56"/>
        <v>#DIV/0!</v>
      </c>
    </row>
    <row r="156" spans="1:48">
      <c r="A156" s="366"/>
      <c r="B156" s="157">
        <v>42339</v>
      </c>
      <c r="C156" s="16"/>
      <c r="D156" s="21"/>
      <c r="E156" s="15" t="e">
        <f t="shared" si="44"/>
        <v>#DIV/0!</v>
      </c>
      <c r="F156" s="158" t="str">
        <f t="shared" si="45"/>
        <v/>
      </c>
      <c r="G156" s="11"/>
      <c r="H156" s="13">
        <v>0</v>
      </c>
      <c r="I156" s="10">
        <f t="shared" si="46"/>
        <v>0</v>
      </c>
      <c r="J156" s="10"/>
      <c r="K156" s="10"/>
      <c r="L156" s="83">
        <f t="shared" si="38"/>
        <v>0</v>
      </c>
      <c r="M156" s="84">
        <f t="shared" si="39"/>
        <v>0</v>
      </c>
      <c r="N156" s="92"/>
      <c r="O156" s="21"/>
      <c r="P156" s="15" t="e">
        <f t="shared" si="47"/>
        <v>#DIV/0!</v>
      </c>
      <c r="Q156" s="158" t="str">
        <f t="shared" si="48"/>
        <v/>
      </c>
      <c r="R156" s="11"/>
      <c r="S156" s="13">
        <v>0</v>
      </c>
      <c r="T156" s="10">
        <f t="shared" si="49"/>
        <v>0</v>
      </c>
      <c r="U156" s="10"/>
      <c r="V156" s="10"/>
      <c r="W156" s="83">
        <f t="shared" si="40"/>
        <v>0</v>
      </c>
      <c r="X156" s="84">
        <f t="shared" si="41"/>
        <v>0</v>
      </c>
      <c r="Y156" s="92"/>
      <c r="Z156" s="23"/>
      <c r="AA156" s="15" t="e">
        <f t="shared" si="50"/>
        <v>#DIV/0!</v>
      </c>
      <c r="AB156" s="158" t="str">
        <f t="shared" si="51"/>
        <v/>
      </c>
      <c r="AC156" s="11"/>
      <c r="AD156" s="13">
        <v>0</v>
      </c>
      <c r="AE156" s="10">
        <f t="shared" si="52"/>
        <v>0</v>
      </c>
      <c r="AF156" s="10"/>
      <c r="AG156" s="10"/>
      <c r="AH156" s="83">
        <f t="shared" si="42"/>
        <v>0</v>
      </c>
      <c r="AI156" s="84">
        <f t="shared" si="43"/>
        <v>0</v>
      </c>
      <c r="AJ156" s="92"/>
      <c r="AK156" s="366"/>
      <c r="AL156" s="157">
        <v>42339</v>
      </c>
      <c r="AM156" s="102">
        <f t="shared" si="53"/>
        <v>0</v>
      </c>
      <c r="AN156" s="15" t="e">
        <f t="shared" si="54"/>
        <v>#DIV/0!</v>
      </c>
      <c r="AO156" s="104">
        <f t="shared" si="55"/>
        <v>0</v>
      </c>
      <c r="AP156" s="13" t="e">
        <f t="shared" si="54"/>
        <v>#DIV/0!</v>
      </c>
      <c r="AQ156" s="107"/>
      <c r="AR156" s="25">
        <v>61.548603</v>
      </c>
      <c r="AS156" s="110"/>
      <c r="AU156" s="23"/>
      <c r="AV156" s="131" t="e">
        <f t="shared" si="56"/>
        <v>#DIV/0!</v>
      </c>
    </row>
    <row r="157" spans="1:48" ht="11.25" customHeight="1">
      <c r="A157" s="365">
        <v>2016</v>
      </c>
      <c r="B157" s="156">
        <v>42370</v>
      </c>
      <c r="C157" s="16"/>
      <c r="D157" s="23"/>
      <c r="E157" s="14" t="e">
        <f t="shared" si="44"/>
        <v>#DIV/0!</v>
      </c>
      <c r="F157" s="159" t="str">
        <f t="shared" si="45"/>
        <v/>
      </c>
      <c r="G157" s="8"/>
      <c r="H157" s="12">
        <v>0</v>
      </c>
      <c r="I157" s="7">
        <f t="shared" si="46"/>
        <v>0</v>
      </c>
      <c r="J157" s="76"/>
      <c r="K157" s="76"/>
      <c r="L157" s="81">
        <f t="shared" si="38"/>
        <v>0</v>
      </c>
      <c r="M157" s="82">
        <f t="shared" si="39"/>
        <v>0</v>
      </c>
      <c r="N157" s="91"/>
      <c r="O157" s="23"/>
      <c r="P157" s="14" t="e">
        <f t="shared" si="47"/>
        <v>#DIV/0!</v>
      </c>
      <c r="Q157" s="159" t="str">
        <f t="shared" si="48"/>
        <v/>
      </c>
      <c r="R157" s="8"/>
      <c r="S157" s="12">
        <v>0</v>
      </c>
      <c r="T157" s="7">
        <f t="shared" si="49"/>
        <v>0</v>
      </c>
      <c r="U157" s="76"/>
      <c r="V157" s="76"/>
      <c r="W157" s="81">
        <f t="shared" si="40"/>
        <v>0</v>
      </c>
      <c r="X157" s="82">
        <f t="shared" si="41"/>
        <v>0</v>
      </c>
      <c r="Y157" s="91"/>
      <c r="Z157" s="23"/>
      <c r="AA157" s="14" t="e">
        <f t="shared" si="50"/>
        <v>#DIV/0!</v>
      </c>
      <c r="AB157" s="159" t="str">
        <f t="shared" si="51"/>
        <v/>
      </c>
      <c r="AC157" s="8"/>
      <c r="AD157" s="12">
        <v>0</v>
      </c>
      <c r="AE157" s="7">
        <f t="shared" si="52"/>
        <v>0</v>
      </c>
      <c r="AF157" s="76"/>
      <c r="AG157" s="76"/>
      <c r="AH157" s="81">
        <f t="shared" si="42"/>
        <v>0</v>
      </c>
      <c r="AI157" s="82">
        <f t="shared" si="43"/>
        <v>0</v>
      </c>
      <c r="AJ157" s="91"/>
      <c r="AK157" s="365">
        <v>2016</v>
      </c>
      <c r="AL157" s="156">
        <v>42370</v>
      </c>
      <c r="AM157" s="101">
        <f t="shared" si="53"/>
        <v>0</v>
      </c>
      <c r="AN157" s="14" t="e">
        <f t="shared" si="54"/>
        <v>#DIV/0!</v>
      </c>
      <c r="AO157" s="103">
        <f t="shared" si="55"/>
        <v>0</v>
      </c>
      <c r="AP157" s="12" t="e">
        <f t="shared" si="54"/>
        <v>#DIV/0!</v>
      </c>
      <c r="AQ157" s="105"/>
      <c r="AR157" s="24">
        <v>62.102539999999998</v>
      </c>
      <c r="AS157" s="108"/>
      <c r="AU157" s="23"/>
      <c r="AV157" s="131" t="e">
        <f t="shared" si="56"/>
        <v>#DIV/0!</v>
      </c>
    </row>
    <row r="158" spans="1:48">
      <c r="A158" s="365"/>
      <c r="B158" s="156">
        <v>42401</v>
      </c>
      <c r="C158" s="16"/>
      <c r="D158" s="23"/>
      <c r="E158" s="14" t="e">
        <f t="shared" si="44"/>
        <v>#DIV/0!</v>
      </c>
      <c r="F158" s="159" t="str">
        <f t="shared" si="45"/>
        <v/>
      </c>
      <c r="G158" s="8"/>
      <c r="H158" s="12">
        <v>0</v>
      </c>
      <c r="I158" s="7">
        <f t="shared" si="46"/>
        <v>0</v>
      </c>
      <c r="J158" s="7"/>
      <c r="K158" s="7"/>
      <c r="L158" s="81">
        <f t="shared" si="38"/>
        <v>0</v>
      </c>
      <c r="M158" s="82">
        <f t="shared" si="39"/>
        <v>0</v>
      </c>
      <c r="N158" s="91"/>
      <c r="O158" s="23"/>
      <c r="P158" s="14" t="e">
        <f t="shared" si="47"/>
        <v>#DIV/0!</v>
      </c>
      <c r="Q158" s="159" t="str">
        <f t="shared" si="48"/>
        <v/>
      </c>
      <c r="R158" s="8"/>
      <c r="S158" s="12">
        <v>0</v>
      </c>
      <c r="T158" s="7">
        <f t="shared" si="49"/>
        <v>0</v>
      </c>
      <c r="U158" s="7"/>
      <c r="V158" s="7"/>
      <c r="W158" s="81">
        <f t="shared" si="40"/>
        <v>0</v>
      </c>
      <c r="X158" s="82">
        <f t="shared" si="41"/>
        <v>0</v>
      </c>
      <c r="Y158" s="91"/>
      <c r="Z158" s="23"/>
      <c r="AA158" s="14" t="e">
        <f t="shared" si="50"/>
        <v>#DIV/0!</v>
      </c>
      <c r="AB158" s="159" t="str">
        <f t="shared" si="51"/>
        <v/>
      </c>
      <c r="AC158" s="8"/>
      <c r="AD158" s="12">
        <v>0</v>
      </c>
      <c r="AE158" s="7">
        <f t="shared" si="52"/>
        <v>0</v>
      </c>
      <c r="AF158" s="7"/>
      <c r="AG158" s="7"/>
      <c r="AH158" s="81">
        <f t="shared" si="42"/>
        <v>0</v>
      </c>
      <c r="AI158" s="82">
        <f t="shared" si="43"/>
        <v>0</v>
      </c>
      <c r="AJ158" s="91"/>
      <c r="AK158" s="365"/>
      <c r="AL158" s="156">
        <v>42401</v>
      </c>
      <c r="AM158" s="101">
        <f t="shared" si="53"/>
        <v>0</v>
      </c>
      <c r="AN158" s="14" t="e">
        <f t="shared" si="54"/>
        <v>#DIV/0!</v>
      </c>
      <c r="AO158" s="103">
        <f t="shared" si="55"/>
        <v>0</v>
      </c>
      <c r="AP158" s="12" t="e">
        <f t="shared" si="54"/>
        <v>#DIV/0!</v>
      </c>
      <c r="AQ158" s="105"/>
      <c r="AR158" s="24">
        <v>63.040287999999997</v>
      </c>
      <c r="AS158" s="108"/>
      <c r="AU158" s="23"/>
      <c r="AV158" s="131" t="e">
        <f t="shared" si="56"/>
        <v>#DIV/0!</v>
      </c>
    </row>
    <row r="159" spans="1:48">
      <c r="A159" s="365"/>
      <c r="B159" s="156">
        <v>42430</v>
      </c>
      <c r="C159" s="16"/>
      <c r="D159" s="23"/>
      <c r="E159" s="14" t="e">
        <f t="shared" si="44"/>
        <v>#DIV/0!</v>
      </c>
      <c r="F159" s="159" t="str">
        <f t="shared" si="45"/>
        <v/>
      </c>
      <c r="G159" s="8"/>
      <c r="H159" s="12">
        <v>0</v>
      </c>
      <c r="I159" s="7">
        <f t="shared" si="46"/>
        <v>0</v>
      </c>
      <c r="J159" s="7"/>
      <c r="K159" s="7"/>
      <c r="L159" s="81">
        <f t="shared" si="38"/>
        <v>0</v>
      </c>
      <c r="M159" s="82">
        <f t="shared" si="39"/>
        <v>0</v>
      </c>
      <c r="N159" s="91"/>
      <c r="O159" s="23"/>
      <c r="P159" s="14" t="e">
        <f t="shared" si="47"/>
        <v>#DIV/0!</v>
      </c>
      <c r="Q159" s="159" t="str">
        <f t="shared" si="48"/>
        <v/>
      </c>
      <c r="R159" s="8"/>
      <c r="S159" s="12">
        <v>0</v>
      </c>
      <c r="T159" s="7">
        <f t="shared" si="49"/>
        <v>0</v>
      </c>
      <c r="U159" s="7"/>
      <c r="V159" s="7"/>
      <c r="W159" s="81">
        <f t="shared" si="40"/>
        <v>0</v>
      </c>
      <c r="X159" s="82">
        <f t="shared" si="41"/>
        <v>0</v>
      </c>
      <c r="Y159" s="91"/>
      <c r="Z159" s="23"/>
      <c r="AA159" s="14" t="e">
        <f t="shared" si="50"/>
        <v>#DIV/0!</v>
      </c>
      <c r="AB159" s="159" t="str">
        <f t="shared" si="51"/>
        <v/>
      </c>
      <c r="AC159" s="8"/>
      <c r="AD159" s="12">
        <v>0</v>
      </c>
      <c r="AE159" s="7">
        <f t="shared" si="52"/>
        <v>0</v>
      </c>
      <c r="AF159" s="7"/>
      <c r="AG159" s="7"/>
      <c r="AH159" s="81">
        <f t="shared" si="42"/>
        <v>0</v>
      </c>
      <c r="AI159" s="82">
        <f t="shared" si="43"/>
        <v>0</v>
      </c>
      <c r="AJ159" s="91"/>
      <c r="AK159" s="365"/>
      <c r="AL159" s="156">
        <v>42430</v>
      </c>
      <c r="AM159" s="101">
        <f t="shared" si="53"/>
        <v>0</v>
      </c>
      <c r="AN159" s="14" t="e">
        <f t="shared" si="54"/>
        <v>#DIV/0!</v>
      </c>
      <c r="AO159" s="103">
        <f t="shared" si="55"/>
        <v>0</v>
      </c>
      <c r="AP159" s="12" t="e">
        <f t="shared" si="54"/>
        <v>#DIV/0!</v>
      </c>
      <c r="AQ159" s="105"/>
      <c r="AR159" s="24">
        <v>63.63917</v>
      </c>
      <c r="AS159" s="108"/>
      <c r="AU159" s="23"/>
      <c r="AV159" s="131" t="e">
        <f t="shared" si="56"/>
        <v>#DIV/0!</v>
      </c>
    </row>
    <row r="160" spans="1:48">
      <c r="A160" s="365"/>
      <c r="B160" s="156">
        <v>42461</v>
      </c>
      <c r="C160" s="16"/>
      <c r="D160" s="23"/>
      <c r="E160" s="14" t="e">
        <f t="shared" si="44"/>
        <v>#DIV/0!</v>
      </c>
      <c r="F160" s="159" t="str">
        <f t="shared" si="45"/>
        <v/>
      </c>
      <c r="G160" s="8"/>
      <c r="H160" s="12">
        <v>0</v>
      </c>
      <c r="I160" s="7">
        <f t="shared" si="46"/>
        <v>0</v>
      </c>
      <c r="J160" s="7"/>
      <c r="K160" s="7"/>
      <c r="L160" s="81">
        <f t="shared" si="38"/>
        <v>0</v>
      </c>
      <c r="M160" s="82">
        <f t="shared" si="39"/>
        <v>0</v>
      </c>
      <c r="N160" s="91"/>
      <c r="O160" s="23"/>
      <c r="P160" s="14" t="e">
        <f t="shared" si="47"/>
        <v>#DIV/0!</v>
      </c>
      <c r="Q160" s="159" t="str">
        <f t="shared" si="48"/>
        <v/>
      </c>
      <c r="R160" s="8"/>
      <c r="S160" s="12">
        <v>0</v>
      </c>
      <c r="T160" s="7">
        <f t="shared" si="49"/>
        <v>0</v>
      </c>
      <c r="U160" s="7"/>
      <c r="V160" s="7"/>
      <c r="W160" s="81">
        <f t="shared" si="40"/>
        <v>0</v>
      </c>
      <c r="X160" s="82">
        <f t="shared" si="41"/>
        <v>0</v>
      </c>
      <c r="Y160" s="91"/>
      <c r="Z160" s="23"/>
      <c r="AA160" s="14" t="e">
        <f t="shared" si="50"/>
        <v>#DIV/0!</v>
      </c>
      <c r="AB160" s="159" t="str">
        <f t="shared" si="51"/>
        <v/>
      </c>
      <c r="AC160" s="8"/>
      <c r="AD160" s="12">
        <v>0</v>
      </c>
      <c r="AE160" s="7">
        <f t="shared" si="52"/>
        <v>0</v>
      </c>
      <c r="AF160" s="7"/>
      <c r="AG160" s="7"/>
      <c r="AH160" s="81">
        <f t="shared" si="42"/>
        <v>0</v>
      </c>
      <c r="AI160" s="82">
        <f t="shared" si="43"/>
        <v>0</v>
      </c>
      <c r="AJ160" s="91"/>
      <c r="AK160" s="365"/>
      <c r="AL160" s="156">
        <v>42461</v>
      </c>
      <c r="AM160" s="101">
        <f t="shared" si="53"/>
        <v>0</v>
      </c>
      <c r="AN160" s="14" t="e">
        <f t="shared" si="54"/>
        <v>#DIV/0!</v>
      </c>
      <c r="AO160" s="103">
        <f t="shared" si="55"/>
        <v>0</v>
      </c>
      <c r="AP160" s="12" t="e">
        <f t="shared" si="54"/>
        <v>#DIV/0!</v>
      </c>
      <c r="AQ160" s="105"/>
      <c r="AR160" s="24">
        <v>63.919181999999999</v>
      </c>
      <c r="AS160" s="108"/>
      <c r="AU160" s="23"/>
      <c r="AV160" s="131" t="e">
        <f t="shared" si="56"/>
        <v>#DIV/0!</v>
      </c>
    </row>
    <row r="161" spans="1:48">
      <c r="A161" s="365"/>
      <c r="B161" s="156">
        <v>42491</v>
      </c>
      <c r="C161" s="16"/>
      <c r="D161" s="23"/>
      <c r="E161" s="14" t="e">
        <f t="shared" si="44"/>
        <v>#DIV/0!</v>
      </c>
      <c r="F161" s="159" t="str">
        <f t="shared" si="45"/>
        <v/>
      </c>
      <c r="G161" s="8"/>
      <c r="H161" s="12">
        <v>0</v>
      </c>
      <c r="I161" s="7">
        <f t="shared" si="46"/>
        <v>0</v>
      </c>
      <c r="J161" s="7"/>
      <c r="K161" s="7"/>
      <c r="L161" s="81">
        <f t="shared" si="38"/>
        <v>0</v>
      </c>
      <c r="M161" s="82">
        <f t="shared" si="39"/>
        <v>0</v>
      </c>
      <c r="N161" s="91"/>
      <c r="O161" s="23"/>
      <c r="P161" s="14" t="e">
        <f t="shared" si="47"/>
        <v>#DIV/0!</v>
      </c>
      <c r="Q161" s="159" t="str">
        <f t="shared" si="48"/>
        <v/>
      </c>
      <c r="R161" s="8"/>
      <c r="S161" s="12">
        <v>0</v>
      </c>
      <c r="T161" s="7">
        <f t="shared" si="49"/>
        <v>0</v>
      </c>
      <c r="U161" s="7"/>
      <c r="V161" s="7"/>
      <c r="W161" s="81">
        <f t="shared" si="40"/>
        <v>0</v>
      </c>
      <c r="X161" s="82">
        <f t="shared" si="41"/>
        <v>0</v>
      </c>
      <c r="Y161" s="91"/>
      <c r="Z161" s="23"/>
      <c r="AA161" s="14" t="e">
        <f t="shared" si="50"/>
        <v>#DIV/0!</v>
      </c>
      <c r="AB161" s="159" t="str">
        <f t="shared" si="51"/>
        <v/>
      </c>
      <c r="AC161" s="8"/>
      <c r="AD161" s="12">
        <v>0</v>
      </c>
      <c r="AE161" s="7">
        <f t="shared" si="52"/>
        <v>0</v>
      </c>
      <c r="AF161" s="7"/>
      <c r="AG161" s="7"/>
      <c r="AH161" s="81">
        <f t="shared" si="42"/>
        <v>0</v>
      </c>
      <c r="AI161" s="82">
        <f t="shared" si="43"/>
        <v>0</v>
      </c>
      <c r="AJ161" s="91"/>
      <c r="AK161" s="365"/>
      <c r="AL161" s="156">
        <v>42491</v>
      </c>
      <c r="AM161" s="101">
        <f t="shared" si="53"/>
        <v>0</v>
      </c>
      <c r="AN161" s="14" t="e">
        <f t="shared" si="54"/>
        <v>#DIV/0!</v>
      </c>
      <c r="AO161" s="103">
        <f t="shared" si="55"/>
        <v>0</v>
      </c>
      <c r="AP161" s="12" t="e">
        <f t="shared" si="54"/>
        <v>#DIV/0!</v>
      </c>
      <c r="AQ161" s="105"/>
      <c r="AR161" s="24">
        <v>64.328264000000004</v>
      </c>
      <c r="AS161" s="108"/>
      <c r="AU161" s="23"/>
      <c r="AV161" s="131" t="e">
        <f t="shared" si="56"/>
        <v>#DIV/0!</v>
      </c>
    </row>
    <row r="162" spans="1:48">
      <c r="A162" s="365"/>
      <c r="B162" s="156">
        <v>42522</v>
      </c>
      <c r="C162" s="16"/>
      <c r="D162" s="23"/>
      <c r="E162" s="14" t="e">
        <f t="shared" si="44"/>
        <v>#DIV/0!</v>
      </c>
      <c r="F162" s="159" t="str">
        <f t="shared" si="45"/>
        <v/>
      </c>
      <c r="G162" s="8"/>
      <c r="H162" s="12">
        <v>0</v>
      </c>
      <c r="I162" s="7">
        <f t="shared" si="46"/>
        <v>0</v>
      </c>
      <c r="J162" s="7"/>
      <c r="K162" s="7"/>
      <c r="L162" s="81">
        <f t="shared" si="38"/>
        <v>0</v>
      </c>
      <c r="M162" s="82">
        <f t="shared" si="39"/>
        <v>0</v>
      </c>
      <c r="N162" s="91"/>
      <c r="O162" s="23"/>
      <c r="P162" s="14" t="e">
        <f t="shared" si="47"/>
        <v>#DIV/0!</v>
      </c>
      <c r="Q162" s="159" t="str">
        <f t="shared" si="48"/>
        <v/>
      </c>
      <c r="R162" s="8"/>
      <c r="S162" s="12">
        <v>0</v>
      </c>
      <c r="T162" s="7">
        <f t="shared" si="49"/>
        <v>0</v>
      </c>
      <c r="U162" s="7"/>
      <c r="V162" s="7"/>
      <c r="W162" s="81">
        <f t="shared" si="40"/>
        <v>0</v>
      </c>
      <c r="X162" s="82">
        <f t="shared" si="41"/>
        <v>0</v>
      </c>
      <c r="Y162" s="91"/>
      <c r="Z162" s="23"/>
      <c r="AA162" s="14" t="e">
        <f t="shared" si="50"/>
        <v>#DIV/0!</v>
      </c>
      <c r="AB162" s="159" t="str">
        <f t="shared" si="51"/>
        <v/>
      </c>
      <c r="AC162" s="8"/>
      <c r="AD162" s="12">
        <v>0</v>
      </c>
      <c r="AE162" s="7">
        <f t="shared" si="52"/>
        <v>0</v>
      </c>
      <c r="AF162" s="7"/>
      <c r="AG162" s="7"/>
      <c r="AH162" s="81">
        <f t="shared" si="42"/>
        <v>0</v>
      </c>
      <c r="AI162" s="82">
        <f t="shared" si="43"/>
        <v>0</v>
      </c>
      <c r="AJ162" s="91"/>
      <c r="AK162" s="365"/>
      <c r="AL162" s="156">
        <v>42522</v>
      </c>
      <c r="AM162" s="101">
        <f t="shared" si="53"/>
        <v>0</v>
      </c>
      <c r="AN162" s="14" t="e">
        <f t="shared" si="54"/>
        <v>#DIV/0!</v>
      </c>
      <c r="AO162" s="103">
        <f t="shared" si="55"/>
        <v>0</v>
      </c>
      <c r="AP162" s="12" t="e">
        <f t="shared" si="54"/>
        <v>#DIV/0!</v>
      </c>
      <c r="AQ162" s="105"/>
      <c r="AR162" s="24">
        <v>64.958680000000001</v>
      </c>
      <c r="AS162" s="108"/>
      <c r="AU162" s="23"/>
      <c r="AV162" s="131" t="e">
        <f t="shared" si="56"/>
        <v>#DIV/0!</v>
      </c>
    </row>
    <row r="163" spans="1:48">
      <c r="A163" s="365"/>
      <c r="B163" s="156">
        <v>42552</v>
      </c>
      <c r="C163" s="16"/>
      <c r="D163" s="23"/>
      <c r="E163" s="14" t="e">
        <f t="shared" si="44"/>
        <v>#DIV/0!</v>
      </c>
      <c r="F163" s="159" t="str">
        <f t="shared" si="45"/>
        <v/>
      </c>
      <c r="G163" s="8" t="s">
        <v>6</v>
      </c>
      <c r="H163" s="12">
        <v>0.13569999999999999</v>
      </c>
      <c r="I163" s="7">
        <f t="shared" si="46"/>
        <v>0</v>
      </c>
      <c r="J163" s="7"/>
      <c r="K163" s="7"/>
      <c r="L163" s="81">
        <f t="shared" si="38"/>
        <v>0</v>
      </c>
      <c r="M163" s="82">
        <f t="shared" si="39"/>
        <v>0</v>
      </c>
      <c r="N163" s="91"/>
      <c r="O163" s="23"/>
      <c r="P163" s="14" t="e">
        <f t="shared" si="47"/>
        <v>#DIV/0!</v>
      </c>
      <c r="Q163" s="159" t="str">
        <f t="shared" si="48"/>
        <v/>
      </c>
      <c r="R163" s="8" t="s">
        <v>6</v>
      </c>
      <c r="S163" s="12">
        <v>0.13569999999999999</v>
      </c>
      <c r="T163" s="7">
        <f t="shared" si="49"/>
        <v>0</v>
      </c>
      <c r="U163" s="7"/>
      <c r="V163" s="7"/>
      <c r="W163" s="81">
        <f t="shared" si="40"/>
        <v>0</v>
      </c>
      <c r="X163" s="82">
        <f t="shared" si="41"/>
        <v>0</v>
      </c>
      <c r="Y163" s="91"/>
      <c r="Z163" s="23"/>
      <c r="AA163" s="14" t="e">
        <f t="shared" si="50"/>
        <v>#DIV/0!</v>
      </c>
      <c r="AB163" s="159" t="str">
        <f t="shared" si="51"/>
        <v/>
      </c>
      <c r="AC163" s="8" t="s">
        <v>6</v>
      </c>
      <c r="AD163" s="12">
        <v>0.13569999999999999</v>
      </c>
      <c r="AE163" s="7">
        <f t="shared" si="52"/>
        <v>0</v>
      </c>
      <c r="AF163" s="7"/>
      <c r="AG163" s="7"/>
      <c r="AH163" s="81">
        <f t="shared" si="42"/>
        <v>0</v>
      </c>
      <c r="AI163" s="82">
        <f t="shared" si="43"/>
        <v>0</v>
      </c>
      <c r="AJ163" s="91"/>
      <c r="AK163" s="365"/>
      <c r="AL163" s="156">
        <v>42552</v>
      </c>
      <c r="AM163" s="101">
        <f t="shared" si="53"/>
        <v>0</v>
      </c>
      <c r="AN163" s="14" t="e">
        <f t="shared" si="54"/>
        <v>#DIV/0!</v>
      </c>
      <c r="AO163" s="103">
        <f t="shared" si="55"/>
        <v>0</v>
      </c>
      <c r="AP163" s="12" t="e">
        <f t="shared" si="54"/>
        <v>#DIV/0!</v>
      </c>
      <c r="AQ163" s="105"/>
      <c r="AR163" s="24">
        <v>65.263985000000005</v>
      </c>
      <c r="AS163" s="108"/>
      <c r="AU163" s="23"/>
      <c r="AV163" s="131" t="e">
        <f t="shared" si="56"/>
        <v>#DIV/0!</v>
      </c>
    </row>
    <row r="164" spans="1:48">
      <c r="A164" s="365"/>
      <c r="B164" s="156">
        <v>42583</v>
      </c>
      <c r="C164" s="16"/>
      <c r="D164" s="23"/>
      <c r="E164" s="14" t="e">
        <f t="shared" si="44"/>
        <v>#DIV/0!</v>
      </c>
      <c r="F164" s="159" t="str">
        <f t="shared" si="45"/>
        <v/>
      </c>
      <c r="G164" s="8"/>
      <c r="H164" s="12">
        <v>0</v>
      </c>
      <c r="I164" s="7">
        <f t="shared" si="46"/>
        <v>0</v>
      </c>
      <c r="J164" s="7"/>
      <c r="K164" s="7"/>
      <c r="L164" s="81">
        <f t="shared" si="38"/>
        <v>0</v>
      </c>
      <c r="M164" s="82">
        <f t="shared" si="39"/>
        <v>0</v>
      </c>
      <c r="N164" s="91"/>
      <c r="O164" s="23"/>
      <c r="P164" s="14" t="e">
        <f t="shared" si="47"/>
        <v>#DIV/0!</v>
      </c>
      <c r="Q164" s="159" t="str">
        <f t="shared" si="48"/>
        <v/>
      </c>
      <c r="R164" s="8"/>
      <c r="S164" s="12">
        <v>0</v>
      </c>
      <c r="T164" s="7">
        <f t="shared" si="49"/>
        <v>0</v>
      </c>
      <c r="U164" s="7"/>
      <c r="V164" s="7"/>
      <c r="W164" s="81">
        <f t="shared" si="40"/>
        <v>0</v>
      </c>
      <c r="X164" s="82">
        <f t="shared" si="41"/>
        <v>0</v>
      </c>
      <c r="Y164" s="91"/>
      <c r="Z164" s="23"/>
      <c r="AA164" s="14" t="e">
        <f t="shared" si="50"/>
        <v>#DIV/0!</v>
      </c>
      <c r="AB164" s="159" t="str">
        <f t="shared" si="51"/>
        <v/>
      </c>
      <c r="AC164" s="8"/>
      <c r="AD164" s="12">
        <v>0</v>
      </c>
      <c r="AE164" s="7">
        <f t="shared" si="52"/>
        <v>0</v>
      </c>
      <c r="AF164" s="7"/>
      <c r="AG164" s="7"/>
      <c r="AH164" s="81">
        <f t="shared" si="42"/>
        <v>0</v>
      </c>
      <c r="AI164" s="82">
        <f t="shared" si="43"/>
        <v>0</v>
      </c>
      <c r="AJ164" s="91"/>
      <c r="AK164" s="365"/>
      <c r="AL164" s="156">
        <v>42583</v>
      </c>
      <c r="AM164" s="101">
        <f t="shared" si="53"/>
        <v>0</v>
      </c>
      <c r="AN164" s="14" t="e">
        <f t="shared" si="54"/>
        <v>#DIV/0!</v>
      </c>
      <c r="AO164" s="103">
        <f t="shared" si="55"/>
        <v>0</v>
      </c>
      <c r="AP164" s="12" t="e">
        <f t="shared" si="54"/>
        <v>#DIV/0!</v>
      </c>
      <c r="AQ164" s="105"/>
      <c r="AR164" s="24">
        <v>65.681674000000001</v>
      </c>
      <c r="AS164" s="108"/>
      <c r="AU164" s="23"/>
      <c r="AV164" s="131" t="e">
        <f t="shared" si="56"/>
        <v>#DIV/0!</v>
      </c>
    </row>
    <row r="165" spans="1:48">
      <c r="A165" s="365"/>
      <c r="B165" s="156">
        <v>42614</v>
      </c>
      <c r="C165" s="16"/>
      <c r="D165" s="23"/>
      <c r="E165" s="14" t="e">
        <f t="shared" si="44"/>
        <v>#DIV/0!</v>
      </c>
      <c r="F165" s="159" t="str">
        <f t="shared" si="45"/>
        <v/>
      </c>
      <c r="G165" s="8"/>
      <c r="H165" s="12">
        <v>0</v>
      </c>
      <c r="I165" s="7">
        <f t="shared" si="46"/>
        <v>0</v>
      </c>
      <c r="J165" s="7"/>
      <c r="K165" s="7"/>
      <c r="L165" s="81">
        <f t="shared" si="38"/>
        <v>0</v>
      </c>
      <c r="M165" s="82">
        <f t="shared" si="39"/>
        <v>0</v>
      </c>
      <c r="N165" s="91"/>
      <c r="O165" s="23"/>
      <c r="P165" s="14" t="e">
        <f t="shared" si="47"/>
        <v>#DIV/0!</v>
      </c>
      <c r="Q165" s="159" t="str">
        <f t="shared" si="48"/>
        <v/>
      </c>
      <c r="R165" s="8"/>
      <c r="S165" s="12">
        <v>0</v>
      </c>
      <c r="T165" s="7">
        <f t="shared" si="49"/>
        <v>0</v>
      </c>
      <c r="U165" s="7"/>
      <c r="V165" s="7"/>
      <c r="W165" s="81">
        <f t="shared" si="40"/>
        <v>0</v>
      </c>
      <c r="X165" s="82">
        <f t="shared" si="41"/>
        <v>0</v>
      </c>
      <c r="Y165" s="91"/>
      <c r="Z165" s="23"/>
      <c r="AA165" s="14" t="e">
        <f t="shared" si="50"/>
        <v>#DIV/0!</v>
      </c>
      <c r="AB165" s="159" t="str">
        <f t="shared" si="51"/>
        <v/>
      </c>
      <c r="AC165" s="8"/>
      <c r="AD165" s="12">
        <v>0</v>
      </c>
      <c r="AE165" s="7">
        <f t="shared" si="52"/>
        <v>0</v>
      </c>
      <c r="AF165" s="7"/>
      <c r="AG165" s="7"/>
      <c r="AH165" s="81">
        <f t="shared" si="42"/>
        <v>0</v>
      </c>
      <c r="AI165" s="82">
        <f t="shared" si="43"/>
        <v>0</v>
      </c>
      <c r="AJ165" s="91"/>
      <c r="AK165" s="365"/>
      <c r="AL165" s="156">
        <v>42614</v>
      </c>
      <c r="AM165" s="101">
        <f t="shared" si="53"/>
        <v>0</v>
      </c>
      <c r="AN165" s="14" t="e">
        <f t="shared" si="54"/>
        <v>#DIV/0!</v>
      </c>
      <c r="AO165" s="103">
        <f t="shared" si="55"/>
        <v>0</v>
      </c>
      <c r="AP165" s="12" t="e">
        <f t="shared" si="54"/>
        <v>#DIV/0!</v>
      </c>
      <c r="AQ165" s="105"/>
      <c r="AR165" s="24">
        <v>65.885287000000005</v>
      </c>
      <c r="AS165" s="108"/>
      <c r="AU165" s="23"/>
      <c r="AV165" s="131" t="e">
        <f t="shared" si="56"/>
        <v>#DIV/0!</v>
      </c>
    </row>
    <row r="166" spans="1:48">
      <c r="A166" s="365"/>
      <c r="B166" s="156">
        <v>42644</v>
      </c>
      <c r="C166" s="16"/>
      <c r="D166" s="23"/>
      <c r="E166" s="14" t="e">
        <f t="shared" si="44"/>
        <v>#DIV/0!</v>
      </c>
      <c r="F166" s="159" t="str">
        <f t="shared" si="45"/>
        <v/>
      </c>
      <c r="G166" s="8"/>
      <c r="H166" s="12">
        <v>0</v>
      </c>
      <c r="I166" s="7">
        <f t="shared" si="46"/>
        <v>0</v>
      </c>
      <c r="J166" s="7"/>
      <c r="K166" s="7"/>
      <c r="L166" s="81">
        <f t="shared" si="38"/>
        <v>0</v>
      </c>
      <c r="M166" s="82">
        <f t="shared" si="39"/>
        <v>0</v>
      </c>
      <c r="N166" s="91"/>
      <c r="O166" s="23"/>
      <c r="P166" s="14" t="e">
        <f t="shared" si="47"/>
        <v>#DIV/0!</v>
      </c>
      <c r="Q166" s="159" t="str">
        <f t="shared" si="48"/>
        <v/>
      </c>
      <c r="R166" s="8"/>
      <c r="S166" s="12">
        <v>0</v>
      </c>
      <c r="T166" s="7">
        <f t="shared" si="49"/>
        <v>0</v>
      </c>
      <c r="U166" s="7"/>
      <c r="V166" s="7"/>
      <c r="W166" s="81">
        <f t="shared" si="40"/>
        <v>0</v>
      </c>
      <c r="X166" s="82">
        <f t="shared" si="41"/>
        <v>0</v>
      </c>
      <c r="Y166" s="91"/>
      <c r="Z166" s="23"/>
      <c r="AA166" s="14" t="e">
        <f t="shared" si="50"/>
        <v>#DIV/0!</v>
      </c>
      <c r="AB166" s="159" t="str">
        <f t="shared" si="51"/>
        <v/>
      </c>
      <c r="AC166" s="8"/>
      <c r="AD166" s="12">
        <v>0</v>
      </c>
      <c r="AE166" s="7">
        <f t="shared" si="52"/>
        <v>0</v>
      </c>
      <c r="AF166" s="7"/>
      <c r="AG166" s="7"/>
      <c r="AH166" s="81">
        <f t="shared" si="42"/>
        <v>0</v>
      </c>
      <c r="AI166" s="82">
        <f t="shared" si="43"/>
        <v>0</v>
      </c>
      <c r="AJ166" s="91"/>
      <c r="AK166" s="365"/>
      <c r="AL166" s="156">
        <v>42644</v>
      </c>
      <c r="AM166" s="101">
        <f t="shared" si="53"/>
        <v>0</v>
      </c>
      <c r="AN166" s="14" t="e">
        <f t="shared" si="54"/>
        <v>#DIV/0!</v>
      </c>
      <c r="AO166" s="103">
        <f t="shared" si="55"/>
        <v>0</v>
      </c>
      <c r="AP166" s="12" t="e">
        <f t="shared" si="54"/>
        <v>#DIV/0!</v>
      </c>
      <c r="AQ166" s="105"/>
      <c r="AR166" s="24">
        <v>65.937995000000001</v>
      </c>
      <c r="AS166" s="108"/>
      <c r="AU166" s="23"/>
      <c r="AV166" s="131" t="e">
        <f t="shared" si="56"/>
        <v>#DIV/0!</v>
      </c>
    </row>
    <row r="167" spans="1:48">
      <c r="A167" s="365"/>
      <c r="B167" s="156">
        <v>42675</v>
      </c>
      <c r="C167" s="16"/>
      <c r="D167" s="23"/>
      <c r="E167" s="14" t="e">
        <f t="shared" si="44"/>
        <v>#DIV/0!</v>
      </c>
      <c r="F167" s="159" t="str">
        <f t="shared" si="45"/>
        <v/>
      </c>
      <c r="G167" s="8"/>
      <c r="H167" s="12">
        <v>0</v>
      </c>
      <c r="I167" s="7">
        <f t="shared" si="46"/>
        <v>0</v>
      </c>
      <c r="J167" s="7"/>
      <c r="K167" s="7"/>
      <c r="L167" s="81">
        <f t="shared" si="38"/>
        <v>0</v>
      </c>
      <c r="M167" s="82">
        <f t="shared" si="39"/>
        <v>0</v>
      </c>
      <c r="N167" s="91"/>
      <c r="O167" s="23"/>
      <c r="P167" s="14" t="e">
        <f t="shared" si="47"/>
        <v>#DIV/0!</v>
      </c>
      <c r="Q167" s="159" t="str">
        <f t="shared" si="48"/>
        <v/>
      </c>
      <c r="R167" s="8"/>
      <c r="S167" s="12">
        <v>0</v>
      </c>
      <c r="T167" s="7">
        <f t="shared" si="49"/>
        <v>0</v>
      </c>
      <c r="U167" s="7"/>
      <c r="V167" s="7"/>
      <c r="W167" s="81">
        <f t="shared" si="40"/>
        <v>0</v>
      </c>
      <c r="X167" s="82">
        <f t="shared" si="41"/>
        <v>0</v>
      </c>
      <c r="Y167" s="91"/>
      <c r="Z167" s="23"/>
      <c r="AA167" s="14" t="e">
        <f t="shared" si="50"/>
        <v>#DIV/0!</v>
      </c>
      <c r="AB167" s="159" t="str">
        <f t="shared" si="51"/>
        <v/>
      </c>
      <c r="AC167" s="8"/>
      <c r="AD167" s="12">
        <v>0</v>
      </c>
      <c r="AE167" s="7">
        <f t="shared" si="52"/>
        <v>0</v>
      </c>
      <c r="AF167" s="7"/>
      <c r="AG167" s="7"/>
      <c r="AH167" s="81">
        <f t="shared" si="42"/>
        <v>0</v>
      </c>
      <c r="AI167" s="82">
        <f t="shared" si="43"/>
        <v>0</v>
      </c>
      <c r="AJ167" s="91"/>
      <c r="AK167" s="365"/>
      <c r="AL167" s="156">
        <v>42675</v>
      </c>
      <c r="AM167" s="101">
        <f t="shared" si="53"/>
        <v>0</v>
      </c>
      <c r="AN167" s="14" t="e">
        <f t="shared" si="54"/>
        <v>#DIV/0!</v>
      </c>
      <c r="AO167" s="103">
        <f t="shared" si="55"/>
        <v>0</v>
      </c>
      <c r="AP167" s="12" t="e">
        <f t="shared" si="54"/>
        <v>#DIV/0!</v>
      </c>
      <c r="AQ167" s="105"/>
      <c r="AR167" s="24">
        <v>66.050089</v>
      </c>
      <c r="AS167" s="108"/>
      <c r="AU167" s="23"/>
      <c r="AV167" s="131" t="e">
        <f t="shared" si="56"/>
        <v>#DIV/0!</v>
      </c>
    </row>
    <row r="168" spans="1:48">
      <c r="A168" s="366"/>
      <c r="B168" s="157">
        <v>42705</v>
      </c>
      <c r="C168" s="16"/>
      <c r="D168" s="21"/>
      <c r="E168" s="15" t="e">
        <f t="shared" si="44"/>
        <v>#DIV/0!</v>
      </c>
      <c r="F168" s="158" t="str">
        <f t="shared" si="45"/>
        <v/>
      </c>
      <c r="G168" s="11"/>
      <c r="H168" s="13">
        <v>0</v>
      </c>
      <c r="I168" s="10">
        <f t="shared" si="46"/>
        <v>0</v>
      </c>
      <c r="J168" s="10"/>
      <c r="K168" s="10"/>
      <c r="L168" s="83">
        <f t="shared" si="38"/>
        <v>0</v>
      </c>
      <c r="M168" s="84">
        <f t="shared" si="39"/>
        <v>0</v>
      </c>
      <c r="N168" s="92"/>
      <c r="O168" s="21"/>
      <c r="P168" s="15" t="e">
        <f t="shared" si="47"/>
        <v>#DIV/0!</v>
      </c>
      <c r="Q168" s="158" t="str">
        <f t="shared" si="48"/>
        <v/>
      </c>
      <c r="R168" s="11"/>
      <c r="S168" s="13">
        <v>0</v>
      </c>
      <c r="T168" s="10">
        <f t="shared" si="49"/>
        <v>0</v>
      </c>
      <c r="U168" s="10"/>
      <c r="V168" s="10"/>
      <c r="W168" s="83">
        <f t="shared" si="40"/>
        <v>0</v>
      </c>
      <c r="X168" s="84">
        <f t="shared" si="41"/>
        <v>0</v>
      </c>
      <c r="Y168" s="92"/>
      <c r="Z168" s="21"/>
      <c r="AA168" s="15" t="e">
        <f t="shared" si="50"/>
        <v>#DIV/0!</v>
      </c>
      <c r="AB168" s="158" t="str">
        <f t="shared" si="51"/>
        <v/>
      </c>
      <c r="AC168" s="11"/>
      <c r="AD168" s="13">
        <v>0</v>
      </c>
      <c r="AE168" s="10">
        <f t="shared" si="52"/>
        <v>0</v>
      </c>
      <c r="AF168" s="10"/>
      <c r="AG168" s="10"/>
      <c r="AH168" s="83">
        <f t="shared" si="42"/>
        <v>0</v>
      </c>
      <c r="AI168" s="84">
        <f t="shared" si="43"/>
        <v>0</v>
      </c>
      <c r="AJ168" s="92"/>
      <c r="AK168" s="366"/>
      <c r="AL168" s="157">
        <v>42705</v>
      </c>
      <c r="AM168" s="102">
        <f t="shared" si="53"/>
        <v>0</v>
      </c>
      <c r="AN168" s="15" t="e">
        <f t="shared" si="54"/>
        <v>#DIV/0!</v>
      </c>
      <c r="AO168" s="104">
        <f t="shared" si="55"/>
        <v>0</v>
      </c>
      <c r="AP168" s="12" t="e">
        <f t="shared" si="54"/>
        <v>#DIV/0!</v>
      </c>
      <c r="AQ168" s="105"/>
      <c r="AR168" s="24">
        <v>66.096323999999996</v>
      </c>
      <c r="AS168" s="108"/>
      <c r="AU168" s="23"/>
      <c r="AV168" s="131" t="e">
        <f t="shared" si="56"/>
        <v>#DIV/0!</v>
      </c>
    </row>
    <row r="169" spans="1:48">
      <c r="A169" s="365">
        <v>2017</v>
      </c>
      <c r="B169" s="156">
        <v>42736</v>
      </c>
      <c r="C169" s="16"/>
      <c r="D169" s="23"/>
      <c r="E169" s="14" t="e">
        <f t="shared" si="44"/>
        <v>#DIV/0!</v>
      </c>
      <c r="F169" s="159" t="str">
        <f t="shared" si="45"/>
        <v/>
      </c>
      <c r="G169" s="8"/>
      <c r="H169" s="12">
        <v>0</v>
      </c>
      <c r="I169" s="7">
        <f t="shared" si="46"/>
        <v>0</v>
      </c>
      <c r="J169" s="76"/>
      <c r="K169" s="76"/>
      <c r="L169" s="81">
        <f t="shared" si="38"/>
        <v>0</v>
      </c>
      <c r="M169" s="82">
        <f t="shared" si="39"/>
        <v>0</v>
      </c>
      <c r="N169" s="91"/>
      <c r="O169" s="23"/>
      <c r="P169" s="14" t="e">
        <f t="shared" si="47"/>
        <v>#DIV/0!</v>
      </c>
      <c r="Q169" s="159" t="str">
        <f t="shared" si="48"/>
        <v/>
      </c>
      <c r="R169" s="8"/>
      <c r="S169" s="12">
        <v>0</v>
      </c>
      <c r="T169" s="7">
        <f t="shared" si="49"/>
        <v>0</v>
      </c>
      <c r="U169" s="76"/>
      <c r="V169" s="76"/>
      <c r="W169" s="81">
        <f t="shared" si="40"/>
        <v>0</v>
      </c>
      <c r="X169" s="82">
        <f t="shared" si="41"/>
        <v>0</v>
      </c>
      <c r="Y169" s="91"/>
      <c r="Z169" s="23"/>
      <c r="AA169" s="14" t="e">
        <f t="shared" si="50"/>
        <v>#DIV/0!</v>
      </c>
      <c r="AB169" s="159" t="str">
        <f t="shared" si="51"/>
        <v/>
      </c>
      <c r="AC169" s="8"/>
      <c r="AD169" s="12">
        <v>0</v>
      </c>
      <c r="AE169" s="7">
        <f t="shared" si="52"/>
        <v>0</v>
      </c>
      <c r="AF169" s="76"/>
      <c r="AG169" s="76"/>
      <c r="AH169" s="81">
        <f t="shared" si="42"/>
        <v>0</v>
      </c>
      <c r="AI169" s="82">
        <f t="shared" si="43"/>
        <v>0</v>
      </c>
      <c r="AJ169" s="91"/>
      <c r="AK169" s="365">
        <v>2017</v>
      </c>
      <c r="AL169" s="156">
        <v>42736</v>
      </c>
      <c r="AM169" s="101">
        <f t="shared" si="53"/>
        <v>0</v>
      </c>
      <c r="AN169" s="73" t="e">
        <f t="shared" si="54"/>
        <v>#DIV/0!</v>
      </c>
      <c r="AO169" s="103">
        <f t="shared" si="55"/>
        <v>0</v>
      </c>
      <c r="AP169" s="74" t="e">
        <f t="shared" si="54"/>
        <v>#DIV/0!</v>
      </c>
      <c r="AQ169" s="106"/>
      <c r="AR169" s="75">
        <v>66.188857999999996</v>
      </c>
      <c r="AS169" s="109"/>
      <c r="AU169" s="23"/>
      <c r="AV169" s="131" t="e">
        <f t="shared" si="56"/>
        <v>#DIV/0!</v>
      </c>
    </row>
    <row r="170" spans="1:48">
      <c r="A170" s="365"/>
      <c r="B170" s="156">
        <v>42767</v>
      </c>
      <c r="C170" s="16"/>
      <c r="D170" s="23"/>
      <c r="E170" s="14" t="e">
        <f t="shared" si="44"/>
        <v>#DIV/0!</v>
      </c>
      <c r="F170" s="159" t="str">
        <f t="shared" si="45"/>
        <v/>
      </c>
      <c r="G170" s="8"/>
      <c r="H170" s="12">
        <v>0</v>
      </c>
      <c r="I170" s="7">
        <f t="shared" si="46"/>
        <v>0</v>
      </c>
      <c r="J170" s="7"/>
      <c r="K170" s="7"/>
      <c r="L170" s="81">
        <f t="shared" si="38"/>
        <v>0</v>
      </c>
      <c r="M170" s="82">
        <f t="shared" si="39"/>
        <v>0</v>
      </c>
      <c r="N170" s="91"/>
      <c r="O170" s="23"/>
      <c r="P170" s="14" t="e">
        <f t="shared" si="47"/>
        <v>#DIV/0!</v>
      </c>
      <c r="Q170" s="159" t="str">
        <f t="shared" si="48"/>
        <v/>
      </c>
      <c r="R170" s="8"/>
      <c r="S170" s="12">
        <v>0</v>
      </c>
      <c r="T170" s="7">
        <f t="shared" si="49"/>
        <v>0</v>
      </c>
      <c r="U170" s="7"/>
      <c r="V170" s="7"/>
      <c r="W170" s="81">
        <f t="shared" si="40"/>
        <v>0</v>
      </c>
      <c r="X170" s="82">
        <f t="shared" si="41"/>
        <v>0</v>
      </c>
      <c r="Y170" s="91"/>
      <c r="Z170" s="23"/>
      <c r="AA170" s="14" t="e">
        <f t="shared" si="50"/>
        <v>#DIV/0!</v>
      </c>
      <c r="AB170" s="159" t="str">
        <f t="shared" si="51"/>
        <v/>
      </c>
      <c r="AC170" s="8"/>
      <c r="AD170" s="12">
        <v>0</v>
      </c>
      <c r="AE170" s="7">
        <f t="shared" si="52"/>
        <v>0</v>
      </c>
      <c r="AF170" s="7"/>
      <c r="AG170" s="7"/>
      <c r="AH170" s="81">
        <f t="shared" si="42"/>
        <v>0</v>
      </c>
      <c r="AI170" s="82">
        <f t="shared" si="43"/>
        <v>0</v>
      </c>
      <c r="AJ170" s="91"/>
      <c r="AK170" s="365"/>
      <c r="AL170" s="156">
        <v>42767</v>
      </c>
      <c r="AM170" s="101">
        <f t="shared" si="53"/>
        <v>0</v>
      </c>
      <c r="AN170" s="14" t="e">
        <f t="shared" si="54"/>
        <v>#DIV/0!</v>
      </c>
      <c r="AO170" s="103">
        <f t="shared" si="55"/>
        <v>0</v>
      </c>
      <c r="AP170" s="12" t="e">
        <f t="shared" si="54"/>
        <v>#DIV/0!</v>
      </c>
      <c r="AQ170" s="105"/>
      <c r="AR170" s="24">
        <v>66.466851000000005</v>
      </c>
      <c r="AS170" s="108"/>
      <c r="AU170" s="23"/>
      <c r="AV170" s="131" t="e">
        <f t="shared" si="56"/>
        <v>#DIV/0!</v>
      </c>
    </row>
    <row r="171" spans="1:48">
      <c r="A171" s="365"/>
      <c r="B171" s="156">
        <v>42795</v>
      </c>
      <c r="C171" s="16"/>
      <c r="D171" s="23"/>
      <c r="E171" s="14" t="e">
        <f t="shared" si="44"/>
        <v>#DIV/0!</v>
      </c>
      <c r="F171" s="159" t="str">
        <f t="shared" si="45"/>
        <v/>
      </c>
      <c r="G171" s="8"/>
      <c r="H171" s="12">
        <v>0</v>
      </c>
      <c r="I171" s="7">
        <f t="shared" si="46"/>
        <v>0</v>
      </c>
      <c r="J171" s="7"/>
      <c r="K171" s="7"/>
      <c r="L171" s="81">
        <f t="shared" si="38"/>
        <v>0</v>
      </c>
      <c r="M171" s="82">
        <f t="shared" si="39"/>
        <v>0</v>
      </c>
      <c r="N171" s="91"/>
      <c r="O171" s="23"/>
      <c r="P171" s="14" t="e">
        <f t="shared" si="47"/>
        <v>#DIV/0!</v>
      </c>
      <c r="Q171" s="159" t="str">
        <f t="shared" si="48"/>
        <v/>
      </c>
      <c r="R171" s="8"/>
      <c r="S171" s="12">
        <v>0</v>
      </c>
      <c r="T171" s="7">
        <f t="shared" si="49"/>
        <v>0</v>
      </c>
      <c r="U171" s="7"/>
      <c r="V171" s="7"/>
      <c r="W171" s="81">
        <f t="shared" si="40"/>
        <v>0</v>
      </c>
      <c r="X171" s="82">
        <f t="shared" si="41"/>
        <v>0</v>
      </c>
      <c r="Y171" s="91"/>
      <c r="Z171" s="23"/>
      <c r="AA171" s="14" t="e">
        <f t="shared" si="50"/>
        <v>#DIV/0!</v>
      </c>
      <c r="AB171" s="159" t="str">
        <f t="shared" si="51"/>
        <v/>
      </c>
      <c r="AC171" s="8"/>
      <c r="AD171" s="12">
        <v>0</v>
      </c>
      <c r="AE171" s="7">
        <f t="shared" si="52"/>
        <v>0</v>
      </c>
      <c r="AF171" s="7"/>
      <c r="AG171" s="7"/>
      <c r="AH171" s="81">
        <f t="shared" si="42"/>
        <v>0</v>
      </c>
      <c r="AI171" s="82">
        <f t="shared" si="43"/>
        <v>0</v>
      </c>
      <c r="AJ171" s="91"/>
      <c r="AK171" s="365"/>
      <c r="AL171" s="156">
        <v>42795</v>
      </c>
      <c r="AM171" s="101">
        <f t="shared" si="53"/>
        <v>0</v>
      </c>
      <c r="AN171" s="14" t="e">
        <f t="shared" si="54"/>
        <v>#DIV/0!</v>
      </c>
      <c r="AO171" s="103">
        <f t="shared" si="55"/>
        <v>0</v>
      </c>
      <c r="AP171" s="12" t="e">
        <f t="shared" si="54"/>
        <v>#DIV/0!</v>
      </c>
      <c r="AQ171" s="105"/>
      <c r="AR171" s="24">
        <v>66.626371000000006</v>
      </c>
      <c r="AS171" s="108"/>
      <c r="AU171" s="23"/>
      <c r="AV171" s="131" t="e">
        <f t="shared" si="56"/>
        <v>#DIV/0!</v>
      </c>
    </row>
    <row r="172" spans="1:48">
      <c r="A172" s="365"/>
      <c r="B172" s="156">
        <v>42826</v>
      </c>
      <c r="C172" s="16"/>
      <c r="D172" s="23"/>
      <c r="E172" s="14" t="e">
        <f t="shared" si="44"/>
        <v>#DIV/0!</v>
      </c>
      <c r="F172" s="159" t="str">
        <f t="shared" si="45"/>
        <v/>
      </c>
      <c r="G172" s="8"/>
      <c r="H172" s="12">
        <v>0</v>
      </c>
      <c r="I172" s="7">
        <f t="shared" si="46"/>
        <v>0</v>
      </c>
      <c r="J172" s="7"/>
      <c r="K172" s="7"/>
      <c r="L172" s="81">
        <f t="shared" si="38"/>
        <v>0</v>
      </c>
      <c r="M172" s="82">
        <f t="shared" si="39"/>
        <v>0</v>
      </c>
      <c r="N172" s="91"/>
      <c r="O172" s="23"/>
      <c r="P172" s="14" t="e">
        <f t="shared" si="47"/>
        <v>#DIV/0!</v>
      </c>
      <c r="Q172" s="159" t="str">
        <f t="shared" si="48"/>
        <v/>
      </c>
      <c r="R172" s="8"/>
      <c r="S172" s="12">
        <v>0</v>
      </c>
      <c r="T172" s="7">
        <f t="shared" si="49"/>
        <v>0</v>
      </c>
      <c r="U172" s="7"/>
      <c r="V172" s="7"/>
      <c r="W172" s="81">
        <f t="shared" si="40"/>
        <v>0</v>
      </c>
      <c r="X172" s="82">
        <f t="shared" si="41"/>
        <v>0</v>
      </c>
      <c r="Y172" s="91"/>
      <c r="Z172" s="23"/>
      <c r="AA172" s="14" t="e">
        <f t="shared" si="50"/>
        <v>#DIV/0!</v>
      </c>
      <c r="AB172" s="159" t="str">
        <f t="shared" si="51"/>
        <v/>
      </c>
      <c r="AC172" s="8"/>
      <c r="AD172" s="12">
        <v>0</v>
      </c>
      <c r="AE172" s="7">
        <f t="shared" si="52"/>
        <v>0</v>
      </c>
      <c r="AF172" s="7"/>
      <c r="AG172" s="7"/>
      <c r="AH172" s="81">
        <f t="shared" si="42"/>
        <v>0</v>
      </c>
      <c r="AI172" s="82">
        <f t="shared" si="43"/>
        <v>0</v>
      </c>
      <c r="AJ172" s="91"/>
      <c r="AK172" s="365"/>
      <c r="AL172" s="156">
        <v>42826</v>
      </c>
      <c r="AM172" s="101">
        <f t="shared" si="53"/>
        <v>0</v>
      </c>
      <c r="AN172" s="14" t="e">
        <f t="shared" si="54"/>
        <v>#DIV/0!</v>
      </c>
      <c r="AO172" s="103">
        <f t="shared" si="55"/>
        <v>0</v>
      </c>
      <c r="AP172" s="12" t="e">
        <f t="shared" si="54"/>
        <v>#DIV/0!</v>
      </c>
      <c r="AQ172" s="105"/>
      <c r="AR172" s="24">
        <v>66.839574999999996</v>
      </c>
      <c r="AS172" s="108"/>
      <c r="AU172" s="23"/>
      <c r="AV172" s="131" t="e">
        <f t="shared" si="56"/>
        <v>#DIV/0!</v>
      </c>
    </row>
    <row r="173" spans="1:48">
      <c r="A173" s="365"/>
      <c r="B173" s="156">
        <v>42856</v>
      </c>
      <c r="C173" s="16"/>
      <c r="D173" s="23"/>
      <c r="E173" s="14" t="e">
        <f t="shared" si="44"/>
        <v>#DIV/0!</v>
      </c>
      <c r="F173" s="159" t="str">
        <f t="shared" si="45"/>
        <v/>
      </c>
      <c r="G173" s="8"/>
      <c r="H173" s="12">
        <v>0</v>
      </c>
      <c r="I173" s="7">
        <f t="shared" si="46"/>
        <v>0</v>
      </c>
      <c r="J173" s="7"/>
      <c r="K173" s="7"/>
      <c r="L173" s="81">
        <f t="shared" si="38"/>
        <v>0</v>
      </c>
      <c r="M173" s="82">
        <f t="shared" si="39"/>
        <v>0</v>
      </c>
      <c r="N173" s="91"/>
      <c r="O173" s="23"/>
      <c r="P173" s="14" t="e">
        <f t="shared" si="47"/>
        <v>#DIV/0!</v>
      </c>
      <c r="Q173" s="159" t="str">
        <f t="shared" si="48"/>
        <v/>
      </c>
      <c r="R173" s="8"/>
      <c r="S173" s="12">
        <v>0</v>
      </c>
      <c r="T173" s="7">
        <f t="shared" si="49"/>
        <v>0</v>
      </c>
      <c r="U173" s="7"/>
      <c r="V173" s="7"/>
      <c r="W173" s="81">
        <f t="shared" si="40"/>
        <v>0</v>
      </c>
      <c r="X173" s="82">
        <f t="shared" si="41"/>
        <v>0</v>
      </c>
      <c r="Y173" s="91"/>
      <c r="Z173" s="23"/>
      <c r="AA173" s="14" t="e">
        <f t="shared" si="50"/>
        <v>#DIV/0!</v>
      </c>
      <c r="AB173" s="159" t="str">
        <f t="shared" si="51"/>
        <v/>
      </c>
      <c r="AC173" s="8"/>
      <c r="AD173" s="12">
        <v>0</v>
      </c>
      <c r="AE173" s="7">
        <f t="shared" si="52"/>
        <v>0</v>
      </c>
      <c r="AF173" s="7"/>
      <c r="AG173" s="7"/>
      <c r="AH173" s="81">
        <f t="shared" si="42"/>
        <v>0</v>
      </c>
      <c r="AI173" s="82">
        <f t="shared" si="43"/>
        <v>0</v>
      </c>
      <c r="AJ173" s="91"/>
      <c r="AK173" s="365"/>
      <c r="AL173" s="156">
        <v>42856</v>
      </c>
      <c r="AM173" s="101">
        <f t="shared" si="53"/>
        <v>0</v>
      </c>
      <c r="AN173" s="14" t="e">
        <f t="shared" si="54"/>
        <v>#DIV/0!</v>
      </c>
      <c r="AO173" s="103">
        <f t="shared" si="55"/>
        <v>0</v>
      </c>
      <c r="AP173" s="12" t="e">
        <f t="shared" si="54"/>
        <v>#DIV/0!</v>
      </c>
      <c r="AQ173" s="105"/>
      <c r="AR173" s="24">
        <v>66.893045999999998</v>
      </c>
      <c r="AS173" s="108"/>
      <c r="AU173" s="23"/>
      <c r="AV173" s="131" t="e">
        <f t="shared" si="56"/>
        <v>#DIV/0!</v>
      </c>
    </row>
    <row r="174" spans="1:48">
      <c r="A174" s="365"/>
      <c r="B174" s="156">
        <v>42887</v>
      </c>
      <c r="C174" s="16"/>
      <c r="D174" s="23"/>
      <c r="E174" s="14" t="e">
        <f t="shared" si="44"/>
        <v>#DIV/0!</v>
      </c>
      <c r="F174" s="159" t="str">
        <f t="shared" si="45"/>
        <v/>
      </c>
      <c r="G174" s="8"/>
      <c r="H174" s="12">
        <v>0</v>
      </c>
      <c r="I174" s="7">
        <f t="shared" si="46"/>
        <v>0</v>
      </c>
      <c r="J174" s="7"/>
      <c r="K174" s="7"/>
      <c r="L174" s="81">
        <f t="shared" si="38"/>
        <v>0</v>
      </c>
      <c r="M174" s="82">
        <f t="shared" si="39"/>
        <v>0</v>
      </c>
      <c r="N174" s="91"/>
      <c r="O174" s="23"/>
      <c r="P174" s="14" t="e">
        <f t="shared" si="47"/>
        <v>#DIV/0!</v>
      </c>
      <c r="Q174" s="159" t="str">
        <f t="shared" si="48"/>
        <v/>
      </c>
      <c r="R174" s="8"/>
      <c r="S174" s="12">
        <v>0</v>
      </c>
      <c r="T174" s="7">
        <f t="shared" si="49"/>
        <v>0</v>
      </c>
      <c r="U174" s="7"/>
      <c r="V174" s="7"/>
      <c r="W174" s="81">
        <f t="shared" si="40"/>
        <v>0</v>
      </c>
      <c r="X174" s="82">
        <f t="shared" si="41"/>
        <v>0</v>
      </c>
      <c r="Y174" s="91"/>
      <c r="Z174" s="23"/>
      <c r="AA174" s="14" t="e">
        <f t="shared" si="50"/>
        <v>#DIV/0!</v>
      </c>
      <c r="AB174" s="159" t="str">
        <f t="shared" si="51"/>
        <v/>
      </c>
      <c r="AC174" s="8"/>
      <c r="AD174" s="12">
        <v>0</v>
      </c>
      <c r="AE174" s="7">
        <f t="shared" si="52"/>
        <v>0</v>
      </c>
      <c r="AF174" s="7"/>
      <c r="AG174" s="7"/>
      <c r="AH174" s="81">
        <f t="shared" si="42"/>
        <v>0</v>
      </c>
      <c r="AI174" s="82">
        <f t="shared" si="43"/>
        <v>0</v>
      </c>
      <c r="AJ174" s="91"/>
      <c r="AK174" s="365"/>
      <c r="AL174" s="156">
        <v>42887</v>
      </c>
      <c r="AM174" s="101">
        <f t="shared" si="53"/>
        <v>0</v>
      </c>
      <c r="AN174" s="14" t="e">
        <f t="shared" si="54"/>
        <v>#DIV/0!</v>
      </c>
      <c r="AO174" s="103">
        <f t="shared" si="55"/>
        <v>0</v>
      </c>
      <c r="AP174" s="12" t="e">
        <f t="shared" si="54"/>
        <v>#DIV/0!</v>
      </c>
      <c r="AQ174" s="105"/>
      <c r="AR174" s="24">
        <v>67.133859999999999</v>
      </c>
      <c r="AS174" s="108"/>
      <c r="AU174" s="23"/>
      <c r="AV174" s="131" t="e">
        <f t="shared" si="56"/>
        <v>#DIV/0!</v>
      </c>
    </row>
    <row r="175" spans="1:48">
      <c r="A175" s="365"/>
      <c r="B175" s="156">
        <v>42917</v>
      </c>
      <c r="C175" s="16"/>
      <c r="D175" s="23"/>
      <c r="E175" s="14" t="e">
        <f t="shared" si="44"/>
        <v>#DIV/0!</v>
      </c>
      <c r="F175" s="159" t="str">
        <f t="shared" si="45"/>
        <v/>
      </c>
      <c r="G175" s="8" t="s">
        <v>6</v>
      </c>
      <c r="H175" s="12">
        <v>0.13550000000000001</v>
      </c>
      <c r="I175" s="7">
        <f t="shared" si="46"/>
        <v>0</v>
      </c>
      <c r="J175" s="7"/>
      <c r="K175" s="7"/>
      <c r="L175" s="81">
        <f t="shared" si="38"/>
        <v>0</v>
      </c>
      <c r="M175" s="82">
        <f t="shared" si="39"/>
        <v>0</v>
      </c>
      <c r="N175" s="91"/>
      <c r="O175" s="23"/>
      <c r="P175" s="14" t="e">
        <f t="shared" si="47"/>
        <v>#DIV/0!</v>
      </c>
      <c r="Q175" s="159" t="str">
        <f t="shared" si="48"/>
        <v/>
      </c>
      <c r="R175" s="8" t="s">
        <v>6</v>
      </c>
      <c r="S175" s="12">
        <v>0.13550000000000001</v>
      </c>
      <c r="T175" s="7">
        <f t="shared" si="49"/>
        <v>0</v>
      </c>
      <c r="U175" s="7"/>
      <c r="V175" s="7"/>
      <c r="W175" s="81">
        <f t="shared" si="40"/>
        <v>0</v>
      </c>
      <c r="X175" s="82">
        <f t="shared" si="41"/>
        <v>0</v>
      </c>
      <c r="Y175" s="91"/>
      <c r="Z175" s="23"/>
      <c r="AA175" s="14" t="e">
        <f t="shared" si="50"/>
        <v>#DIV/0!</v>
      </c>
      <c r="AB175" s="159" t="str">
        <f t="shared" si="51"/>
        <v/>
      </c>
      <c r="AC175" s="8" t="s">
        <v>6</v>
      </c>
      <c r="AD175" s="12">
        <v>0.13550000000000001</v>
      </c>
      <c r="AE175" s="7">
        <f t="shared" si="52"/>
        <v>0</v>
      </c>
      <c r="AF175" s="7"/>
      <c r="AG175" s="7"/>
      <c r="AH175" s="81">
        <f t="shared" si="42"/>
        <v>0</v>
      </c>
      <c r="AI175" s="82">
        <f t="shared" si="43"/>
        <v>0</v>
      </c>
      <c r="AJ175" s="91"/>
      <c r="AK175" s="365"/>
      <c r="AL175" s="156">
        <v>42917</v>
      </c>
      <c r="AM175" s="101">
        <f t="shared" si="53"/>
        <v>0</v>
      </c>
      <c r="AN175" s="14" t="e">
        <f t="shared" si="54"/>
        <v>#DIV/0!</v>
      </c>
      <c r="AO175" s="103">
        <f t="shared" si="55"/>
        <v>0</v>
      </c>
      <c r="AP175" s="12" t="e">
        <f t="shared" si="54"/>
        <v>#DIV/0!</v>
      </c>
      <c r="AQ175" s="105"/>
      <c r="AR175" s="24">
        <v>66.932457999999997</v>
      </c>
      <c r="AS175" s="108"/>
      <c r="AU175" s="23"/>
      <c r="AV175" s="131" t="e">
        <f t="shared" si="56"/>
        <v>#DIV/0!</v>
      </c>
    </row>
    <row r="176" spans="1:48">
      <c r="A176" s="365"/>
      <c r="B176" s="156">
        <v>42948</v>
      </c>
      <c r="C176" s="16"/>
      <c r="D176" s="23"/>
      <c r="E176" s="14" t="e">
        <f t="shared" si="44"/>
        <v>#DIV/0!</v>
      </c>
      <c r="F176" s="159" t="str">
        <f t="shared" si="45"/>
        <v/>
      </c>
      <c r="G176" s="8"/>
      <c r="H176" s="12">
        <v>0</v>
      </c>
      <c r="I176" s="7">
        <f t="shared" si="46"/>
        <v>0</v>
      </c>
      <c r="J176" s="7"/>
      <c r="K176" s="7"/>
      <c r="L176" s="81">
        <f t="shared" si="38"/>
        <v>0</v>
      </c>
      <c r="M176" s="82">
        <f t="shared" si="39"/>
        <v>0</v>
      </c>
      <c r="N176" s="91"/>
      <c r="O176" s="23"/>
      <c r="P176" s="14" t="e">
        <f t="shared" si="47"/>
        <v>#DIV/0!</v>
      </c>
      <c r="Q176" s="159" t="str">
        <f t="shared" si="48"/>
        <v/>
      </c>
      <c r="R176" s="8"/>
      <c r="S176" s="12">
        <v>0</v>
      </c>
      <c r="T176" s="7">
        <f t="shared" si="49"/>
        <v>0</v>
      </c>
      <c r="U176" s="7"/>
      <c r="V176" s="7"/>
      <c r="W176" s="81">
        <f t="shared" si="40"/>
        <v>0</v>
      </c>
      <c r="X176" s="82">
        <f t="shared" si="41"/>
        <v>0</v>
      </c>
      <c r="Y176" s="91"/>
      <c r="Z176" s="23"/>
      <c r="AA176" s="14" t="e">
        <f t="shared" si="50"/>
        <v>#DIV/0!</v>
      </c>
      <c r="AB176" s="159" t="str">
        <f t="shared" si="51"/>
        <v/>
      </c>
      <c r="AC176" s="8"/>
      <c r="AD176" s="12">
        <v>0</v>
      </c>
      <c r="AE176" s="7">
        <f t="shared" si="52"/>
        <v>0</v>
      </c>
      <c r="AF176" s="7"/>
      <c r="AG176" s="7"/>
      <c r="AH176" s="81">
        <f t="shared" si="42"/>
        <v>0</v>
      </c>
      <c r="AI176" s="82">
        <f t="shared" si="43"/>
        <v>0</v>
      </c>
      <c r="AJ176" s="91"/>
      <c r="AK176" s="365"/>
      <c r="AL176" s="156">
        <v>42948</v>
      </c>
      <c r="AM176" s="101">
        <f t="shared" si="53"/>
        <v>0</v>
      </c>
      <c r="AN176" s="14" t="e">
        <f t="shared" si="54"/>
        <v>#DIV/0!</v>
      </c>
      <c r="AO176" s="103">
        <f t="shared" si="55"/>
        <v>0</v>
      </c>
      <c r="AP176" s="12" t="e">
        <f t="shared" si="54"/>
        <v>#DIV/0!</v>
      </c>
      <c r="AQ176" s="105"/>
      <c r="AR176" s="24">
        <v>67.046243000000004</v>
      </c>
      <c r="AS176" s="108"/>
      <c r="AU176" s="23"/>
      <c r="AV176" s="131" t="e">
        <f t="shared" si="56"/>
        <v>#DIV/0!</v>
      </c>
    </row>
    <row r="177" spans="1:48">
      <c r="A177" s="365"/>
      <c r="B177" s="156">
        <v>42979</v>
      </c>
      <c r="C177" s="16"/>
      <c r="D177" s="23"/>
      <c r="E177" s="14" t="e">
        <f t="shared" si="44"/>
        <v>#DIV/0!</v>
      </c>
      <c r="F177" s="159" t="str">
        <f t="shared" si="45"/>
        <v/>
      </c>
      <c r="G177" s="8"/>
      <c r="H177" s="12">
        <v>0</v>
      </c>
      <c r="I177" s="7">
        <f t="shared" si="46"/>
        <v>0</v>
      </c>
      <c r="J177" s="7"/>
      <c r="K177" s="7"/>
      <c r="L177" s="81">
        <f t="shared" si="38"/>
        <v>0</v>
      </c>
      <c r="M177" s="82">
        <f t="shared" si="39"/>
        <v>0</v>
      </c>
      <c r="N177" s="91"/>
      <c r="O177" s="23"/>
      <c r="P177" s="14" t="e">
        <f t="shared" si="47"/>
        <v>#DIV/0!</v>
      </c>
      <c r="Q177" s="159" t="str">
        <f t="shared" si="48"/>
        <v/>
      </c>
      <c r="R177" s="8"/>
      <c r="S177" s="12">
        <v>0</v>
      </c>
      <c r="T177" s="7">
        <f t="shared" si="49"/>
        <v>0</v>
      </c>
      <c r="U177" s="7"/>
      <c r="V177" s="7"/>
      <c r="W177" s="81">
        <f t="shared" si="40"/>
        <v>0</v>
      </c>
      <c r="X177" s="82">
        <f t="shared" si="41"/>
        <v>0</v>
      </c>
      <c r="Y177" s="91"/>
      <c r="Z177" s="23"/>
      <c r="AA177" s="14" t="e">
        <f t="shared" si="50"/>
        <v>#DIV/0!</v>
      </c>
      <c r="AB177" s="159" t="str">
        <f t="shared" si="51"/>
        <v/>
      </c>
      <c r="AC177" s="8"/>
      <c r="AD177" s="12">
        <v>0</v>
      </c>
      <c r="AE177" s="7">
        <f t="shared" si="52"/>
        <v>0</v>
      </c>
      <c r="AF177" s="7"/>
      <c r="AG177" s="7"/>
      <c r="AH177" s="81">
        <f t="shared" si="42"/>
        <v>0</v>
      </c>
      <c r="AI177" s="82">
        <f t="shared" si="43"/>
        <v>0</v>
      </c>
      <c r="AJ177" s="91"/>
      <c r="AK177" s="365"/>
      <c r="AL177" s="156">
        <v>42979</v>
      </c>
      <c r="AM177" s="101">
        <f t="shared" si="53"/>
        <v>0</v>
      </c>
      <c r="AN177" s="14" t="e">
        <f t="shared" ref="AN177:AN218" si="57">((AM177/AM176)-1)</f>
        <v>#DIV/0!</v>
      </c>
      <c r="AO177" s="103">
        <f t="shared" si="55"/>
        <v>0</v>
      </c>
      <c r="AP177" s="12" t="e">
        <f t="shared" ref="AP177:AP218" si="58">((AO177/AO176)-1)</f>
        <v>#DIV/0!</v>
      </c>
      <c r="AQ177" s="105"/>
      <c r="AR177" s="24">
        <v>67.026128999999997</v>
      </c>
      <c r="AS177" s="108"/>
      <c r="AU177" s="23"/>
      <c r="AV177" s="131" t="e">
        <f t="shared" si="56"/>
        <v>#DIV/0!</v>
      </c>
    </row>
    <row r="178" spans="1:48">
      <c r="A178" s="365"/>
      <c r="B178" s="156">
        <v>43009</v>
      </c>
      <c r="C178" s="16"/>
      <c r="D178" s="23"/>
      <c r="E178" s="14" t="e">
        <f t="shared" si="44"/>
        <v>#DIV/0!</v>
      </c>
      <c r="F178" s="159" t="str">
        <f t="shared" si="45"/>
        <v/>
      </c>
      <c r="G178" s="8"/>
      <c r="H178" s="12">
        <v>0</v>
      </c>
      <c r="I178" s="7">
        <f t="shared" si="46"/>
        <v>0</v>
      </c>
      <c r="J178" s="7"/>
      <c r="K178" s="7"/>
      <c r="L178" s="81">
        <f t="shared" si="38"/>
        <v>0</v>
      </c>
      <c r="M178" s="82">
        <f t="shared" si="39"/>
        <v>0</v>
      </c>
      <c r="N178" s="91"/>
      <c r="O178" s="23"/>
      <c r="P178" s="14" t="e">
        <f t="shared" si="47"/>
        <v>#DIV/0!</v>
      </c>
      <c r="Q178" s="159" t="str">
        <f t="shared" si="48"/>
        <v/>
      </c>
      <c r="R178" s="8"/>
      <c r="S178" s="12">
        <v>0</v>
      </c>
      <c r="T178" s="7">
        <f t="shared" si="49"/>
        <v>0</v>
      </c>
      <c r="U178" s="7"/>
      <c r="V178" s="7"/>
      <c r="W178" s="81">
        <f t="shared" si="40"/>
        <v>0</v>
      </c>
      <c r="X178" s="82">
        <f t="shared" si="41"/>
        <v>0</v>
      </c>
      <c r="Y178" s="91"/>
      <c r="Z178" s="23"/>
      <c r="AA178" s="14" t="e">
        <f t="shared" si="50"/>
        <v>#DIV/0!</v>
      </c>
      <c r="AB178" s="159" t="str">
        <f t="shared" si="51"/>
        <v/>
      </c>
      <c r="AC178" s="8"/>
      <c r="AD178" s="12">
        <v>0</v>
      </c>
      <c r="AE178" s="7">
        <f t="shared" si="52"/>
        <v>0</v>
      </c>
      <c r="AF178" s="7"/>
      <c r="AG178" s="7"/>
      <c r="AH178" s="81">
        <f t="shared" si="42"/>
        <v>0</v>
      </c>
      <c r="AI178" s="82">
        <f t="shared" si="43"/>
        <v>0</v>
      </c>
      <c r="AJ178" s="91"/>
      <c r="AK178" s="365"/>
      <c r="AL178" s="156">
        <v>43009</v>
      </c>
      <c r="AM178" s="101">
        <f t="shared" si="53"/>
        <v>0</v>
      </c>
      <c r="AN178" s="14" t="e">
        <f t="shared" si="57"/>
        <v>#DIV/0!</v>
      </c>
      <c r="AO178" s="103">
        <f t="shared" si="55"/>
        <v>0</v>
      </c>
      <c r="AP178" s="12" t="e">
        <f t="shared" si="58"/>
        <v>#DIV/0!</v>
      </c>
      <c r="AQ178" s="105"/>
      <c r="AR178" s="24">
        <v>67.012722999999994</v>
      </c>
      <c r="AS178" s="108"/>
      <c r="AU178" s="23"/>
      <c r="AV178" s="131" t="e">
        <f t="shared" si="56"/>
        <v>#DIV/0!</v>
      </c>
    </row>
    <row r="179" spans="1:48">
      <c r="A179" s="365"/>
      <c r="B179" s="156">
        <v>43040</v>
      </c>
      <c r="C179" s="16"/>
      <c r="D179" s="23"/>
      <c r="E179" s="14" t="e">
        <f t="shared" si="44"/>
        <v>#DIV/0!</v>
      </c>
      <c r="F179" s="159" t="str">
        <f t="shared" si="45"/>
        <v/>
      </c>
      <c r="G179" s="8"/>
      <c r="H179" s="12">
        <v>0</v>
      </c>
      <c r="I179" s="7">
        <f t="shared" si="46"/>
        <v>0</v>
      </c>
      <c r="J179" s="7"/>
      <c r="K179" s="7"/>
      <c r="L179" s="81">
        <f t="shared" si="38"/>
        <v>0</v>
      </c>
      <c r="M179" s="82">
        <f t="shared" si="39"/>
        <v>0</v>
      </c>
      <c r="N179" s="91"/>
      <c r="O179" s="23"/>
      <c r="P179" s="14" t="e">
        <f t="shared" si="47"/>
        <v>#DIV/0!</v>
      </c>
      <c r="Q179" s="159" t="str">
        <f t="shared" si="48"/>
        <v/>
      </c>
      <c r="R179" s="8"/>
      <c r="S179" s="12">
        <v>0</v>
      </c>
      <c r="T179" s="7">
        <f t="shared" si="49"/>
        <v>0</v>
      </c>
      <c r="U179" s="7"/>
      <c r="V179" s="7"/>
      <c r="W179" s="81">
        <f t="shared" si="40"/>
        <v>0</v>
      </c>
      <c r="X179" s="82">
        <f t="shared" si="41"/>
        <v>0</v>
      </c>
      <c r="Y179" s="91"/>
      <c r="Z179" s="23"/>
      <c r="AA179" s="14" t="e">
        <f t="shared" si="50"/>
        <v>#DIV/0!</v>
      </c>
      <c r="AB179" s="159" t="str">
        <f t="shared" si="51"/>
        <v/>
      </c>
      <c r="AC179" s="8"/>
      <c r="AD179" s="12">
        <v>0</v>
      </c>
      <c r="AE179" s="7">
        <f t="shared" si="52"/>
        <v>0</v>
      </c>
      <c r="AF179" s="7"/>
      <c r="AG179" s="7"/>
      <c r="AH179" s="81">
        <f t="shared" si="42"/>
        <v>0</v>
      </c>
      <c r="AI179" s="82">
        <f t="shared" si="43"/>
        <v>0</v>
      </c>
      <c r="AJ179" s="91"/>
      <c r="AK179" s="365"/>
      <c r="AL179" s="156">
        <v>43040</v>
      </c>
      <c r="AM179" s="101">
        <f t="shared" si="53"/>
        <v>0</v>
      </c>
      <c r="AN179" s="14" t="e">
        <f t="shared" si="57"/>
        <v>#DIV/0!</v>
      </c>
      <c r="AO179" s="103">
        <f t="shared" si="55"/>
        <v>0</v>
      </c>
      <c r="AP179" s="12" t="e">
        <f t="shared" si="58"/>
        <v>#DIV/0!</v>
      </c>
      <c r="AQ179" s="105"/>
      <c r="AR179" s="24">
        <v>67.260670000000005</v>
      </c>
      <c r="AS179" s="108"/>
      <c r="AU179" s="23"/>
      <c r="AV179" s="131" t="e">
        <f t="shared" si="56"/>
        <v>#DIV/0!</v>
      </c>
    </row>
    <row r="180" spans="1:48">
      <c r="A180" s="366"/>
      <c r="B180" s="157">
        <v>43070</v>
      </c>
      <c r="C180" s="16"/>
      <c r="D180" s="21"/>
      <c r="E180" s="15" t="e">
        <f t="shared" si="44"/>
        <v>#DIV/0!</v>
      </c>
      <c r="F180" s="158" t="str">
        <f t="shared" si="45"/>
        <v/>
      </c>
      <c r="G180" s="11"/>
      <c r="H180" s="13">
        <v>0</v>
      </c>
      <c r="I180" s="10">
        <f t="shared" si="46"/>
        <v>0</v>
      </c>
      <c r="J180" s="10"/>
      <c r="K180" s="10"/>
      <c r="L180" s="83">
        <f t="shared" si="38"/>
        <v>0</v>
      </c>
      <c r="M180" s="84">
        <f t="shared" si="39"/>
        <v>0</v>
      </c>
      <c r="N180" s="92"/>
      <c r="O180" s="21"/>
      <c r="P180" s="15" t="e">
        <f t="shared" si="47"/>
        <v>#DIV/0!</v>
      </c>
      <c r="Q180" s="158" t="str">
        <f t="shared" si="48"/>
        <v/>
      </c>
      <c r="R180" s="11"/>
      <c r="S180" s="13">
        <v>0</v>
      </c>
      <c r="T180" s="10">
        <f t="shared" si="49"/>
        <v>0</v>
      </c>
      <c r="U180" s="10"/>
      <c r="V180" s="10"/>
      <c r="W180" s="83">
        <f t="shared" si="40"/>
        <v>0</v>
      </c>
      <c r="X180" s="84">
        <f t="shared" si="41"/>
        <v>0</v>
      </c>
      <c r="Y180" s="92"/>
      <c r="Z180" s="21"/>
      <c r="AA180" s="15" t="e">
        <f t="shared" si="50"/>
        <v>#DIV/0!</v>
      </c>
      <c r="AB180" s="158" t="str">
        <f t="shared" si="51"/>
        <v/>
      </c>
      <c r="AC180" s="11"/>
      <c r="AD180" s="13">
        <v>0</v>
      </c>
      <c r="AE180" s="10">
        <f t="shared" si="52"/>
        <v>0</v>
      </c>
      <c r="AF180" s="10"/>
      <c r="AG180" s="10"/>
      <c r="AH180" s="83">
        <f t="shared" si="42"/>
        <v>0</v>
      </c>
      <c r="AI180" s="84">
        <f t="shared" si="43"/>
        <v>0</v>
      </c>
      <c r="AJ180" s="92"/>
      <c r="AK180" s="366"/>
      <c r="AL180" s="157">
        <v>43070</v>
      </c>
      <c r="AM180" s="102">
        <f t="shared" si="53"/>
        <v>0</v>
      </c>
      <c r="AN180" s="15" t="e">
        <f t="shared" si="57"/>
        <v>#DIV/0!</v>
      </c>
      <c r="AO180" s="104">
        <f t="shared" si="55"/>
        <v>0</v>
      </c>
      <c r="AP180" s="13" t="e">
        <f t="shared" si="58"/>
        <v>#DIV/0!</v>
      </c>
      <c r="AQ180" s="107"/>
      <c r="AR180" s="25">
        <v>67.381738999999996</v>
      </c>
      <c r="AS180" s="110"/>
      <c r="AU180" s="23"/>
      <c r="AV180" s="131" t="e">
        <f t="shared" si="56"/>
        <v>#DIV/0!</v>
      </c>
    </row>
    <row r="181" spans="1:48">
      <c r="A181" s="365">
        <v>2018</v>
      </c>
      <c r="B181" s="156">
        <v>43101</v>
      </c>
      <c r="C181" s="16"/>
      <c r="D181" s="23"/>
      <c r="E181" s="14" t="e">
        <f t="shared" si="44"/>
        <v>#DIV/0!</v>
      </c>
      <c r="F181" s="159" t="str">
        <f t="shared" si="45"/>
        <v/>
      </c>
      <c r="G181" s="8"/>
      <c r="H181" s="12">
        <v>0</v>
      </c>
      <c r="I181" s="7">
        <f t="shared" si="46"/>
        <v>0</v>
      </c>
      <c r="J181" s="76"/>
      <c r="K181" s="76"/>
      <c r="L181" s="81">
        <f t="shared" si="38"/>
        <v>0</v>
      </c>
      <c r="M181" s="82">
        <f t="shared" si="39"/>
        <v>0</v>
      </c>
      <c r="N181" s="91"/>
      <c r="O181" s="23"/>
      <c r="P181" s="14" t="e">
        <f t="shared" si="47"/>
        <v>#DIV/0!</v>
      </c>
      <c r="Q181" s="159" t="str">
        <f t="shared" si="48"/>
        <v/>
      </c>
      <c r="R181" s="8"/>
      <c r="S181" s="12">
        <v>0</v>
      </c>
      <c r="T181" s="7">
        <f t="shared" si="49"/>
        <v>0</v>
      </c>
      <c r="U181" s="76"/>
      <c r="V181" s="76"/>
      <c r="W181" s="81">
        <f t="shared" si="40"/>
        <v>0</v>
      </c>
      <c r="X181" s="82">
        <f t="shared" si="41"/>
        <v>0</v>
      </c>
      <c r="Y181" s="91"/>
      <c r="Z181" s="23"/>
      <c r="AA181" s="14" t="e">
        <f t="shared" si="50"/>
        <v>#DIV/0!</v>
      </c>
      <c r="AB181" s="159" t="str">
        <f t="shared" si="51"/>
        <v/>
      </c>
      <c r="AC181" s="8"/>
      <c r="AD181" s="12">
        <v>0</v>
      </c>
      <c r="AE181" s="7">
        <f t="shared" si="52"/>
        <v>0</v>
      </c>
      <c r="AF181" s="76"/>
      <c r="AG181" s="76"/>
      <c r="AH181" s="81">
        <f t="shared" si="42"/>
        <v>0</v>
      </c>
      <c r="AI181" s="82">
        <f t="shared" si="43"/>
        <v>0</v>
      </c>
      <c r="AJ181" s="91"/>
      <c r="AK181" s="365">
        <v>2018</v>
      </c>
      <c r="AL181" s="156">
        <v>43101</v>
      </c>
      <c r="AM181" s="101">
        <f t="shared" si="53"/>
        <v>0</v>
      </c>
      <c r="AN181" s="14" t="e">
        <f t="shared" si="57"/>
        <v>#DIV/0!</v>
      </c>
      <c r="AO181" s="103">
        <f t="shared" si="55"/>
        <v>0</v>
      </c>
      <c r="AP181" s="12" t="e">
        <f t="shared" si="58"/>
        <v>#DIV/0!</v>
      </c>
      <c r="AQ181" s="105"/>
      <c r="AR181" s="24">
        <v>67.556931000000006</v>
      </c>
      <c r="AS181" s="108"/>
      <c r="AU181" s="23"/>
      <c r="AV181" s="131" t="e">
        <f t="shared" si="56"/>
        <v>#DIV/0!</v>
      </c>
    </row>
    <row r="182" spans="1:48">
      <c r="A182" s="365"/>
      <c r="B182" s="156">
        <v>43132</v>
      </c>
      <c r="C182" s="16"/>
      <c r="D182" s="23"/>
      <c r="E182" s="14" t="e">
        <f t="shared" si="44"/>
        <v>#DIV/0!</v>
      </c>
      <c r="F182" s="159" t="str">
        <f t="shared" si="45"/>
        <v/>
      </c>
      <c r="G182" s="8"/>
      <c r="H182" s="12">
        <v>0</v>
      </c>
      <c r="I182" s="7">
        <f t="shared" si="46"/>
        <v>0</v>
      </c>
      <c r="J182" s="7"/>
      <c r="K182" s="7"/>
      <c r="L182" s="81">
        <f t="shared" si="38"/>
        <v>0</v>
      </c>
      <c r="M182" s="82">
        <f t="shared" si="39"/>
        <v>0</v>
      </c>
      <c r="N182" s="91"/>
      <c r="O182" s="23"/>
      <c r="P182" s="14" t="e">
        <f t="shared" si="47"/>
        <v>#DIV/0!</v>
      </c>
      <c r="Q182" s="159" t="str">
        <f t="shared" si="48"/>
        <v/>
      </c>
      <c r="R182" s="8"/>
      <c r="S182" s="12">
        <v>0</v>
      </c>
      <c r="T182" s="7">
        <f t="shared" si="49"/>
        <v>0</v>
      </c>
      <c r="U182" s="7"/>
      <c r="V182" s="7"/>
      <c r="W182" s="81">
        <f t="shared" si="40"/>
        <v>0</v>
      </c>
      <c r="X182" s="82">
        <f t="shared" si="41"/>
        <v>0</v>
      </c>
      <c r="Y182" s="91"/>
      <c r="Z182" s="23"/>
      <c r="AA182" s="14" t="e">
        <f t="shared" si="50"/>
        <v>#DIV/0!</v>
      </c>
      <c r="AB182" s="159" t="str">
        <f t="shared" si="51"/>
        <v/>
      </c>
      <c r="AC182" s="8"/>
      <c r="AD182" s="12">
        <v>0</v>
      </c>
      <c r="AE182" s="7">
        <f t="shared" si="52"/>
        <v>0</v>
      </c>
      <c r="AF182" s="7"/>
      <c r="AG182" s="7"/>
      <c r="AH182" s="81">
        <f t="shared" si="42"/>
        <v>0</v>
      </c>
      <c r="AI182" s="82">
        <f t="shared" si="43"/>
        <v>0</v>
      </c>
      <c r="AJ182" s="91"/>
      <c r="AK182" s="365"/>
      <c r="AL182" s="156">
        <v>43132</v>
      </c>
      <c r="AM182" s="101">
        <f t="shared" si="53"/>
        <v>0</v>
      </c>
      <c r="AN182" s="14" t="e">
        <f t="shared" si="57"/>
        <v>#DIV/0!</v>
      </c>
      <c r="AO182" s="103">
        <f t="shared" si="55"/>
        <v>0</v>
      </c>
      <c r="AP182" s="12" t="e">
        <f t="shared" si="58"/>
        <v>#DIV/0!</v>
      </c>
      <c r="AQ182" s="105"/>
      <c r="AR182" s="24">
        <v>67.712311</v>
      </c>
      <c r="AS182" s="108"/>
      <c r="AU182" s="23"/>
      <c r="AV182" s="131" t="e">
        <f t="shared" si="56"/>
        <v>#DIV/0!</v>
      </c>
    </row>
    <row r="183" spans="1:48">
      <c r="A183" s="365"/>
      <c r="B183" s="156">
        <v>43160</v>
      </c>
      <c r="C183" s="16"/>
      <c r="D183" s="23"/>
      <c r="E183" s="14" t="e">
        <f t="shared" si="44"/>
        <v>#DIV/0!</v>
      </c>
      <c r="F183" s="159" t="str">
        <f t="shared" si="45"/>
        <v/>
      </c>
      <c r="G183" s="8"/>
      <c r="H183" s="12">
        <v>0</v>
      </c>
      <c r="I183" s="7">
        <f t="shared" si="46"/>
        <v>0</v>
      </c>
      <c r="J183" s="7"/>
      <c r="K183" s="7"/>
      <c r="L183" s="81">
        <f t="shared" si="38"/>
        <v>0</v>
      </c>
      <c r="M183" s="82">
        <f t="shared" si="39"/>
        <v>0</v>
      </c>
      <c r="N183" s="91"/>
      <c r="O183" s="23"/>
      <c r="P183" s="14" t="e">
        <f t="shared" si="47"/>
        <v>#DIV/0!</v>
      </c>
      <c r="Q183" s="159" t="str">
        <f t="shared" si="48"/>
        <v/>
      </c>
      <c r="R183" s="8"/>
      <c r="S183" s="12">
        <v>0</v>
      </c>
      <c r="T183" s="7">
        <f t="shared" si="49"/>
        <v>0</v>
      </c>
      <c r="U183" s="7"/>
      <c r="V183" s="7"/>
      <c r="W183" s="81">
        <f t="shared" si="40"/>
        <v>0</v>
      </c>
      <c r="X183" s="82">
        <f t="shared" si="41"/>
        <v>0</v>
      </c>
      <c r="Y183" s="91"/>
      <c r="Z183" s="23"/>
      <c r="AA183" s="14" t="e">
        <f t="shared" si="50"/>
        <v>#DIV/0!</v>
      </c>
      <c r="AB183" s="159" t="str">
        <f t="shared" si="51"/>
        <v/>
      </c>
      <c r="AC183" s="8"/>
      <c r="AD183" s="12">
        <v>0</v>
      </c>
      <c r="AE183" s="7">
        <f t="shared" si="52"/>
        <v>0</v>
      </c>
      <c r="AF183" s="7"/>
      <c r="AG183" s="7"/>
      <c r="AH183" s="81">
        <f t="shared" si="42"/>
        <v>0</v>
      </c>
      <c r="AI183" s="82">
        <f t="shared" si="43"/>
        <v>0</v>
      </c>
      <c r="AJ183" s="91"/>
      <c r="AK183" s="365"/>
      <c r="AL183" s="156">
        <v>43160</v>
      </c>
      <c r="AM183" s="101">
        <f t="shared" si="53"/>
        <v>0</v>
      </c>
      <c r="AN183" s="14" t="e">
        <f t="shared" si="57"/>
        <v>#DIV/0!</v>
      </c>
      <c r="AO183" s="103">
        <f t="shared" si="55"/>
        <v>0</v>
      </c>
      <c r="AP183" s="12" t="e">
        <f t="shared" si="58"/>
        <v>#DIV/0!</v>
      </c>
      <c r="AQ183" s="105"/>
      <c r="AR183" s="24">
        <v>67.834192999999999</v>
      </c>
      <c r="AS183" s="108"/>
      <c r="AU183" s="23"/>
      <c r="AV183" s="131" t="e">
        <f t="shared" si="56"/>
        <v>#DIV/0!</v>
      </c>
    </row>
    <row r="184" spans="1:48">
      <c r="A184" s="365"/>
      <c r="B184" s="156">
        <v>43191</v>
      </c>
      <c r="C184" s="16"/>
      <c r="D184" s="23"/>
      <c r="E184" s="14" t="e">
        <f t="shared" si="44"/>
        <v>#DIV/0!</v>
      </c>
      <c r="F184" s="159" t="str">
        <f t="shared" si="45"/>
        <v/>
      </c>
      <c r="G184" s="8"/>
      <c r="H184" s="12">
        <v>0</v>
      </c>
      <c r="I184" s="7">
        <f t="shared" si="46"/>
        <v>0</v>
      </c>
      <c r="J184" s="7"/>
      <c r="K184" s="7"/>
      <c r="L184" s="81">
        <f t="shared" si="38"/>
        <v>0</v>
      </c>
      <c r="M184" s="82">
        <f t="shared" si="39"/>
        <v>0</v>
      </c>
      <c r="N184" s="91"/>
      <c r="O184" s="23"/>
      <c r="P184" s="14" t="e">
        <f t="shared" si="47"/>
        <v>#DIV/0!</v>
      </c>
      <c r="Q184" s="159" t="str">
        <f t="shared" si="48"/>
        <v/>
      </c>
      <c r="R184" s="8"/>
      <c r="S184" s="12">
        <v>0</v>
      </c>
      <c r="T184" s="7">
        <f t="shared" si="49"/>
        <v>0</v>
      </c>
      <c r="U184" s="7"/>
      <c r="V184" s="7"/>
      <c r="W184" s="81">
        <f t="shared" si="40"/>
        <v>0</v>
      </c>
      <c r="X184" s="82">
        <f t="shared" si="41"/>
        <v>0</v>
      </c>
      <c r="Y184" s="91"/>
      <c r="Z184" s="23"/>
      <c r="AA184" s="14" t="e">
        <f t="shared" si="50"/>
        <v>#DIV/0!</v>
      </c>
      <c r="AB184" s="159" t="str">
        <f t="shared" si="51"/>
        <v/>
      </c>
      <c r="AC184" s="8"/>
      <c r="AD184" s="12">
        <v>0</v>
      </c>
      <c r="AE184" s="7">
        <f t="shared" si="52"/>
        <v>0</v>
      </c>
      <c r="AF184" s="7"/>
      <c r="AG184" s="7"/>
      <c r="AH184" s="81">
        <f t="shared" si="42"/>
        <v>0</v>
      </c>
      <c r="AI184" s="82">
        <f t="shared" si="43"/>
        <v>0</v>
      </c>
      <c r="AJ184" s="91"/>
      <c r="AK184" s="365"/>
      <c r="AL184" s="156">
        <v>43191</v>
      </c>
      <c r="AM184" s="101">
        <f t="shared" si="53"/>
        <v>0</v>
      </c>
      <c r="AN184" s="14" t="e">
        <f t="shared" si="57"/>
        <v>#DIV/0!</v>
      </c>
      <c r="AO184" s="103">
        <f t="shared" si="55"/>
        <v>0</v>
      </c>
      <c r="AP184" s="12" t="e">
        <f t="shared" si="58"/>
        <v>#DIV/0!</v>
      </c>
      <c r="AQ184" s="105"/>
      <c r="AR184" s="24">
        <v>67.881675999999999</v>
      </c>
      <c r="AS184" s="108"/>
      <c r="AU184" s="23"/>
      <c r="AV184" s="131" t="e">
        <f t="shared" si="56"/>
        <v>#DIV/0!</v>
      </c>
    </row>
    <row r="185" spans="1:48">
      <c r="A185" s="365"/>
      <c r="B185" s="156">
        <v>43221</v>
      </c>
      <c r="C185" s="16"/>
      <c r="D185" s="23"/>
      <c r="E185" s="14" t="e">
        <f t="shared" si="44"/>
        <v>#DIV/0!</v>
      </c>
      <c r="F185" s="159" t="str">
        <f t="shared" si="45"/>
        <v/>
      </c>
      <c r="G185" s="8"/>
      <c r="H185" s="12">
        <v>0</v>
      </c>
      <c r="I185" s="7">
        <f t="shared" si="46"/>
        <v>0</v>
      </c>
      <c r="J185" s="7"/>
      <c r="K185" s="7"/>
      <c r="L185" s="81">
        <f t="shared" si="38"/>
        <v>0</v>
      </c>
      <c r="M185" s="82">
        <f t="shared" si="39"/>
        <v>0</v>
      </c>
      <c r="N185" s="91"/>
      <c r="O185" s="23"/>
      <c r="P185" s="14" t="e">
        <f t="shared" si="47"/>
        <v>#DIV/0!</v>
      </c>
      <c r="Q185" s="159" t="str">
        <f t="shared" si="48"/>
        <v/>
      </c>
      <c r="R185" s="8"/>
      <c r="S185" s="12">
        <v>0</v>
      </c>
      <c r="T185" s="7">
        <f t="shared" si="49"/>
        <v>0</v>
      </c>
      <c r="U185" s="7"/>
      <c r="V185" s="7"/>
      <c r="W185" s="81">
        <f t="shared" si="40"/>
        <v>0</v>
      </c>
      <c r="X185" s="82">
        <f t="shared" si="41"/>
        <v>0</v>
      </c>
      <c r="Y185" s="91"/>
      <c r="Z185" s="23"/>
      <c r="AA185" s="14" t="e">
        <f t="shared" si="50"/>
        <v>#DIV/0!</v>
      </c>
      <c r="AB185" s="159" t="str">
        <f t="shared" si="51"/>
        <v/>
      </c>
      <c r="AC185" s="8"/>
      <c r="AD185" s="12">
        <v>0</v>
      </c>
      <c r="AE185" s="7">
        <f t="shared" si="52"/>
        <v>0</v>
      </c>
      <c r="AF185" s="7"/>
      <c r="AG185" s="7"/>
      <c r="AH185" s="81">
        <f t="shared" si="42"/>
        <v>0</v>
      </c>
      <c r="AI185" s="82">
        <f t="shared" si="43"/>
        <v>0</v>
      </c>
      <c r="AJ185" s="91"/>
      <c r="AK185" s="365"/>
      <c r="AL185" s="156">
        <v>43221</v>
      </c>
      <c r="AM185" s="101">
        <f t="shared" si="53"/>
        <v>0</v>
      </c>
      <c r="AN185" s="14" t="e">
        <f t="shared" si="57"/>
        <v>#DIV/0!</v>
      </c>
      <c r="AO185" s="103">
        <f t="shared" si="55"/>
        <v>0</v>
      </c>
      <c r="AP185" s="12" t="e">
        <f t="shared" si="58"/>
        <v>#DIV/0!</v>
      </c>
      <c r="AQ185" s="105"/>
      <c r="AR185" s="24">
        <v>68.024226999999996</v>
      </c>
      <c r="AS185" s="108"/>
      <c r="AU185" s="23"/>
      <c r="AV185" s="131" t="e">
        <f t="shared" si="56"/>
        <v>#DIV/0!</v>
      </c>
    </row>
    <row r="186" spans="1:48">
      <c r="A186" s="365"/>
      <c r="B186" s="156">
        <v>43252</v>
      </c>
      <c r="C186" s="16"/>
      <c r="D186" s="23"/>
      <c r="E186" s="14" t="e">
        <f t="shared" si="44"/>
        <v>#DIV/0!</v>
      </c>
      <c r="F186" s="159" t="str">
        <f t="shared" si="45"/>
        <v/>
      </c>
      <c r="G186" s="8"/>
      <c r="H186" s="12">
        <v>0</v>
      </c>
      <c r="I186" s="7">
        <f t="shared" si="46"/>
        <v>0</v>
      </c>
      <c r="J186" s="7"/>
      <c r="K186" s="7"/>
      <c r="L186" s="81">
        <f t="shared" si="38"/>
        <v>0</v>
      </c>
      <c r="M186" s="82">
        <f t="shared" si="39"/>
        <v>0</v>
      </c>
      <c r="N186" s="91"/>
      <c r="O186" s="23"/>
      <c r="P186" s="14" t="e">
        <f t="shared" si="47"/>
        <v>#DIV/0!</v>
      </c>
      <c r="Q186" s="159" t="str">
        <f t="shared" si="48"/>
        <v/>
      </c>
      <c r="R186" s="8"/>
      <c r="S186" s="12">
        <v>0</v>
      </c>
      <c r="T186" s="7">
        <f t="shared" si="49"/>
        <v>0</v>
      </c>
      <c r="U186" s="7"/>
      <c r="V186" s="7"/>
      <c r="W186" s="81">
        <f t="shared" si="40"/>
        <v>0</v>
      </c>
      <c r="X186" s="82">
        <f t="shared" si="41"/>
        <v>0</v>
      </c>
      <c r="Y186" s="91"/>
      <c r="Z186" s="23"/>
      <c r="AA186" s="14" t="e">
        <f t="shared" si="50"/>
        <v>#DIV/0!</v>
      </c>
      <c r="AB186" s="159" t="str">
        <f t="shared" si="51"/>
        <v/>
      </c>
      <c r="AC186" s="8"/>
      <c r="AD186" s="12">
        <v>0</v>
      </c>
      <c r="AE186" s="7">
        <f t="shared" si="52"/>
        <v>0</v>
      </c>
      <c r="AF186" s="7"/>
      <c r="AG186" s="7"/>
      <c r="AH186" s="81">
        <f t="shared" si="42"/>
        <v>0</v>
      </c>
      <c r="AI186" s="82">
        <f t="shared" si="43"/>
        <v>0</v>
      </c>
      <c r="AJ186" s="91"/>
      <c r="AK186" s="365"/>
      <c r="AL186" s="156">
        <v>43252</v>
      </c>
      <c r="AM186" s="101">
        <f t="shared" si="53"/>
        <v>0</v>
      </c>
      <c r="AN186" s="14" t="e">
        <f t="shared" si="57"/>
        <v>#DIV/0!</v>
      </c>
      <c r="AO186" s="103">
        <f t="shared" si="55"/>
        <v>0</v>
      </c>
      <c r="AP186" s="12" t="e">
        <f t="shared" si="58"/>
        <v>#DIV/0!</v>
      </c>
      <c r="AQ186" s="105"/>
      <c r="AR186" s="24">
        <v>68.316731000000004</v>
      </c>
      <c r="AS186" s="108"/>
      <c r="AU186" s="23"/>
      <c r="AV186" s="131" t="e">
        <f t="shared" si="56"/>
        <v>#DIV/0!</v>
      </c>
    </row>
    <row r="187" spans="1:48">
      <c r="A187" s="365"/>
      <c r="B187" s="156">
        <v>43282</v>
      </c>
      <c r="C187" s="16"/>
      <c r="D187" s="23"/>
      <c r="E187" s="14" t="e">
        <f t="shared" si="44"/>
        <v>#DIV/0!</v>
      </c>
      <c r="F187" s="159" t="str">
        <f t="shared" si="45"/>
        <v/>
      </c>
      <c r="G187" s="8" t="s">
        <v>6</v>
      </c>
      <c r="H187" s="12">
        <v>0.1</v>
      </c>
      <c r="I187" s="7">
        <f t="shared" si="46"/>
        <v>0</v>
      </c>
      <c r="J187" s="7"/>
      <c r="K187" s="7"/>
      <c r="L187" s="81">
        <f t="shared" si="38"/>
        <v>0</v>
      </c>
      <c r="M187" s="82">
        <f t="shared" si="39"/>
        <v>0</v>
      </c>
      <c r="N187" s="91"/>
      <c r="O187" s="23"/>
      <c r="P187" s="14" t="e">
        <f t="shared" si="47"/>
        <v>#DIV/0!</v>
      </c>
      <c r="Q187" s="159" t="str">
        <f t="shared" si="48"/>
        <v/>
      </c>
      <c r="R187" s="8" t="s">
        <v>6</v>
      </c>
      <c r="S187" s="12">
        <v>0.1</v>
      </c>
      <c r="T187" s="7">
        <f t="shared" si="49"/>
        <v>0</v>
      </c>
      <c r="U187" s="7"/>
      <c r="V187" s="7"/>
      <c r="W187" s="81">
        <f t="shared" si="40"/>
        <v>0</v>
      </c>
      <c r="X187" s="82">
        <f t="shared" si="41"/>
        <v>0</v>
      </c>
      <c r="Y187" s="91"/>
      <c r="Z187" s="23"/>
      <c r="AA187" s="14" t="e">
        <f t="shared" si="50"/>
        <v>#DIV/0!</v>
      </c>
      <c r="AB187" s="159" t="str">
        <f t="shared" si="51"/>
        <v/>
      </c>
      <c r="AC187" s="8" t="s">
        <v>6</v>
      </c>
      <c r="AD187" s="12">
        <v>0.1</v>
      </c>
      <c r="AE187" s="7">
        <f t="shared" si="52"/>
        <v>0</v>
      </c>
      <c r="AF187" s="7"/>
      <c r="AG187" s="7"/>
      <c r="AH187" s="81">
        <f t="shared" si="42"/>
        <v>0</v>
      </c>
      <c r="AI187" s="82">
        <f t="shared" si="43"/>
        <v>0</v>
      </c>
      <c r="AJ187" s="91"/>
      <c r="AK187" s="365"/>
      <c r="AL187" s="156">
        <v>43282</v>
      </c>
      <c r="AM187" s="101">
        <f t="shared" si="53"/>
        <v>0</v>
      </c>
      <c r="AN187" s="14" t="e">
        <f t="shared" si="57"/>
        <v>#DIV/0!</v>
      </c>
      <c r="AO187" s="103">
        <f t="shared" si="55"/>
        <v>0</v>
      </c>
      <c r="AP187" s="12" t="e">
        <f t="shared" si="58"/>
        <v>#DIV/0!</v>
      </c>
      <c r="AQ187" s="105"/>
      <c r="AR187" s="24">
        <v>69.293660000000003</v>
      </c>
      <c r="AS187" s="108"/>
      <c r="AU187" s="23"/>
      <c r="AV187" s="131" t="e">
        <f t="shared" si="56"/>
        <v>#DIV/0!</v>
      </c>
    </row>
    <row r="188" spans="1:48">
      <c r="A188" s="365"/>
      <c r="B188" s="156">
        <v>43313</v>
      </c>
      <c r="C188" s="16"/>
      <c r="D188" s="23"/>
      <c r="E188" s="14" t="e">
        <f t="shared" si="44"/>
        <v>#DIV/0!</v>
      </c>
      <c r="F188" s="159" t="str">
        <f t="shared" si="45"/>
        <v/>
      </c>
      <c r="G188" s="8"/>
      <c r="H188" s="12">
        <v>0</v>
      </c>
      <c r="I188" s="7">
        <f t="shared" si="46"/>
        <v>0</v>
      </c>
      <c r="J188" s="7"/>
      <c r="K188" s="7"/>
      <c r="L188" s="81">
        <f t="shared" si="38"/>
        <v>0</v>
      </c>
      <c r="M188" s="82">
        <f t="shared" si="39"/>
        <v>0</v>
      </c>
      <c r="N188" s="91"/>
      <c r="O188" s="23"/>
      <c r="P188" s="14" t="e">
        <f t="shared" si="47"/>
        <v>#DIV/0!</v>
      </c>
      <c r="Q188" s="159" t="str">
        <f t="shared" si="48"/>
        <v/>
      </c>
      <c r="R188" s="8"/>
      <c r="S188" s="12">
        <v>0</v>
      </c>
      <c r="T188" s="7">
        <f t="shared" si="49"/>
        <v>0</v>
      </c>
      <c r="U188" s="7"/>
      <c r="V188" s="7"/>
      <c r="W188" s="81">
        <f t="shared" si="40"/>
        <v>0</v>
      </c>
      <c r="X188" s="82">
        <f t="shared" si="41"/>
        <v>0</v>
      </c>
      <c r="Y188" s="91"/>
      <c r="Z188" s="23"/>
      <c r="AA188" s="14" t="e">
        <f t="shared" si="50"/>
        <v>#DIV/0!</v>
      </c>
      <c r="AB188" s="159" t="str">
        <f t="shared" si="51"/>
        <v/>
      </c>
      <c r="AC188" s="8"/>
      <c r="AD188" s="12">
        <v>0</v>
      </c>
      <c r="AE188" s="7">
        <f t="shared" si="52"/>
        <v>0</v>
      </c>
      <c r="AF188" s="7"/>
      <c r="AG188" s="7"/>
      <c r="AH188" s="81">
        <f t="shared" si="42"/>
        <v>0</v>
      </c>
      <c r="AI188" s="82">
        <f t="shared" si="43"/>
        <v>0</v>
      </c>
      <c r="AJ188" s="91"/>
      <c r="AK188" s="365"/>
      <c r="AL188" s="156">
        <v>43313</v>
      </c>
      <c r="AM188" s="101">
        <f t="shared" si="53"/>
        <v>0</v>
      </c>
      <c r="AN188" s="14" t="e">
        <f t="shared" si="57"/>
        <v>#DIV/0!</v>
      </c>
      <c r="AO188" s="103">
        <f t="shared" si="55"/>
        <v>0</v>
      </c>
      <c r="AP188" s="12" t="e">
        <f t="shared" si="58"/>
        <v>#DIV/0!</v>
      </c>
      <c r="AQ188" s="105"/>
      <c r="AR188" s="24">
        <v>69.466893999999996</v>
      </c>
      <c r="AS188" s="108"/>
      <c r="AU188" s="23"/>
      <c r="AV188" s="131" t="e">
        <f t="shared" si="56"/>
        <v>#DIV/0!</v>
      </c>
    </row>
    <row r="189" spans="1:48">
      <c r="A189" s="365"/>
      <c r="B189" s="156">
        <v>43344</v>
      </c>
      <c r="C189" s="16"/>
      <c r="D189" s="23"/>
      <c r="E189" s="14" t="e">
        <f t="shared" si="44"/>
        <v>#DIV/0!</v>
      </c>
      <c r="F189" s="159" t="str">
        <f t="shared" si="45"/>
        <v/>
      </c>
      <c r="G189" s="8"/>
      <c r="H189" s="12">
        <v>0</v>
      </c>
      <c r="I189" s="7">
        <f t="shared" si="46"/>
        <v>0</v>
      </c>
      <c r="J189" s="7"/>
      <c r="K189" s="7"/>
      <c r="L189" s="81">
        <f t="shared" si="38"/>
        <v>0</v>
      </c>
      <c r="M189" s="82">
        <f t="shared" si="39"/>
        <v>0</v>
      </c>
      <c r="N189" s="91"/>
      <c r="O189" s="23"/>
      <c r="P189" s="14" t="e">
        <f t="shared" si="47"/>
        <v>#DIV/0!</v>
      </c>
      <c r="Q189" s="159" t="str">
        <f t="shared" si="48"/>
        <v/>
      </c>
      <c r="R189" s="8"/>
      <c r="S189" s="12">
        <v>0</v>
      </c>
      <c r="T189" s="7">
        <f t="shared" si="49"/>
        <v>0</v>
      </c>
      <c r="U189" s="7"/>
      <c r="V189" s="7"/>
      <c r="W189" s="81">
        <f t="shared" si="40"/>
        <v>0</v>
      </c>
      <c r="X189" s="82">
        <f t="shared" si="41"/>
        <v>0</v>
      </c>
      <c r="Y189" s="91"/>
      <c r="Z189" s="23"/>
      <c r="AA189" s="14" t="e">
        <f t="shared" si="50"/>
        <v>#DIV/0!</v>
      </c>
      <c r="AB189" s="159" t="str">
        <f t="shared" si="51"/>
        <v/>
      </c>
      <c r="AC189" s="8"/>
      <c r="AD189" s="12">
        <v>0</v>
      </c>
      <c r="AE189" s="7">
        <f t="shared" si="52"/>
        <v>0</v>
      </c>
      <c r="AF189" s="7"/>
      <c r="AG189" s="7"/>
      <c r="AH189" s="81">
        <f t="shared" si="42"/>
        <v>0</v>
      </c>
      <c r="AI189" s="82">
        <f t="shared" si="43"/>
        <v>0</v>
      </c>
      <c r="AJ189" s="91"/>
      <c r="AK189" s="365"/>
      <c r="AL189" s="156">
        <v>43344</v>
      </c>
      <c r="AM189" s="101">
        <f t="shared" si="53"/>
        <v>0</v>
      </c>
      <c r="AN189" s="14" t="e">
        <f t="shared" si="57"/>
        <v>#DIV/0!</v>
      </c>
      <c r="AO189" s="103">
        <f t="shared" si="55"/>
        <v>0</v>
      </c>
      <c r="AP189" s="12" t="e">
        <f t="shared" si="58"/>
        <v>#DIV/0!</v>
      </c>
      <c r="AQ189" s="105"/>
      <c r="AR189" s="24">
        <v>69.466893999999996</v>
      </c>
      <c r="AS189" s="108"/>
      <c r="AU189" s="23"/>
      <c r="AV189" s="131" t="e">
        <f t="shared" si="56"/>
        <v>#DIV/0!</v>
      </c>
    </row>
    <row r="190" spans="1:48">
      <c r="A190" s="365"/>
      <c r="B190" s="156">
        <v>43374</v>
      </c>
      <c r="C190" s="16"/>
      <c r="D190" s="23"/>
      <c r="E190" s="14" t="e">
        <f t="shared" si="44"/>
        <v>#DIV/0!</v>
      </c>
      <c r="F190" s="159" t="str">
        <f t="shared" si="45"/>
        <v/>
      </c>
      <c r="G190" s="8"/>
      <c r="H190" s="12">
        <v>0</v>
      </c>
      <c r="I190" s="7">
        <f t="shared" si="46"/>
        <v>0</v>
      </c>
      <c r="J190" s="7"/>
      <c r="K190" s="7"/>
      <c r="L190" s="81">
        <f t="shared" si="38"/>
        <v>0</v>
      </c>
      <c r="M190" s="82">
        <f t="shared" si="39"/>
        <v>0</v>
      </c>
      <c r="N190" s="91"/>
      <c r="O190" s="23"/>
      <c r="P190" s="14" t="e">
        <f t="shared" si="47"/>
        <v>#DIV/0!</v>
      </c>
      <c r="Q190" s="159" t="str">
        <f t="shared" si="48"/>
        <v/>
      </c>
      <c r="R190" s="8"/>
      <c r="S190" s="12">
        <v>0</v>
      </c>
      <c r="T190" s="7">
        <f t="shared" si="49"/>
        <v>0</v>
      </c>
      <c r="U190" s="7"/>
      <c r="V190" s="7"/>
      <c r="W190" s="81">
        <f t="shared" si="40"/>
        <v>0</v>
      </c>
      <c r="X190" s="82">
        <f t="shared" si="41"/>
        <v>0</v>
      </c>
      <c r="Y190" s="91"/>
      <c r="Z190" s="23"/>
      <c r="AA190" s="14" t="e">
        <f t="shared" si="50"/>
        <v>#DIV/0!</v>
      </c>
      <c r="AB190" s="159" t="str">
        <f t="shared" si="51"/>
        <v/>
      </c>
      <c r="AC190" s="8"/>
      <c r="AD190" s="12">
        <v>0</v>
      </c>
      <c r="AE190" s="7">
        <f t="shared" si="52"/>
        <v>0</v>
      </c>
      <c r="AF190" s="7"/>
      <c r="AG190" s="7"/>
      <c r="AH190" s="81">
        <f t="shared" si="42"/>
        <v>0</v>
      </c>
      <c r="AI190" s="82">
        <f t="shared" si="43"/>
        <v>0</v>
      </c>
      <c r="AJ190" s="91"/>
      <c r="AK190" s="365"/>
      <c r="AL190" s="156">
        <v>43374</v>
      </c>
      <c r="AM190" s="101">
        <f t="shared" si="53"/>
        <v>0</v>
      </c>
      <c r="AN190" s="14" t="e">
        <f t="shared" si="57"/>
        <v>#DIV/0!</v>
      </c>
      <c r="AO190" s="103">
        <f t="shared" si="55"/>
        <v>0</v>
      </c>
      <c r="AP190" s="12" t="e">
        <f t="shared" si="58"/>
        <v>#DIV/0!</v>
      </c>
      <c r="AQ190" s="105"/>
      <c r="AR190" s="24">
        <v>69.675293999999994</v>
      </c>
      <c r="AS190" s="108"/>
      <c r="AU190" s="23"/>
      <c r="AV190" s="131" t="e">
        <f t="shared" si="56"/>
        <v>#DIV/0!</v>
      </c>
    </row>
    <row r="191" spans="1:48">
      <c r="A191" s="365"/>
      <c r="B191" s="156">
        <v>43405</v>
      </c>
      <c r="C191" s="16"/>
      <c r="D191" s="23"/>
      <c r="E191" s="14" t="e">
        <f t="shared" si="44"/>
        <v>#DIV/0!</v>
      </c>
      <c r="F191" s="159" t="str">
        <f t="shared" si="45"/>
        <v/>
      </c>
      <c r="G191" s="8"/>
      <c r="H191" s="12">
        <v>0</v>
      </c>
      <c r="I191" s="7">
        <f t="shared" si="46"/>
        <v>0</v>
      </c>
      <c r="J191" s="7"/>
      <c r="K191" s="7"/>
      <c r="L191" s="81">
        <f t="shared" si="38"/>
        <v>0</v>
      </c>
      <c r="M191" s="82">
        <f t="shared" si="39"/>
        <v>0</v>
      </c>
      <c r="N191" s="91"/>
      <c r="O191" s="23"/>
      <c r="P191" s="14" t="e">
        <f t="shared" si="47"/>
        <v>#DIV/0!</v>
      </c>
      <c r="Q191" s="159" t="str">
        <f t="shared" si="48"/>
        <v/>
      </c>
      <c r="R191" s="8"/>
      <c r="S191" s="12">
        <v>0</v>
      </c>
      <c r="T191" s="7">
        <f t="shared" si="49"/>
        <v>0</v>
      </c>
      <c r="U191" s="7"/>
      <c r="V191" s="7"/>
      <c r="W191" s="81">
        <f t="shared" si="40"/>
        <v>0</v>
      </c>
      <c r="X191" s="82">
        <f t="shared" si="41"/>
        <v>0</v>
      </c>
      <c r="Y191" s="91"/>
      <c r="Z191" s="23"/>
      <c r="AA191" s="14" t="e">
        <f t="shared" si="50"/>
        <v>#DIV/0!</v>
      </c>
      <c r="AB191" s="159" t="str">
        <f t="shared" si="51"/>
        <v/>
      </c>
      <c r="AC191" s="8"/>
      <c r="AD191" s="12">
        <v>0</v>
      </c>
      <c r="AE191" s="7">
        <f t="shared" si="52"/>
        <v>0</v>
      </c>
      <c r="AF191" s="7"/>
      <c r="AG191" s="7"/>
      <c r="AH191" s="81">
        <f t="shared" si="42"/>
        <v>0</v>
      </c>
      <c r="AI191" s="82">
        <f t="shared" si="43"/>
        <v>0</v>
      </c>
      <c r="AJ191" s="91"/>
      <c r="AK191" s="365"/>
      <c r="AL191" s="156">
        <v>43405</v>
      </c>
      <c r="AM191" s="101">
        <f t="shared" si="53"/>
        <v>0</v>
      </c>
      <c r="AN191" s="14" t="e">
        <f t="shared" si="57"/>
        <v>#DIV/0!</v>
      </c>
      <c r="AO191" s="103">
        <f t="shared" si="55"/>
        <v>0</v>
      </c>
      <c r="AP191" s="12" t="e">
        <f t="shared" si="58"/>
        <v>#DIV/0!</v>
      </c>
      <c r="AQ191" s="105"/>
      <c r="AR191" s="24">
        <v>69.953995000000006</v>
      </c>
      <c r="AS191" s="108"/>
      <c r="AU191" s="23"/>
      <c r="AV191" s="131" t="e">
        <f t="shared" si="56"/>
        <v>#DIV/0!</v>
      </c>
    </row>
    <row r="192" spans="1:48">
      <c r="A192" s="366"/>
      <c r="B192" s="157">
        <v>43435</v>
      </c>
      <c r="C192" s="16"/>
      <c r="D192" s="21"/>
      <c r="E192" s="15" t="e">
        <f t="shared" si="44"/>
        <v>#DIV/0!</v>
      </c>
      <c r="F192" s="158" t="str">
        <f t="shared" si="45"/>
        <v/>
      </c>
      <c r="G192" s="11"/>
      <c r="H192" s="13">
        <v>0</v>
      </c>
      <c r="I192" s="10">
        <f t="shared" si="46"/>
        <v>0</v>
      </c>
      <c r="J192" s="10"/>
      <c r="K192" s="10"/>
      <c r="L192" s="83">
        <f t="shared" si="38"/>
        <v>0</v>
      </c>
      <c r="M192" s="84">
        <f t="shared" si="39"/>
        <v>0</v>
      </c>
      <c r="N192" s="93"/>
      <c r="O192" s="21"/>
      <c r="P192" s="15" t="e">
        <f t="shared" si="47"/>
        <v>#DIV/0!</v>
      </c>
      <c r="Q192" s="158" t="str">
        <f t="shared" si="48"/>
        <v/>
      </c>
      <c r="R192" s="11"/>
      <c r="S192" s="13">
        <v>0</v>
      </c>
      <c r="T192" s="10">
        <f t="shared" si="49"/>
        <v>0</v>
      </c>
      <c r="U192" s="10"/>
      <c r="V192" s="10"/>
      <c r="W192" s="83">
        <f t="shared" si="40"/>
        <v>0</v>
      </c>
      <c r="X192" s="84">
        <f t="shared" si="41"/>
        <v>0</v>
      </c>
      <c r="Y192" s="93"/>
      <c r="Z192" s="21"/>
      <c r="AA192" s="15" t="e">
        <f t="shared" si="50"/>
        <v>#DIV/0!</v>
      </c>
      <c r="AB192" s="158" t="str">
        <f t="shared" si="51"/>
        <v/>
      </c>
      <c r="AC192" s="11"/>
      <c r="AD192" s="13">
        <v>0</v>
      </c>
      <c r="AE192" s="10">
        <f t="shared" si="52"/>
        <v>0</v>
      </c>
      <c r="AF192" s="10"/>
      <c r="AG192" s="10"/>
      <c r="AH192" s="83">
        <f t="shared" si="42"/>
        <v>0</v>
      </c>
      <c r="AI192" s="84">
        <f t="shared" si="43"/>
        <v>0</v>
      </c>
      <c r="AJ192" s="93"/>
      <c r="AK192" s="366"/>
      <c r="AL192" s="157">
        <v>43435</v>
      </c>
      <c r="AM192" s="102">
        <f t="shared" si="53"/>
        <v>0</v>
      </c>
      <c r="AN192" s="15" t="e">
        <f t="shared" si="57"/>
        <v>#DIV/0!</v>
      </c>
      <c r="AO192" s="104">
        <f t="shared" si="55"/>
        <v>0</v>
      </c>
      <c r="AP192" s="12" t="e">
        <f t="shared" si="58"/>
        <v>#DIV/0!</v>
      </c>
      <c r="AQ192" s="105"/>
      <c r="AR192" s="25">
        <v>69.779110000000003</v>
      </c>
      <c r="AS192" s="108"/>
      <c r="AU192" s="23"/>
      <c r="AV192" s="131" t="e">
        <f t="shared" si="56"/>
        <v>#DIV/0!</v>
      </c>
    </row>
    <row r="193" spans="1:48">
      <c r="A193" s="365">
        <v>2019</v>
      </c>
      <c r="B193" s="156">
        <v>43466</v>
      </c>
      <c r="C193" s="16"/>
      <c r="D193" s="23"/>
      <c r="E193" s="14" t="e">
        <f t="shared" si="44"/>
        <v>#DIV/0!</v>
      </c>
      <c r="F193" s="159" t="str">
        <f t="shared" si="45"/>
        <v/>
      </c>
      <c r="G193" s="8"/>
      <c r="H193" s="12">
        <v>0</v>
      </c>
      <c r="I193" s="7">
        <f t="shared" si="46"/>
        <v>0</v>
      </c>
      <c r="J193" s="76"/>
      <c r="K193" s="76"/>
      <c r="L193" s="81">
        <f t="shared" si="38"/>
        <v>0</v>
      </c>
      <c r="M193" s="82">
        <f t="shared" si="39"/>
        <v>0</v>
      </c>
      <c r="N193" s="91"/>
      <c r="O193" s="23"/>
      <c r="P193" s="14" t="e">
        <f t="shared" si="47"/>
        <v>#DIV/0!</v>
      </c>
      <c r="Q193" s="159" t="str">
        <f t="shared" si="48"/>
        <v/>
      </c>
      <c r="R193" s="8"/>
      <c r="S193" s="12">
        <v>0</v>
      </c>
      <c r="T193" s="7">
        <f t="shared" si="49"/>
        <v>0</v>
      </c>
      <c r="U193" s="76"/>
      <c r="V193" s="76"/>
      <c r="W193" s="81">
        <f t="shared" si="40"/>
        <v>0</v>
      </c>
      <c r="X193" s="82">
        <f t="shared" si="41"/>
        <v>0</v>
      </c>
      <c r="Y193" s="91"/>
      <c r="Z193" s="23"/>
      <c r="AA193" s="14" t="e">
        <f t="shared" si="50"/>
        <v>#DIV/0!</v>
      </c>
      <c r="AB193" s="159" t="str">
        <f t="shared" si="51"/>
        <v/>
      </c>
      <c r="AC193" s="8"/>
      <c r="AD193" s="12">
        <v>0</v>
      </c>
      <c r="AE193" s="7">
        <f t="shared" si="52"/>
        <v>0</v>
      </c>
      <c r="AF193" s="76"/>
      <c r="AG193" s="76"/>
      <c r="AH193" s="81">
        <f t="shared" si="42"/>
        <v>0</v>
      </c>
      <c r="AI193" s="82">
        <f t="shared" si="43"/>
        <v>0</v>
      </c>
      <c r="AJ193" s="91"/>
      <c r="AK193" s="365">
        <v>2019</v>
      </c>
      <c r="AL193" s="156">
        <v>43466</v>
      </c>
      <c r="AM193" s="101">
        <f t="shared" si="53"/>
        <v>0</v>
      </c>
      <c r="AN193" s="73" t="e">
        <f t="shared" si="57"/>
        <v>#DIV/0!</v>
      </c>
      <c r="AO193" s="103">
        <f t="shared" si="55"/>
        <v>0</v>
      </c>
      <c r="AP193" s="74" t="e">
        <f t="shared" si="58"/>
        <v>#DIV/0!</v>
      </c>
      <c r="AQ193" s="106"/>
      <c r="AR193" s="75">
        <v>69.876800000000003</v>
      </c>
      <c r="AS193" s="109"/>
      <c r="AU193" s="23"/>
      <c r="AV193" s="131" t="e">
        <f t="shared" si="56"/>
        <v>#DIV/0!</v>
      </c>
    </row>
    <row r="194" spans="1:48">
      <c r="A194" s="365"/>
      <c r="B194" s="156">
        <v>43497</v>
      </c>
      <c r="C194" s="16"/>
      <c r="D194" s="23"/>
      <c r="E194" s="14" t="e">
        <f t="shared" si="44"/>
        <v>#DIV/0!</v>
      </c>
      <c r="F194" s="159" t="str">
        <f t="shared" si="45"/>
        <v/>
      </c>
      <c r="G194" s="8"/>
      <c r="H194" s="12">
        <v>0</v>
      </c>
      <c r="I194" s="7">
        <f t="shared" si="46"/>
        <v>0</v>
      </c>
      <c r="J194" s="7"/>
      <c r="K194" s="7"/>
      <c r="L194" s="81">
        <f t="shared" si="38"/>
        <v>0</v>
      </c>
      <c r="M194" s="82">
        <f t="shared" si="39"/>
        <v>0</v>
      </c>
      <c r="N194" s="91"/>
      <c r="O194" s="23"/>
      <c r="P194" s="14" t="e">
        <f t="shared" si="47"/>
        <v>#DIV/0!</v>
      </c>
      <c r="Q194" s="159" t="str">
        <f t="shared" si="48"/>
        <v/>
      </c>
      <c r="R194" s="8"/>
      <c r="S194" s="12">
        <v>0</v>
      </c>
      <c r="T194" s="7">
        <f t="shared" si="49"/>
        <v>0</v>
      </c>
      <c r="U194" s="7"/>
      <c r="V194" s="7"/>
      <c r="W194" s="81">
        <f t="shared" si="40"/>
        <v>0</v>
      </c>
      <c r="X194" s="82">
        <f t="shared" si="41"/>
        <v>0</v>
      </c>
      <c r="Y194" s="91"/>
      <c r="Z194" s="23"/>
      <c r="AA194" s="14" t="e">
        <f t="shared" si="50"/>
        <v>#DIV/0!</v>
      </c>
      <c r="AB194" s="159" t="str">
        <f t="shared" si="51"/>
        <v/>
      </c>
      <c r="AC194" s="8"/>
      <c r="AD194" s="12">
        <v>0</v>
      </c>
      <c r="AE194" s="7">
        <f t="shared" si="52"/>
        <v>0</v>
      </c>
      <c r="AF194" s="7"/>
      <c r="AG194" s="7"/>
      <c r="AH194" s="81">
        <f t="shared" si="42"/>
        <v>0</v>
      </c>
      <c r="AI194" s="82">
        <f t="shared" si="43"/>
        <v>0</v>
      </c>
      <c r="AJ194" s="91"/>
      <c r="AK194" s="365"/>
      <c r="AL194" s="156">
        <v>43497</v>
      </c>
      <c r="AM194" s="101">
        <f t="shared" si="53"/>
        <v>0</v>
      </c>
      <c r="AN194" s="14" t="e">
        <f t="shared" si="57"/>
        <v>#DIV/0!</v>
      </c>
      <c r="AO194" s="103">
        <f t="shared" si="55"/>
        <v>0</v>
      </c>
      <c r="AP194" s="12" t="e">
        <f t="shared" si="58"/>
        <v>#DIV/0!</v>
      </c>
      <c r="AQ194" s="105"/>
      <c r="AR194" s="24">
        <v>70.128355999999997</v>
      </c>
      <c r="AS194" s="108"/>
      <c r="AU194" s="23"/>
      <c r="AV194" s="131" t="e">
        <f t="shared" si="56"/>
        <v>#DIV/0!</v>
      </c>
    </row>
    <row r="195" spans="1:48">
      <c r="A195" s="365"/>
      <c r="B195" s="156">
        <v>43525</v>
      </c>
      <c r="C195" s="16"/>
      <c r="D195" s="23"/>
      <c r="E195" s="14" t="e">
        <f t="shared" si="44"/>
        <v>#DIV/0!</v>
      </c>
      <c r="F195" s="159" t="str">
        <f t="shared" si="45"/>
        <v/>
      </c>
      <c r="G195" s="8"/>
      <c r="H195" s="12">
        <v>0</v>
      </c>
      <c r="I195" s="7">
        <f t="shared" si="46"/>
        <v>0</v>
      </c>
      <c r="J195" s="7"/>
      <c r="K195" s="7"/>
      <c r="L195" s="81">
        <f t="shared" si="38"/>
        <v>0</v>
      </c>
      <c r="M195" s="82">
        <f t="shared" si="39"/>
        <v>0</v>
      </c>
      <c r="N195" s="91"/>
      <c r="O195" s="23"/>
      <c r="P195" s="14" t="e">
        <f t="shared" si="47"/>
        <v>#DIV/0!</v>
      </c>
      <c r="Q195" s="159" t="str">
        <f t="shared" si="48"/>
        <v/>
      </c>
      <c r="R195" s="8"/>
      <c r="S195" s="12">
        <v>0</v>
      </c>
      <c r="T195" s="7">
        <f t="shared" si="49"/>
        <v>0</v>
      </c>
      <c r="U195" s="7"/>
      <c r="V195" s="7"/>
      <c r="W195" s="81">
        <f t="shared" si="40"/>
        <v>0</v>
      </c>
      <c r="X195" s="82">
        <f t="shared" si="41"/>
        <v>0</v>
      </c>
      <c r="Y195" s="91"/>
      <c r="Z195" s="23"/>
      <c r="AA195" s="14" t="e">
        <f t="shared" si="50"/>
        <v>#DIV/0!</v>
      </c>
      <c r="AB195" s="159" t="str">
        <f t="shared" si="51"/>
        <v/>
      </c>
      <c r="AC195" s="8"/>
      <c r="AD195" s="12">
        <v>0</v>
      </c>
      <c r="AE195" s="7">
        <f t="shared" si="52"/>
        <v>0</v>
      </c>
      <c r="AF195" s="7"/>
      <c r="AG195" s="7"/>
      <c r="AH195" s="81">
        <f t="shared" si="42"/>
        <v>0</v>
      </c>
      <c r="AI195" s="82">
        <f t="shared" si="43"/>
        <v>0</v>
      </c>
      <c r="AJ195" s="91"/>
      <c r="AK195" s="365"/>
      <c r="AL195" s="156">
        <v>43525</v>
      </c>
      <c r="AM195" s="101">
        <f t="shared" si="53"/>
        <v>0</v>
      </c>
      <c r="AN195" s="14" t="e">
        <f t="shared" si="57"/>
        <v>#DIV/0!</v>
      </c>
      <c r="AO195" s="103">
        <f t="shared" si="55"/>
        <v>0</v>
      </c>
      <c r="AP195" s="12" t="e">
        <f t="shared" si="58"/>
        <v>#DIV/0!</v>
      </c>
      <c r="AQ195" s="105"/>
      <c r="AR195" s="24">
        <v>70.507048999999995</v>
      </c>
      <c r="AS195" s="108"/>
      <c r="AU195" s="23"/>
      <c r="AV195" s="131" t="e">
        <f t="shared" si="56"/>
        <v>#DIV/0!</v>
      </c>
    </row>
    <row r="196" spans="1:48">
      <c r="A196" s="365"/>
      <c r="B196" s="156">
        <v>43556</v>
      </c>
      <c r="C196" s="16"/>
      <c r="D196" s="23"/>
      <c r="E196" s="14" t="e">
        <f t="shared" si="44"/>
        <v>#DIV/0!</v>
      </c>
      <c r="F196" s="159" t="str">
        <f t="shared" si="45"/>
        <v/>
      </c>
      <c r="G196" s="8"/>
      <c r="H196" s="12">
        <v>0</v>
      </c>
      <c r="I196" s="7">
        <f t="shared" si="46"/>
        <v>0</v>
      </c>
      <c r="J196" s="7"/>
      <c r="K196" s="7"/>
      <c r="L196" s="81">
        <f t="shared" si="38"/>
        <v>0</v>
      </c>
      <c r="M196" s="82">
        <f t="shared" si="39"/>
        <v>0</v>
      </c>
      <c r="N196" s="91"/>
      <c r="O196" s="23"/>
      <c r="P196" s="14" t="e">
        <f t="shared" si="47"/>
        <v>#DIV/0!</v>
      </c>
      <c r="Q196" s="159" t="str">
        <f t="shared" si="48"/>
        <v/>
      </c>
      <c r="R196" s="8"/>
      <c r="S196" s="12">
        <v>0</v>
      </c>
      <c r="T196" s="7">
        <f t="shared" si="49"/>
        <v>0</v>
      </c>
      <c r="U196" s="7"/>
      <c r="V196" s="7"/>
      <c r="W196" s="81">
        <f t="shared" si="40"/>
        <v>0</v>
      </c>
      <c r="X196" s="82">
        <f t="shared" si="41"/>
        <v>0</v>
      </c>
      <c r="Y196" s="91"/>
      <c r="Z196" s="23"/>
      <c r="AA196" s="14" t="e">
        <f t="shared" si="50"/>
        <v>#DIV/0!</v>
      </c>
      <c r="AB196" s="159" t="str">
        <f t="shared" si="51"/>
        <v/>
      </c>
      <c r="AC196" s="8"/>
      <c r="AD196" s="12">
        <v>0</v>
      </c>
      <c r="AE196" s="7">
        <f t="shared" si="52"/>
        <v>0</v>
      </c>
      <c r="AF196" s="7"/>
      <c r="AG196" s="7"/>
      <c r="AH196" s="81">
        <f t="shared" si="42"/>
        <v>0</v>
      </c>
      <c r="AI196" s="82">
        <f t="shared" si="43"/>
        <v>0</v>
      </c>
      <c r="AJ196" s="91"/>
      <c r="AK196" s="365"/>
      <c r="AL196" s="156">
        <v>43556</v>
      </c>
      <c r="AM196" s="101">
        <f t="shared" si="53"/>
        <v>0</v>
      </c>
      <c r="AN196" s="14" t="e">
        <f t="shared" si="57"/>
        <v>#DIV/0!</v>
      </c>
      <c r="AO196" s="103">
        <f t="shared" si="55"/>
        <v>0</v>
      </c>
      <c r="AP196" s="12" t="e">
        <f t="shared" si="58"/>
        <v>#DIV/0!</v>
      </c>
      <c r="AQ196" s="105"/>
      <c r="AR196" s="24">
        <v>71.049953000000002</v>
      </c>
      <c r="AS196" s="108"/>
      <c r="AU196" s="23"/>
      <c r="AV196" s="131" t="e">
        <f t="shared" si="56"/>
        <v>#DIV/0!</v>
      </c>
    </row>
    <row r="197" spans="1:48">
      <c r="A197" s="365"/>
      <c r="B197" s="156">
        <v>43586</v>
      </c>
      <c r="C197" s="16"/>
      <c r="D197" s="23"/>
      <c r="E197" s="14" t="e">
        <f t="shared" si="44"/>
        <v>#DIV/0!</v>
      </c>
      <c r="F197" s="159" t="str">
        <f t="shared" si="45"/>
        <v/>
      </c>
      <c r="G197" s="8"/>
      <c r="H197" s="12">
        <v>0</v>
      </c>
      <c r="I197" s="7">
        <f t="shared" si="46"/>
        <v>0</v>
      </c>
      <c r="J197" s="7"/>
      <c r="K197" s="7"/>
      <c r="L197" s="81">
        <f t="shared" si="38"/>
        <v>0</v>
      </c>
      <c r="M197" s="82">
        <f t="shared" si="39"/>
        <v>0</v>
      </c>
      <c r="N197" s="91"/>
      <c r="O197" s="23"/>
      <c r="P197" s="14" t="e">
        <f t="shared" si="47"/>
        <v>#DIV/0!</v>
      </c>
      <c r="Q197" s="159" t="str">
        <f t="shared" si="48"/>
        <v/>
      </c>
      <c r="R197" s="8"/>
      <c r="S197" s="12">
        <v>0</v>
      </c>
      <c r="T197" s="7">
        <f t="shared" si="49"/>
        <v>0</v>
      </c>
      <c r="U197" s="7"/>
      <c r="V197" s="7"/>
      <c r="W197" s="81">
        <f t="shared" si="40"/>
        <v>0</v>
      </c>
      <c r="X197" s="82">
        <f t="shared" si="41"/>
        <v>0</v>
      </c>
      <c r="Y197" s="91"/>
      <c r="Z197" s="23"/>
      <c r="AA197" s="14" t="e">
        <f t="shared" si="50"/>
        <v>#DIV/0!</v>
      </c>
      <c r="AB197" s="159" t="str">
        <f t="shared" si="51"/>
        <v/>
      </c>
      <c r="AC197" s="8"/>
      <c r="AD197" s="12">
        <v>0</v>
      </c>
      <c r="AE197" s="7">
        <f t="shared" si="52"/>
        <v>0</v>
      </c>
      <c r="AF197" s="7"/>
      <c r="AG197" s="7"/>
      <c r="AH197" s="81">
        <f t="shared" si="42"/>
        <v>0</v>
      </c>
      <c r="AI197" s="82">
        <f t="shared" si="43"/>
        <v>0</v>
      </c>
      <c r="AJ197" s="91"/>
      <c r="AK197" s="365"/>
      <c r="AL197" s="156">
        <v>43586</v>
      </c>
      <c r="AM197" s="101">
        <f t="shared" si="53"/>
        <v>0</v>
      </c>
      <c r="AN197" s="14" t="e">
        <f t="shared" si="57"/>
        <v>#DIV/0!</v>
      </c>
      <c r="AO197" s="103">
        <f t="shared" si="55"/>
        <v>0</v>
      </c>
      <c r="AP197" s="12" t="e">
        <f t="shared" si="58"/>
        <v>#DIV/0!</v>
      </c>
      <c r="AQ197" s="105"/>
      <c r="AR197" s="24">
        <v>71.476252000000002</v>
      </c>
      <c r="AS197" s="108"/>
      <c r="AU197" s="23"/>
      <c r="AV197" s="131" t="e">
        <f t="shared" si="56"/>
        <v>#DIV/0!</v>
      </c>
    </row>
    <row r="198" spans="1:48">
      <c r="A198" s="365"/>
      <c r="B198" s="156">
        <v>43617</v>
      </c>
      <c r="C198" s="16"/>
      <c r="D198" s="23"/>
      <c r="E198" s="14" t="e">
        <f t="shared" si="44"/>
        <v>#DIV/0!</v>
      </c>
      <c r="F198" s="159" t="str">
        <f t="shared" si="45"/>
        <v/>
      </c>
      <c r="G198" s="8"/>
      <c r="H198" s="12">
        <v>0</v>
      </c>
      <c r="I198" s="7">
        <f t="shared" si="46"/>
        <v>0</v>
      </c>
      <c r="J198" s="7"/>
      <c r="K198" s="7"/>
      <c r="L198" s="81">
        <f t="shared" si="38"/>
        <v>0</v>
      </c>
      <c r="M198" s="82">
        <f t="shared" si="39"/>
        <v>0</v>
      </c>
      <c r="N198" s="91"/>
      <c r="O198" s="23"/>
      <c r="P198" s="14" t="e">
        <f t="shared" si="47"/>
        <v>#DIV/0!</v>
      </c>
      <c r="Q198" s="159" t="str">
        <f t="shared" si="48"/>
        <v/>
      </c>
      <c r="R198" s="8"/>
      <c r="S198" s="12">
        <v>0</v>
      </c>
      <c r="T198" s="7">
        <f t="shared" si="49"/>
        <v>0</v>
      </c>
      <c r="U198" s="7"/>
      <c r="V198" s="7"/>
      <c r="W198" s="81">
        <f t="shared" si="40"/>
        <v>0</v>
      </c>
      <c r="X198" s="82">
        <f t="shared" si="41"/>
        <v>0</v>
      </c>
      <c r="Y198" s="91"/>
      <c r="Z198" s="23"/>
      <c r="AA198" s="14" t="e">
        <f t="shared" si="50"/>
        <v>#DIV/0!</v>
      </c>
      <c r="AB198" s="159" t="str">
        <f t="shared" si="51"/>
        <v/>
      </c>
      <c r="AC198" s="8"/>
      <c r="AD198" s="12">
        <v>0</v>
      </c>
      <c r="AE198" s="7">
        <f t="shared" si="52"/>
        <v>0</v>
      </c>
      <c r="AF198" s="7"/>
      <c r="AG198" s="7"/>
      <c r="AH198" s="81">
        <f t="shared" si="42"/>
        <v>0</v>
      </c>
      <c r="AI198" s="82">
        <f t="shared" si="43"/>
        <v>0</v>
      </c>
      <c r="AJ198" s="91"/>
      <c r="AK198" s="365"/>
      <c r="AL198" s="156">
        <v>43617</v>
      </c>
      <c r="AM198" s="101">
        <f t="shared" si="53"/>
        <v>0</v>
      </c>
      <c r="AN198" s="14" t="e">
        <f t="shared" si="57"/>
        <v>#DIV/0!</v>
      </c>
      <c r="AO198" s="103">
        <f t="shared" si="55"/>
        <v>0</v>
      </c>
      <c r="AP198" s="12" t="e">
        <f t="shared" si="58"/>
        <v>#DIV/0!</v>
      </c>
      <c r="AQ198" s="105"/>
      <c r="AR198" s="24">
        <v>71.583466000000001</v>
      </c>
      <c r="AS198" s="108"/>
      <c r="AU198" s="23"/>
      <c r="AV198" s="131" t="e">
        <f t="shared" si="56"/>
        <v>#DIV/0!</v>
      </c>
    </row>
    <row r="199" spans="1:48" ht="12.75" customHeight="1">
      <c r="A199" s="365"/>
      <c r="B199" s="156">
        <v>43647</v>
      </c>
      <c r="C199" s="16"/>
      <c r="D199" s="23"/>
      <c r="E199" s="14" t="e">
        <f t="shared" si="44"/>
        <v>#DIV/0!</v>
      </c>
      <c r="F199" s="159" t="str">
        <f t="shared" si="45"/>
        <v/>
      </c>
      <c r="G199" s="8" t="s">
        <v>6</v>
      </c>
      <c r="H199" s="12">
        <v>7.3499999999999996E-2</v>
      </c>
      <c r="I199" s="7">
        <f t="shared" si="46"/>
        <v>0</v>
      </c>
      <c r="J199" s="7"/>
      <c r="K199" s="7"/>
      <c r="L199" s="81">
        <f t="shared" si="38"/>
        <v>0</v>
      </c>
      <c r="M199" s="82">
        <f t="shared" si="39"/>
        <v>0</v>
      </c>
      <c r="N199" s="91"/>
      <c r="O199" s="23"/>
      <c r="P199" s="14" t="e">
        <f t="shared" si="47"/>
        <v>#DIV/0!</v>
      </c>
      <c r="Q199" s="159" t="str">
        <f t="shared" si="48"/>
        <v/>
      </c>
      <c r="R199" s="8" t="s">
        <v>6</v>
      </c>
      <c r="S199" s="12">
        <v>7.3499999999999996E-2</v>
      </c>
      <c r="T199" s="7">
        <f t="shared" si="49"/>
        <v>0</v>
      </c>
      <c r="U199" s="7"/>
      <c r="V199" s="7"/>
      <c r="W199" s="81">
        <f t="shared" si="40"/>
        <v>0</v>
      </c>
      <c r="X199" s="82">
        <f t="shared" si="41"/>
        <v>0</v>
      </c>
      <c r="Y199" s="91"/>
      <c r="Z199" s="23"/>
      <c r="AA199" s="14" t="e">
        <f t="shared" si="50"/>
        <v>#DIV/0!</v>
      </c>
      <c r="AB199" s="159" t="str">
        <f t="shared" si="51"/>
        <v/>
      </c>
      <c r="AC199" s="8" t="s">
        <v>6</v>
      </c>
      <c r="AD199" s="12">
        <v>7.3499999999999996E-2</v>
      </c>
      <c r="AE199" s="7">
        <f t="shared" si="52"/>
        <v>0</v>
      </c>
      <c r="AF199" s="7"/>
      <c r="AG199" s="7"/>
      <c r="AH199" s="81">
        <f t="shared" si="42"/>
        <v>0</v>
      </c>
      <c r="AI199" s="82">
        <f t="shared" si="43"/>
        <v>0</v>
      </c>
      <c r="AJ199" s="91"/>
      <c r="AK199" s="365"/>
      <c r="AL199" s="156">
        <v>43647</v>
      </c>
      <c r="AM199" s="101">
        <f t="shared" si="53"/>
        <v>0</v>
      </c>
      <c r="AN199" s="14" t="e">
        <f t="shared" si="57"/>
        <v>#DIV/0!</v>
      </c>
      <c r="AO199" s="103">
        <f t="shared" si="55"/>
        <v>0</v>
      </c>
      <c r="AP199" s="12" t="e">
        <f t="shared" si="58"/>
        <v>#DIV/0!</v>
      </c>
      <c r="AQ199" s="105"/>
      <c r="AR199" s="24">
        <v>71.590624000000005</v>
      </c>
      <c r="AS199" s="108"/>
      <c r="AU199" s="23"/>
      <c r="AV199" s="131" t="e">
        <f t="shared" si="56"/>
        <v>#DIV/0!</v>
      </c>
    </row>
    <row r="200" spans="1:48" ht="12.75" customHeight="1">
      <c r="A200" s="365"/>
      <c r="B200" s="156">
        <v>43678</v>
      </c>
      <c r="C200" s="16"/>
      <c r="D200" s="23"/>
      <c r="E200" s="14" t="e">
        <f t="shared" si="44"/>
        <v>#DIV/0!</v>
      </c>
      <c r="F200" s="159" t="str">
        <f t="shared" si="45"/>
        <v/>
      </c>
      <c r="G200" s="8"/>
      <c r="H200" s="12">
        <v>0</v>
      </c>
      <c r="I200" s="7">
        <f t="shared" si="46"/>
        <v>0</v>
      </c>
      <c r="J200" s="7"/>
      <c r="K200" s="7"/>
      <c r="L200" s="81">
        <f t="shared" si="38"/>
        <v>0</v>
      </c>
      <c r="M200" s="82">
        <f t="shared" si="39"/>
        <v>0</v>
      </c>
      <c r="N200" s="91"/>
      <c r="O200" s="23"/>
      <c r="P200" s="14" t="e">
        <f t="shared" si="47"/>
        <v>#DIV/0!</v>
      </c>
      <c r="Q200" s="159" t="str">
        <f t="shared" si="48"/>
        <v/>
      </c>
      <c r="R200" s="8"/>
      <c r="S200" s="12">
        <v>0</v>
      </c>
      <c r="T200" s="7">
        <f t="shared" si="49"/>
        <v>0</v>
      </c>
      <c r="U200" s="7"/>
      <c r="V200" s="7"/>
      <c r="W200" s="81">
        <f t="shared" si="40"/>
        <v>0</v>
      </c>
      <c r="X200" s="82">
        <f t="shared" si="41"/>
        <v>0</v>
      </c>
      <c r="Y200" s="91"/>
      <c r="Z200" s="23"/>
      <c r="AA200" s="14" t="e">
        <f t="shared" si="50"/>
        <v>#DIV/0!</v>
      </c>
      <c r="AB200" s="159" t="str">
        <f t="shared" si="51"/>
        <v/>
      </c>
      <c r="AC200" s="8"/>
      <c r="AD200" s="12">
        <v>0</v>
      </c>
      <c r="AE200" s="7">
        <f t="shared" si="52"/>
        <v>0</v>
      </c>
      <c r="AF200" s="7"/>
      <c r="AG200" s="7"/>
      <c r="AH200" s="81">
        <f t="shared" si="42"/>
        <v>0</v>
      </c>
      <c r="AI200" s="82">
        <f t="shared" si="43"/>
        <v>0</v>
      </c>
      <c r="AJ200" s="91"/>
      <c r="AK200" s="365"/>
      <c r="AL200" s="156">
        <v>43678</v>
      </c>
      <c r="AM200" s="101">
        <f t="shared" si="53"/>
        <v>0</v>
      </c>
      <c r="AN200" s="14" t="e">
        <f t="shared" si="57"/>
        <v>#DIV/0!</v>
      </c>
      <c r="AO200" s="103">
        <f t="shared" si="55"/>
        <v>0</v>
      </c>
      <c r="AP200" s="12" t="e">
        <f t="shared" si="58"/>
        <v>#DIV/0!</v>
      </c>
      <c r="AQ200" s="105"/>
      <c r="AR200" s="24">
        <v>71.662214000000006</v>
      </c>
      <c r="AS200" s="108"/>
      <c r="AU200" s="23"/>
      <c r="AV200" s="131" t="e">
        <f t="shared" si="56"/>
        <v>#DIV/0!</v>
      </c>
    </row>
    <row r="201" spans="1:48" ht="13.5" customHeight="1">
      <c r="A201" s="365"/>
      <c r="B201" s="156">
        <v>43709</v>
      </c>
      <c r="C201" s="16"/>
      <c r="D201" s="23"/>
      <c r="E201" s="14" t="e">
        <f t="shared" si="44"/>
        <v>#DIV/0!</v>
      </c>
      <c r="F201" s="159" t="str">
        <f t="shared" si="45"/>
        <v/>
      </c>
      <c r="G201" s="8"/>
      <c r="H201" s="12">
        <v>0</v>
      </c>
      <c r="I201" s="7">
        <f t="shared" si="46"/>
        <v>0</v>
      </c>
      <c r="J201" s="7"/>
      <c r="K201" s="7"/>
      <c r="L201" s="81">
        <f t="shared" si="38"/>
        <v>0</v>
      </c>
      <c r="M201" s="82">
        <f t="shared" si="39"/>
        <v>0</v>
      </c>
      <c r="N201" s="91"/>
      <c r="O201" s="23"/>
      <c r="P201" s="14" t="e">
        <f t="shared" si="47"/>
        <v>#DIV/0!</v>
      </c>
      <c r="Q201" s="159" t="str">
        <f t="shared" si="48"/>
        <v/>
      </c>
      <c r="R201" s="8"/>
      <c r="S201" s="12">
        <v>0</v>
      </c>
      <c r="T201" s="7">
        <f t="shared" si="49"/>
        <v>0</v>
      </c>
      <c r="U201" s="7"/>
      <c r="V201" s="7"/>
      <c r="W201" s="81">
        <f t="shared" si="40"/>
        <v>0</v>
      </c>
      <c r="X201" s="82">
        <f t="shared" si="41"/>
        <v>0</v>
      </c>
      <c r="Y201" s="91"/>
      <c r="Z201" s="23"/>
      <c r="AA201" s="14" t="e">
        <f t="shared" si="50"/>
        <v>#DIV/0!</v>
      </c>
      <c r="AB201" s="159" t="str">
        <f t="shared" si="51"/>
        <v/>
      </c>
      <c r="AC201" s="8"/>
      <c r="AD201" s="12">
        <v>0</v>
      </c>
      <c r="AE201" s="7">
        <f t="shared" si="52"/>
        <v>0</v>
      </c>
      <c r="AF201" s="7"/>
      <c r="AG201" s="7"/>
      <c r="AH201" s="81">
        <f t="shared" si="42"/>
        <v>0</v>
      </c>
      <c r="AI201" s="82">
        <f t="shared" si="43"/>
        <v>0</v>
      </c>
      <c r="AJ201" s="91"/>
      <c r="AK201" s="365"/>
      <c r="AL201" s="156">
        <v>43709</v>
      </c>
      <c r="AM201" s="101">
        <f t="shared" si="53"/>
        <v>0</v>
      </c>
      <c r="AN201" s="14" t="e">
        <f t="shared" si="57"/>
        <v>#DIV/0!</v>
      </c>
      <c r="AO201" s="103">
        <f t="shared" si="55"/>
        <v>0</v>
      </c>
      <c r="AP201" s="12" t="e">
        <f t="shared" si="58"/>
        <v>#DIV/0!</v>
      </c>
      <c r="AQ201" s="105"/>
      <c r="AR201" s="24">
        <v>71.748208000000005</v>
      </c>
      <c r="AS201" s="108"/>
      <c r="AU201" s="23"/>
      <c r="AV201" s="131" t="e">
        <f t="shared" si="56"/>
        <v>#DIV/0!</v>
      </c>
    </row>
    <row r="202" spans="1:48" ht="11.25" customHeight="1">
      <c r="A202" s="365"/>
      <c r="B202" s="156">
        <v>43739</v>
      </c>
      <c r="C202" s="16"/>
      <c r="D202" s="23"/>
      <c r="E202" s="14" t="e">
        <f t="shared" si="44"/>
        <v>#DIV/0!</v>
      </c>
      <c r="F202" s="159" t="str">
        <f t="shared" si="45"/>
        <v/>
      </c>
      <c r="G202" s="8"/>
      <c r="H202" s="12">
        <v>0</v>
      </c>
      <c r="I202" s="7">
        <f t="shared" si="46"/>
        <v>0</v>
      </c>
      <c r="J202" s="7"/>
      <c r="K202" s="7"/>
      <c r="L202" s="81">
        <f t="shared" si="38"/>
        <v>0</v>
      </c>
      <c r="M202" s="82">
        <f t="shared" si="39"/>
        <v>0</v>
      </c>
      <c r="N202" s="91"/>
      <c r="O202" s="23"/>
      <c r="P202" s="14" t="e">
        <f t="shared" si="47"/>
        <v>#DIV/0!</v>
      </c>
      <c r="Q202" s="159" t="str">
        <f t="shared" si="48"/>
        <v/>
      </c>
      <c r="R202" s="8"/>
      <c r="S202" s="12">
        <v>0</v>
      </c>
      <c r="T202" s="7">
        <f t="shared" si="49"/>
        <v>0</v>
      </c>
      <c r="U202" s="7"/>
      <c r="V202" s="7"/>
      <c r="W202" s="81">
        <f t="shared" si="40"/>
        <v>0</v>
      </c>
      <c r="X202" s="82">
        <f t="shared" si="41"/>
        <v>0</v>
      </c>
      <c r="Y202" s="91"/>
      <c r="Z202" s="23"/>
      <c r="AA202" s="14" t="e">
        <f t="shared" si="50"/>
        <v>#DIV/0!</v>
      </c>
      <c r="AB202" s="159" t="str">
        <f t="shared" si="51"/>
        <v/>
      </c>
      <c r="AC202" s="8"/>
      <c r="AD202" s="12">
        <v>0</v>
      </c>
      <c r="AE202" s="7">
        <f t="shared" si="52"/>
        <v>0</v>
      </c>
      <c r="AF202" s="7"/>
      <c r="AG202" s="7"/>
      <c r="AH202" s="81">
        <f t="shared" si="42"/>
        <v>0</v>
      </c>
      <c r="AI202" s="82">
        <f t="shared" si="43"/>
        <v>0</v>
      </c>
      <c r="AJ202" s="91"/>
      <c r="AK202" s="365"/>
      <c r="AL202" s="156">
        <v>43739</v>
      </c>
      <c r="AM202" s="101">
        <f t="shared" si="53"/>
        <v>0</v>
      </c>
      <c r="AN202" s="14" t="e">
        <f t="shared" si="57"/>
        <v>#DIV/0!</v>
      </c>
      <c r="AO202" s="103">
        <f t="shared" si="55"/>
        <v>0</v>
      </c>
      <c r="AP202" s="12" t="e">
        <f t="shared" si="58"/>
        <v>#DIV/0!</v>
      </c>
      <c r="AQ202" s="105"/>
      <c r="AR202" s="24">
        <v>71.712333000000001</v>
      </c>
      <c r="AS202" s="108"/>
      <c r="AU202" s="23"/>
      <c r="AV202" s="131" t="e">
        <f t="shared" si="56"/>
        <v>#DIV/0!</v>
      </c>
    </row>
    <row r="203" spans="1:48" ht="12" customHeight="1">
      <c r="A203" s="365"/>
      <c r="B203" s="156">
        <v>43770</v>
      </c>
      <c r="C203" s="16"/>
      <c r="D203" s="23"/>
      <c r="E203" s="14" t="e">
        <f t="shared" si="44"/>
        <v>#DIV/0!</v>
      </c>
      <c r="F203" s="159" t="str">
        <f t="shared" si="45"/>
        <v/>
      </c>
      <c r="G203" s="8"/>
      <c r="H203" s="12">
        <v>0</v>
      </c>
      <c r="I203" s="7">
        <f t="shared" si="46"/>
        <v>0</v>
      </c>
      <c r="J203" s="7"/>
      <c r="K203" s="7"/>
      <c r="L203" s="81">
        <f t="shared" si="38"/>
        <v>0</v>
      </c>
      <c r="M203" s="82">
        <f t="shared" si="39"/>
        <v>0</v>
      </c>
      <c r="N203" s="91"/>
      <c r="O203" s="23"/>
      <c r="P203" s="14" t="e">
        <f t="shared" si="47"/>
        <v>#DIV/0!</v>
      </c>
      <c r="Q203" s="159" t="str">
        <f t="shared" si="48"/>
        <v/>
      </c>
      <c r="R203" s="8"/>
      <c r="S203" s="12">
        <v>0</v>
      </c>
      <c r="T203" s="7">
        <f t="shared" si="49"/>
        <v>0</v>
      </c>
      <c r="U203" s="7"/>
      <c r="V203" s="7"/>
      <c r="W203" s="81">
        <f t="shared" si="40"/>
        <v>0</v>
      </c>
      <c r="X203" s="82">
        <f t="shared" si="41"/>
        <v>0</v>
      </c>
      <c r="Y203" s="91"/>
      <c r="Z203" s="23"/>
      <c r="AA203" s="14" t="e">
        <f t="shared" si="50"/>
        <v>#DIV/0!</v>
      </c>
      <c r="AB203" s="159" t="str">
        <f t="shared" si="51"/>
        <v/>
      </c>
      <c r="AC203" s="8"/>
      <c r="AD203" s="12">
        <v>0</v>
      </c>
      <c r="AE203" s="7">
        <f t="shared" si="52"/>
        <v>0</v>
      </c>
      <c r="AF203" s="7"/>
      <c r="AG203" s="7"/>
      <c r="AH203" s="81">
        <f t="shared" si="42"/>
        <v>0</v>
      </c>
      <c r="AI203" s="82">
        <f t="shared" si="43"/>
        <v>0</v>
      </c>
      <c r="AJ203" s="91"/>
      <c r="AK203" s="365"/>
      <c r="AL203" s="156">
        <v>43770</v>
      </c>
      <c r="AM203" s="101">
        <f t="shared" si="53"/>
        <v>0</v>
      </c>
      <c r="AN203" s="14" t="e">
        <f t="shared" si="57"/>
        <v>#DIV/0!</v>
      </c>
      <c r="AO203" s="103">
        <f t="shared" si="55"/>
        <v>0</v>
      </c>
      <c r="AP203" s="12" t="e">
        <f t="shared" si="58"/>
        <v>#DIV/0!</v>
      </c>
      <c r="AQ203" s="105"/>
      <c r="AR203" s="24">
        <v>71.741016999999999</v>
      </c>
      <c r="AS203" s="108"/>
      <c r="AU203" s="23"/>
      <c r="AV203" s="131" t="e">
        <f t="shared" si="56"/>
        <v>#DIV/0!</v>
      </c>
    </row>
    <row r="204" spans="1:48" ht="11.25" customHeight="1">
      <c r="A204" s="366"/>
      <c r="B204" s="157">
        <v>43800</v>
      </c>
      <c r="C204" s="16"/>
      <c r="D204" s="21"/>
      <c r="E204" s="15" t="e">
        <f t="shared" si="44"/>
        <v>#DIV/0!</v>
      </c>
      <c r="F204" s="158" t="str">
        <f t="shared" si="45"/>
        <v/>
      </c>
      <c r="G204" s="11"/>
      <c r="H204" s="13">
        <v>0</v>
      </c>
      <c r="I204" s="10">
        <f t="shared" si="46"/>
        <v>0</v>
      </c>
      <c r="J204" s="10"/>
      <c r="K204" s="10"/>
      <c r="L204" s="83">
        <f t="shared" si="38"/>
        <v>0</v>
      </c>
      <c r="M204" s="84">
        <f t="shared" si="39"/>
        <v>0</v>
      </c>
      <c r="N204" s="93"/>
      <c r="O204" s="21"/>
      <c r="P204" s="15" t="e">
        <f t="shared" si="47"/>
        <v>#DIV/0!</v>
      </c>
      <c r="Q204" s="158" t="str">
        <f t="shared" si="48"/>
        <v/>
      </c>
      <c r="R204" s="11"/>
      <c r="S204" s="13">
        <v>0</v>
      </c>
      <c r="T204" s="10">
        <f t="shared" si="49"/>
        <v>0</v>
      </c>
      <c r="U204" s="10"/>
      <c r="V204" s="10"/>
      <c r="W204" s="83">
        <f t="shared" si="40"/>
        <v>0</v>
      </c>
      <c r="X204" s="84">
        <f t="shared" si="41"/>
        <v>0</v>
      </c>
      <c r="Y204" s="93"/>
      <c r="Z204" s="21"/>
      <c r="AA204" s="15" t="e">
        <f t="shared" si="50"/>
        <v>#DIV/0!</v>
      </c>
      <c r="AB204" s="158" t="str">
        <f t="shared" si="51"/>
        <v/>
      </c>
      <c r="AC204" s="11"/>
      <c r="AD204" s="13">
        <v>0</v>
      </c>
      <c r="AE204" s="10">
        <f t="shared" si="52"/>
        <v>0</v>
      </c>
      <c r="AF204" s="10"/>
      <c r="AG204" s="10"/>
      <c r="AH204" s="83">
        <f t="shared" si="42"/>
        <v>0</v>
      </c>
      <c r="AI204" s="84">
        <f t="shared" si="43"/>
        <v>0</v>
      </c>
      <c r="AJ204" s="93"/>
      <c r="AK204" s="366"/>
      <c r="AL204" s="157">
        <v>43800</v>
      </c>
      <c r="AM204" s="102">
        <f t="shared" si="53"/>
        <v>0</v>
      </c>
      <c r="AN204" s="15" t="e">
        <f t="shared" si="57"/>
        <v>#DIV/0!</v>
      </c>
      <c r="AO204" s="104">
        <f t="shared" si="55"/>
        <v>0</v>
      </c>
      <c r="AP204" s="13" t="e">
        <f t="shared" si="58"/>
        <v>#DIV/0!</v>
      </c>
      <c r="AQ204" s="107"/>
      <c r="AR204" s="25">
        <v>72.128417999999996</v>
      </c>
      <c r="AS204" s="110"/>
      <c r="AU204" s="23"/>
      <c r="AV204" s="131" t="e">
        <f t="shared" si="56"/>
        <v>#DIV/0!</v>
      </c>
    </row>
    <row r="205" spans="1:48">
      <c r="A205" s="365">
        <v>2020</v>
      </c>
      <c r="B205" s="156">
        <v>43831</v>
      </c>
      <c r="C205" s="16"/>
      <c r="D205" s="23"/>
      <c r="E205" s="14" t="e">
        <f t="shared" si="44"/>
        <v>#DIV/0!</v>
      </c>
      <c r="F205" s="159" t="str">
        <f t="shared" si="45"/>
        <v/>
      </c>
      <c r="G205" s="8"/>
      <c r="H205" s="12">
        <v>0</v>
      </c>
      <c r="I205" s="7">
        <f t="shared" si="46"/>
        <v>0</v>
      </c>
      <c r="J205" s="7"/>
      <c r="K205" s="7"/>
      <c r="L205" s="81">
        <f t="shared" si="38"/>
        <v>0</v>
      </c>
      <c r="M205" s="82">
        <f t="shared" si="39"/>
        <v>0</v>
      </c>
      <c r="N205" s="91"/>
      <c r="O205" s="23"/>
      <c r="P205" s="14" t="e">
        <f t="shared" si="47"/>
        <v>#DIV/0!</v>
      </c>
      <c r="Q205" s="159" t="str">
        <f t="shared" si="48"/>
        <v/>
      </c>
      <c r="R205" s="8"/>
      <c r="S205" s="12">
        <v>0</v>
      </c>
      <c r="T205" s="7">
        <f t="shared" si="49"/>
        <v>0</v>
      </c>
      <c r="U205" s="7"/>
      <c r="V205" s="7"/>
      <c r="W205" s="81">
        <f t="shared" si="40"/>
        <v>0</v>
      </c>
      <c r="X205" s="82">
        <f t="shared" si="41"/>
        <v>0</v>
      </c>
      <c r="Y205" s="91"/>
      <c r="Z205" s="23"/>
      <c r="AA205" s="14" t="e">
        <f t="shared" si="50"/>
        <v>#DIV/0!</v>
      </c>
      <c r="AB205" s="159" t="str">
        <f t="shared" si="51"/>
        <v/>
      </c>
      <c r="AC205" s="8"/>
      <c r="AD205" s="12">
        <v>0</v>
      </c>
      <c r="AE205" s="7">
        <f t="shared" si="52"/>
        <v>0</v>
      </c>
      <c r="AF205" s="7"/>
      <c r="AG205" s="7"/>
      <c r="AH205" s="81">
        <f t="shared" si="42"/>
        <v>0</v>
      </c>
      <c r="AI205" s="82">
        <f t="shared" si="43"/>
        <v>0</v>
      </c>
      <c r="AJ205" s="91"/>
      <c r="AK205" s="365">
        <v>2020</v>
      </c>
      <c r="AL205" s="156">
        <v>43831</v>
      </c>
      <c r="AM205" s="101">
        <f t="shared" si="53"/>
        <v>0</v>
      </c>
      <c r="AN205" s="14" t="e">
        <f t="shared" si="57"/>
        <v>#DIV/0!</v>
      </c>
      <c r="AO205" s="103">
        <f t="shared" si="55"/>
        <v>0</v>
      </c>
      <c r="AP205" s="12" t="e">
        <f t="shared" si="58"/>
        <v>#DIV/0!</v>
      </c>
      <c r="AQ205" s="105"/>
      <c r="AR205" s="24">
        <v>73.008384000000007</v>
      </c>
      <c r="AS205" s="108"/>
      <c r="AU205" s="23"/>
      <c r="AV205" s="131" t="e">
        <f t="shared" si="56"/>
        <v>#DIV/0!</v>
      </c>
    </row>
    <row r="206" spans="1:48">
      <c r="A206" s="365"/>
      <c r="B206" s="156">
        <v>43862</v>
      </c>
      <c r="C206" s="16"/>
      <c r="D206" s="23"/>
      <c r="E206" s="14" t="e">
        <f t="shared" si="44"/>
        <v>#DIV/0!</v>
      </c>
      <c r="F206" s="159" t="str">
        <f t="shared" ref="F206:F263" si="59">IF(DAY(J$11)=0,"",IF(MONTH(J$11)&lt;&gt;MONTH($B206),"",YEAR($B206)-YEAR(J$11)))</f>
        <v/>
      </c>
      <c r="G206" s="8"/>
      <c r="H206" s="12">
        <v>0</v>
      </c>
      <c r="I206" s="7">
        <f t="shared" si="46"/>
        <v>0</v>
      </c>
      <c r="J206" s="7"/>
      <c r="K206" s="7"/>
      <c r="L206" s="81">
        <f t="shared" si="38"/>
        <v>0</v>
      </c>
      <c r="M206" s="82">
        <f t="shared" si="39"/>
        <v>0</v>
      </c>
      <c r="N206" s="91"/>
      <c r="O206" s="23"/>
      <c r="P206" s="14" t="e">
        <f t="shared" si="47"/>
        <v>#DIV/0!</v>
      </c>
      <c r="Q206" s="159" t="str">
        <f t="shared" ref="Q206:Q263" si="60">IF(DAY(U$11)=0,"",IF(MONTH(U$11)&lt;&gt;MONTH($B206),"",YEAR($B206)-YEAR(U$11)))</f>
        <v/>
      </c>
      <c r="R206" s="8"/>
      <c r="S206" s="12">
        <v>0</v>
      </c>
      <c r="T206" s="7">
        <f t="shared" si="49"/>
        <v>0</v>
      </c>
      <c r="U206" s="7"/>
      <c r="V206" s="7"/>
      <c r="W206" s="81">
        <f t="shared" si="40"/>
        <v>0</v>
      </c>
      <c r="X206" s="82">
        <f t="shared" si="41"/>
        <v>0</v>
      </c>
      <c r="Y206" s="91"/>
      <c r="Z206" s="23"/>
      <c r="AA206" s="14" t="e">
        <f t="shared" si="50"/>
        <v>#DIV/0!</v>
      </c>
      <c r="AB206" s="159" t="str">
        <f t="shared" ref="AB206:AB263" si="61">IF(DAY(AF$11)=0,"",IF(MONTH(AF$11)&lt;&gt;MONTH($B206),"",YEAR($B206)-YEAR(AF$11)))</f>
        <v/>
      </c>
      <c r="AC206" s="8"/>
      <c r="AD206" s="12">
        <v>0</v>
      </c>
      <c r="AE206" s="7">
        <f t="shared" si="52"/>
        <v>0</v>
      </c>
      <c r="AF206" s="7"/>
      <c r="AG206" s="7"/>
      <c r="AH206" s="81">
        <f t="shared" si="42"/>
        <v>0</v>
      </c>
      <c r="AI206" s="82">
        <f t="shared" si="43"/>
        <v>0</v>
      </c>
      <c r="AJ206" s="91"/>
      <c r="AK206" s="365"/>
      <c r="AL206" s="156">
        <v>43862</v>
      </c>
      <c r="AM206" s="101">
        <f t="shared" si="53"/>
        <v>0</v>
      </c>
      <c r="AN206" s="14" t="e">
        <f t="shared" si="57"/>
        <v>#DIV/0!</v>
      </c>
      <c r="AO206" s="103">
        <f t="shared" si="55"/>
        <v>0</v>
      </c>
      <c r="AP206" s="12" t="e">
        <f t="shared" si="58"/>
        <v>#DIV/0!</v>
      </c>
      <c r="AQ206" s="105"/>
      <c r="AR206" s="24">
        <v>73.147098999999997</v>
      </c>
      <c r="AS206" s="108"/>
      <c r="AU206" s="23"/>
      <c r="AV206" s="131" t="e">
        <f t="shared" ref="AV206:AV252" si="62">((AU206/AU205)-1)</f>
        <v>#DIV/0!</v>
      </c>
    </row>
    <row r="207" spans="1:48">
      <c r="A207" s="365"/>
      <c r="B207" s="156">
        <v>43891</v>
      </c>
      <c r="C207" s="16"/>
      <c r="D207" s="23"/>
      <c r="E207" s="14" t="e">
        <f t="shared" si="44"/>
        <v>#DIV/0!</v>
      </c>
      <c r="F207" s="159" t="str">
        <f t="shared" si="59"/>
        <v/>
      </c>
      <c r="G207" s="8"/>
      <c r="H207" s="12">
        <v>0</v>
      </c>
      <c r="I207" s="7">
        <f t="shared" si="46"/>
        <v>0</v>
      </c>
      <c r="J207" s="7"/>
      <c r="K207" s="7"/>
      <c r="L207" s="81">
        <f t="shared" si="38"/>
        <v>0</v>
      </c>
      <c r="M207" s="82">
        <f t="shared" si="39"/>
        <v>0</v>
      </c>
      <c r="N207" s="91"/>
      <c r="O207" s="23"/>
      <c r="P207" s="14" t="e">
        <f t="shared" si="47"/>
        <v>#DIV/0!</v>
      </c>
      <c r="Q207" s="159" t="str">
        <f t="shared" si="60"/>
        <v/>
      </c>
      <c r="R207" s="8"/>
      <c r="S207" s="12">
        <v>0</v>
      </c>
      <c r="T207" s="7">
        <f t="shared" si="49"/>
        <v>0</v>
      </c>
      <c r="U207" s="7"/>
      <c r="V207" s="7"/>
      <c r="W207" s="81">
        <f t="shared" si="40"/>
        <v>0</v>
      </c>
      <c r="X207" s="82">
        <f t="shared" si="41"/>
        <v>0</v>
      </c>
      <c r="Y207" s="91"/>
      <c r="Z207" s="23"/>
      <c r="AA207" s="14" t="e">
        <f t="shared" si="50"/>
        <v>#DIV/0!</v>
      </c>
      <c r="AB207" s="159" t="str">
        <f t="shared" si="61"/>
        <v/>
      </c>
      <c r="AC207" s="8"/>
      <c r="AD207" s="12">
        <v>0</v>
      </c>
      <c r="AE207" s="7">
        <f t="shared" si="52"/>
        <v>0</v>
      </c>
      <c r="AF207" s="7"/>
      <c r="AG207" s="7"/>
      <c r="AH207" s="81">
        <f t="shared" si="42"/>
        <v>0</v>
      </c>
      <c r="AI207" s="82">
        <f t="shared" si="43"/>
        <v>0</v>
      </c>
      <c r="AJ207" s="91"/>
      <c r="AK207" s="365"/>
      <c r="AL207" s="156">
        <v>43891</v>
      </c>
      <c r="AM207" s="101">
        <f t="shared" si="53"/>
        <v>0</v>
      </c>
      <c r="AN207" s="14" t="e">
        <f t="shared" si="57"/>
        <v>#DIV/0!</v>
      </c>
      <c r="AO207" s="103">
        <f t="shared" si="55"/>
        <v>0</v>
      </c>
      <c r="AP207" s="12" t="e">
        <f t="shared" si="58"/>
        <v>#DIV/0!</v>
      </c>
      <c r="AQ207" s="105"/>
      <c r="AR207" s="24">
        <v>73.271449000000004</v>
      </c>
      <c r="AS207" s="108"/>
      <c r="AU207" s="23"/>
      <c r="AV207" s="131" t="e">
        <f t="shared" si="62"/>
        <v>#DIV/0!</v>
      </c>
    </row>
    <row r="208" spans="1:48">
      <c r="A208" s="365"/>
      <c r="B208" s="156">
        <v>43922</v>
      </c>
      <c r="C208" s="16"/>
      <c r="D208" s="23"/>
      <c r="E208" s="14" t="e">
        <f t="shared" si="44"/>
        <v>#DIV/0!</v>
      </c>
      <c r="F208" s="159" t="str">
        <f t="shared" si="59"/>
        <v/>
      </c>
      <c r="G208" s="8"/>
      <c r="H208" s="12">
        <v>0</v>
      </c>
      <c r="I208" s="7">
        <f t="shared" si="46"/>
        <v>0</v>
      </c>
      <c r="J208" s="7"/>
      <c r="K208" s="7"/>
      <c r="L208" s="81">
        <f t="shared" si="38"/>
        <v>0</v>
      </c>
      <c r="M208" s="82">
        <f t="shared" si="39"/>
        <v>0</v>
      </c>
      <c r="N208" s="91"/>
      <c r="O208" s="23"/>
      <c r="P208" s="14" t="e">
        <f t="shared" si="47"/>
        <v>#DIV/0!</v>
      </c>
      <c r="Q208" s="159" t="str">
        <f t="shared" si="60"/>
        <v/>
      </c>
      <c r="R208" s="8"/>
      <c r="S208" s="12">
        <v>0</v>
      </c>
      <c r="T208" s="7">
        <f t="shared" si="49"/>
        <v>0</v>
      </c>
      <c r="U208" s="7"/>
      <c r="V208" s="7"/>
      <c r="W208" s="81">
        <f t="shared" si="40"/>
        <v>0</v>
      </c>
      <c r="X208" s="82">
        <f t="shared" si="41"/>
        <v>0</v>
      </c>
      <c r="Y208" s="91"/>
      <c r="Z208" s="23"/>
      <c r="AA208" s="14" t="e">
        <f t="shared" si="50"/>
        <v>#DIV/0!</v>
      </c>
      <c r="AB208" s="159" t="str">
        <f t="shared" si="61"/>
        <v/>
      </c>
      <c r="AC208" s="8"/>
      <c r="AD208" s="12">
        <v>0</v>
      </c>
      <c r="AE208" s="7">
        <f t="shared" si="52"/>
        <v>0</v>
      </c>
      <c r="AF208" s="7"/>
      <c r="AG208" s="7"/>
      <c r="AH208" s="81">
        <f t="shared" si="42"/>
        <v>0</v>
      </c>
      <c r="AI208" s="82">
        <f t="shared" si="43"/>
        <v>0</v>
      </c>
      <c r="AJ208" s="91"/>
      <c r="AK208" s="365"/>
      <c r="AL208" s="156">
        <v>43922</v>
      </c>
      <c r="AM208" s="101">
        <f t="shared" si="53"/>
        <v>0</v>
      </c>
      <c r="AN208" s="14" t="e">
        <f t="shared" si="57"/>
        <v>#DIV/0!</v>
      </c>
      <c r="AO208" s="103">
        <f t="shared" si="55"/>
        <v>0</v>
      </c>
      <c r="AP208" s="12" t="e">
        <f t="shared" si="58"/>
        <v>#DIV/0!</v>
      </c>
      <c r="AQ208" s="105"/>
      <c r="AR208" s="24">
        <v>73.403336999999993</v>
      </c>
      <c r="AS208" s="108"/>
      <c r="AU208" s="23"/>
      <c r="AV208" s="131" t="e">
        <f t="shared" si="62"/>
        <v>#DIV/0!</v>
      </c>
    </row>
    <row r="209" spans="1:48">
      <c r="A209" s="365"/>
      <c r="B209" s="156">
        <v>43952</v>
      </c>
      <c r="C209" s="16"/>
      <c r="D209" s="23"/>
      <c r="E209" s="14" t="e">
        <f t="shared" si="44"/>
        <v>#DIV/0!</v>
      </c>
      <c r="F209" s="159" t="str">
        <f t="shared" si="59"/>
        <v/>
      </c>
      <c r="G209" s="8"/>
      <c r="H209" s="12">
        <v>0</v>
      </c>
      <c r="I209" s="7">
        <f t="shared" si="46"/>
        <v>0</v>
      </c>
      <c r="J209" s="7"/>
      <c r="K209" s="7"/>
      <c r="L209" s="81">
        <f t="shared" si="38"/>
        <v>0</v>
      </c>
      <c r="M209" s="82">
        <f t="shared" si="39"/>
        <v>0</v>
      </c>
      <c r="N209" s="91"/>
      <c r="O209" s="23"/>
      <c r="P209" s="14" t="e">
        <f t="shared" si="47"/>
        <v>#DIV/0!</v>
      </c>
      <c r="Q209" s="159" t="str">
        <f t="shared" si="60"/>
        <v/>
      </c>
      <c r="R209" s="8"/>
      <c r="S209" s="12">
        <v>0</v>
      </c>
      <c r="T209" s="7">
        <f t="shared" si="49"/>
        <v>0</v>
      </c>
      <c r="U209" s="7"/>
      <c r="V209" s="7"/>
      <c r="W209" s="81">
        <f t="shared" si="40"/>
        <v>0</v>
      </c>
      <c r="X209" s="82">
        <f t="shared" si="41"/>
        <v>0</v>
      </c>
      <c r="Y209" s="91"/>
      <c r="Z209" s="23"/>
      <c r="AA209" s="14" t="e">
        <f t="shared" si="50"/>
        <v>#DIV/0!</v>
      </c>
      <c r="AB209" s="159" t="str">
        <f t="shared" si="61"/>
        <v/>
      </c>
      <c r="AC209" s="8"/>
      <c r="AD209" s="12">
        <v>0</v>
      </c>
      <c r="AE209" s="7">
        <f t="shared" si="52"/>
        <v>0</v>
      </c>
      <c r="AF209" s="7"/>
      <c r="AG209" s="7"/>
      <c r="AH209" s="81">
        <f t="shared" si="42"/>
        <v>0</v>
      </c>
      <c r="AI209" s="82">
        <f t="shared" si="43"/>
        <v>0</v>
      </c>
      <c r="AJ209" s="91"/>
      <c r="AK209" s="365"/>
      <c r="AL209" s="156">
        <v>43952</v>
      </c>
      <c r="AM209" s="101">
        <f t="shared" si="53"/>
        <v>0</v>
      </c>
      <c r="AN209" s="14" t="e">
        <f t="shared" si="57"/>
        <v>#DIV/0!</v>
      </c>
      <c r="AO209" s="103">
        <f t="shared" si="55"/>
        <v>0</v>
      </c>
      <c r="AP209" s="12" t="e">
        <f t="shared" si="58"/>
        <v>#DIV/0!</v>
      </c>
      <c r="AQ209" s="105"/>
      <c r="AR209" s="24">
        <v>73.234509000000003</v>
      </c>
      <c r="AS209" s="108"/>
      <c r="AU209" s="23"/>
      <c r="AV209" s="131" t="e">
        <f t="shared" si="62"/>
        <v>#DIV/0!</v>
      </c>
    </row>
    <row r="210" spans="1:48">
      <c r="A210" s="365"/>
      <c r="B210" s="156">
        <v>43983</v>
      </c>
      <c r="C210" s="16"/>
      <c r="D210" s="23"/>
      <c r="E210" s="14" t="e">
        <f t="shared" si="44"/>
        <v>#DIV/0!</v>
      </c>
      <c r="F210" s="159" t="str">
        <f t="shared" si="59"/>
        <v/>
      </c>
      <c r="G210" s="8"/>
      <c r="H210" s="12">
        <v>0</v>
      </c>
      <c r="I210" s="7">
        <f t="shared" si="46"/>
        <v>0</v>
      </c>
      <c r="J210" s="7"/>
      <c r="K210" s="7"/>
      <c r="L210" s="81">
        <f t="shared" si="38"/>
        <v>0</v>
      </c>
      <c r="M210" s="82">
        <f t="shared" ref="M210:M218" si="63">I210+K210</f>
        <v>0</v>
      </c>
      <c r="N210" s="91"/>
      <c r="O210" s="23"/>
      <c r="P210" s="14" t="e">
        <f t="shared" si="47"/>
        <v>#DIV/0!</v>
      </c>
      <c r="Q210" s="159" t="str">
        <f t="shared" si="60"/>
        <v/>
      </c>
      <c r="R210" s="8"/>
      <c r="S210" s="12">
        <v>0</v>
      </c>
      <c r="T210" s="7">
        <f t="shared" si="49"/>
        <v>0</v>
      </c>
      <c r="U210" s="7"/>
      <c r="V210" s="7"/>
      <c r="W210" s="81">
        <f t="shared" ref="W210:W218" si="64">O210+U210</f>
        <v>0</v>
      </c>
      <c r="X210" s="82">
        <f t="shared" ref="X210:X218" si="65">T210+V210</f>
        <v>0</v>
      </c>
      <c r="Y210" s="91"/>
      <c r="Z210" s="23"/>
      <c r="AA210" s="14" t="e">
        <f t="shared" si="50"/>
        <v>#DIV/0!</v>
      </c>
      <c r="AB210" s="159" t="str">
        <f t="shared" si="61"/>
        <v/>
      </c>
      <c r="AC210" s="8"/>
      <c r="AD210" s="12">
        <v>0</v>
      </c>
      <c r="AE210" s="7">
        <f t="shared" si="52"/>
        <v>0</v>
      </c>
      <c r="AF210" s="7"/>
      <c r="AG210" s="7"/>
      <c r="AH210" s="81">
        <f t="shared" ref="AH210:AH218" si="66">Z210+AF210</f>
        <v>0</v>
      </c>
      <c r="AI210" s="82">
        <f t="shared" ref="AI210:AI218" si="67">AE210+AG210</f>
        <v>0</v>
      </c>
      <c r="AJ210" s="91"/>
      <c r="AK210" s="365"/>
      <c r="AL210" s="156">
        <v>43983</v>
      </c>
      <c r="AM210" s="101">
        <f t="shared" ref="AM210:AM218" si="68">L210+W210+AH210</f>
        <v>0</v>
      </c>
      <c r="AN210" s="14" t="e">
        <f t="shared" si="57"/>
        <v>#DIV/0!</v>
      </c>
      <c r="AO210" s="103">
        <f t="shared" si="55"/>
        <v>0</v>
      </c>
      <c r="AP210" s="12" t="e">
        <f t="shared" si="58"/>
        <v>#DIV/0!</v>
      </c>
      <c r="AQ210" s="105"/>
      <c r="AR210" s="24">
        <v>73.051422000000002</v>
      </c>
      <c r="AS210" s="108"/>
      <c r="AU210" s="23"/>
      <c r="AV210" s="131" t="e">
        <f t="shared" si="62"/>
        <v>#DIV/0!</v>
      </c>
    </row>
    <row r="211" spans="1:48">
      <c r="A211" s="365"/>
      <c r="B211" s="156">
        <v>44013</v>
      </c>
      <c r="C211" s="16"/>
      <c r="D211" s="23"/>
      <c r="E211" s="14" t="e">
        <f t="shared" ref="E211:E218" si="69">((D211/D210)-1)</f>
        <v>#DIV/0!</v>
      </c>
      <c r="F211" s="159" t="str">
        <f t="shared" si="59"/>
        <v/>
      </c>
      <c r="G211" s="8"/>
      <c r="H211" s="12">
        <v>0</v>
      </c>
      <c r="I211" s="7">
        <f>I210*(1+H211)</f>
        <v>0</v>
      </c>
      <c r="J211" s="7"/>
      <c r="K211" s="7"/>
      <c r="L211" s="81">
        <f t="shared" si="38"/>
        <v>0</v>
      </c>
      <c r="M211" s="82">
        <f t="shared" si="63"/>
        <v>0</v>
      </c>
      <c r="N211" s="91"/>
      <c r="O211" s="23"/>
      <c r="P211" s="14" t="e">
        <f t="shared" ref="P211:P218" si="70">((O211/O210)-1)</f>
        <v>#DIV/0!</v>
      </c>
      <c r="Q211" s="159" t="str">
        <f t="shared" si="60"/>
        <v/>
      </c>
      <c r="R211" s="8"/>
      <c r="S211" s="12">
        <v>0</v>
      </c>
      <c r="T211" s="7">
        <f>T210*(1+S211)</f>
        <v>0</v>
      </c>
      <c r="U211" s="7"/>
      <c r="V211" s="7"/>
      <c r="W211" s="81">
        <f t="shared" si="64"/>
        <v>0</v>
      </c>
      <c r="X211" s="82">
        <f t="shared" si="65"/>
        <v>0</v>
      </c>
      <c r="Y211" s="91"/>
      <c r="Z211" s="23"/>
      <c r="AA211" s="14" t="e">
        <f t="shared" ref="AA211:AA218" si="71">((Z211/Z210)-1)</f>
        <v>#DIV/0!</v>
      </c>
      <c r="AB211" s="159" t="str">
        <f t="shared" si="61"/>
        <v/>
      </c>
      <c r="AC211" s="8"/>
      <c r="AD211" s="12">
        <v>0</v>
      </c>
      <c r="AE211" s="7">
        <f>AE210*(1+AD211)</f>
        <v>0</v>
      </c>
      <c r="AF211" s="7"/>
      <c r="AG211" s="7"/>
      <c r="AH211" s="81">
        <f t="shared" si="66"/>
        <v>0</v>
      </c>
      <c r="AI211" s="82">
        <f t="shared" si="67"/>
        <v>0</v>
      </c>
      <c r="AJ211" s="91"/>
      <c r="AK211" s="365"/>
      <c r="AL211" s="156">
        <v>44013</v>
      </c>
      <c r="AM211" s="101">
        <f t="shared" si="68"/>
        <v>0</v>
      </c>
      <c r="AN211" s="14" t="e">
        <f t="shared" si="57"/>
        <v>#DIV/0!</v>
      </c>
      <c r="AO211" s="103">
        <f t="shared" si="55"/>
        <v>0</v>
      </c>
      <c r="AP211" s="12" t="e">
        <f t="shared" si="58"/>
        <v>#DIV/0!</v>
      </c>
      <c r="AQ211" s="105"/>
      <c r="AR211" s="24">
        <v>73.270576000000005</v>
      </c>
      <c r="AS211" s="108"/>
      <c r="AU211" s="23"/>
      <c r="AV211" s="131" t="e">
        <f t="shared" si="62"/>
        <v>#DIV/0!</v>
      </c>
    </row>
    <row r="212" spans="1:48">
      <c r="A212" s="365"/>
      <c r="B212" s="156">
        <v>44044</v>
      </c>
      <c r="C212" s="16"/>
      <c r="D212" s="23"/>
      <c r="E212" s="14" t="e">
        <f t="shared" si="69"/>
        <v>#DIV/0!</v>
      </c>
      <c r="F212" s="159" t="str">
        <f t="shared" si="59"/>
        <v/>
      </c>
      <c r="G212" s="8"/>
      <c r="H212" s="12">
        <v>0</v>
      </c>
      <c r="I212" s="7">
        <f>I211*(1+H212)</f>
        <v>0</v>
      </c>
      <c r="J212" s="7"/>
      <c r="K212" s="7"/>
      <c r="L212" s="81">
        <f t="shared" si="38"/>
        <v>0</v>
      </c>
      <c r="M212" s="82">
        <f t="shared" si="63"/>
        <v>0</v>
      </c>
      <c r="N212" s="91"/>
      <c r="O212" s="23"/>
      <c r="P212" s="14" t="e">
        <f t="shared" si="70"/>
        <v>#DIV/0!</v>
      </c>
      <c r="Q212" s="159" t="str">
        <f t="shared" si="60"/>
        <v/>
      </c>
      <c r="R212" s="8"/>
      <c r="S212" s="12">
        <v>0</v>
      </c>
      <c r="T212" s="7">
        <f>T211*(1+S212)</f>
        <v>0</v>
      </c>
      <c r="U212" s="7"/>
      <c r="V212" s="7"/>
      <c r="W212" s="81">
        <f t="shared" si="64"/>
        <v>0</v>
      </c>
      <c r="X212" s="82">
        <f t="shared" si="65"/>
        <v>0</v>
      </c>
      <c r="Y212" s="91"/>
      <c r="Z212" s="23"/>
      <c r="AA212" s="14" t="e">
        <f t="shared" si="71"/>
        <v>#DIV/0!</v>
      </c>
      <c r="AB212" s="159" t="str">
        <f t="shared" si="61"/>
        <v/>
      </c>
      <c r="AC212" s="8"/>
      <c r="AD212" s="12">
        <v>0</v>
      </c>
      <c r="AE212" s="7">
        <f>AE211*(1+AD212)</f>
        <v>0</v>
      </c>
      <c r="AF212" s="7"/>
      <c r="AG212" s="7"/>
      <c r="AH212" s="81">
        <f t="shared" si="66"/>
        <v>0</v>
      </c>
      <c r="AI212" s="82">
        <f t="shared" si="67"/>
        <v>0</v>
      </c>
      <c r="AJ212" s="91"/>
      <c r="AK212" s="365"/>
      <c r="AL212" s="156">
        <v>44044</v>
      </c>
      <c r="AM212" s="101">
        <f t="shared" si="68"/>
        <v>0</v>
      </c>
      <c r="AN212" s="14" t="e">
        <f t="shared" si="57"/>
        <v>#DIV/0!</v>
      </c>
      <c r="AO212" s="103">
        <f t="shared" si="55"/>
        <v>0</v>
      </c>
      <c r="AP212" s="12" t="e">
        <f t="shared" si="58"/>
        <v>#DIV/0!</v>
      </c>
      <c r="AQ212" s="105"/>
      <c r="AR212" s="24">
        <v>73.592966000000004</v>
      </c>
      <c r="AS212" s="108"/>
      <c r="AU212" s="23"/>
      <c r="AV212" s="131" t="e">
        <f t="shared" si="62"/>
        <v>#DIV/0!</v>
      </c>
    </row>
    <row r="213" spans="1:48">
      <c r="A213" s="365"/>
      <c r="B213" s="156">
        <v>44075</v>
      </c>
      <c r="C213" s="16"/>
      <c r="D213" s="23"/>
      <c r="E213" s="14" t="e">
        <f t="shared" si="69"/>
        <v>#DIV/0!</v>
      </c>
      <c r="F213" s="159" t="str">
        <f t="shared" si="59"/>
        <v/>
      </c>
      <c r="G213" s="8"/>
      <c r="H213" s="12">
        <v>0</v>
      </c>
      <c r="I213" s="7">
        <f>I212*(1+H213)</f>
        <v>0</v>
      </c>
      <c r="J213" s="7"/>
      <c r="K213" s="7"/>
      <c r="L213" s="81">
        <f t="shared" si="38"/>
        <v>0</v>
      </c>
      <c r="M213" s="82">
        <f t="shared" si="63"/>
        <v>0</v>
      </c>
      <c r="N213" s="91"/>
      <c r="O213" s="23"/>
      <c r="P213" s="14" t="e">
        <f t="shared" si="70"/>
        <v>#DIV/0!</v>
      </c>
      <c r="Q213" s="159" t="str">
        <f t="shared" si="60"/>
        <v/>
      </c>
      <c r="R213" s="8"/>
      <c r="S213" s="12">
        <v>0</v>
      </c>
      <c r="T213" s="7">
        <f>T212*(1+S213)</f>
        <v>0</v>
      </c>
      <c r="U213" s="7"/>
      <c r="V213" s="7"/>
      <c r="W213" s="81">
        <f t="shared" si="64"/>
        <v>0</v>
      </c>
      <c r="X213" s="82">
        <f t="shared" si="65"/>
        <v>0</v>
      </c>
      <c r="Y213" s="91"/>
      <c r="Z213" s="23"/>
      <c r="AA213" s="14" t="e">
        <f t="shared" si="71"/>
        <v>#DIV/0!</v>
      </c>
      <c r="AB213" s="159" t="str">
        <f t="shared" si="61"/>
        <v/>
      </c>
      <c r="AC213" s="8"/>
      <c r="AD213" s="12">
        <v>0</v>
      </c>
      <c r="AE213" s="7">
        <f>AE212*(1+AD213)</f>
        <v>0</v>
      </c>
      <c r="AF213" s="7"/>
      <c r="AG213" s="7"/>
      <c r="AH213" s="81">
        <f t="shared" si="66"/>
        <v>0</v>
      </c>
      <c r="AI213" s="82">
        <f t="shared" si="67"/>
        <v>0</v>
      </c>
      <c r="AJ213" s="91"/>
      <c r="AK213" s="365"/>
      <c r="AL213" s="156">
        <v>44075</v>
      </c>
      <c r="AM213" s="101">
        <f t="shared" si="68"/>
        <v>0</v>
      </c>
      <c r="AN213" s="14" t="e">
        <f t="shared" si="57"/>
        <v>#DIV/0!</v>
      </c>
      <c r="AO213" s="103">
        <f t="shared" si="55"/>
        <v>0</v>
      </c>
      <c r="AP213" s="12" t="e">
        <f t="shared" si="58"/>
        <v>#DIV/0!</v>
      </c>
      <c r="AQ213" s="105"/>
      <c r="AR213" s="24">
        <v>73.857900000000001</v>
      </c>
      <c r="AS213" s="108"/>
      <c r="AU213" s="23"/>
      <c r="AV213" s="131" t="e">
        <f t="shared" si="62"/>
        <v>#DIV/0!</v>
      </c>
    </row>
    <row r="214" spans="1:48">
      <c r="A214" s="365"/>
      <c r="B214" s="156">
        <v>44105</v>
      </c>
      <c r="C214" s="16"/>
      <c r="D214" s="23"/>
      <c r="E214" s="14" t="e">
        <f t="shared" si="69"/>
        <v>#DIV/0!</v>
      </c>
      <c r="F214" s="159" t="str">
        <f t="shared" si="59"/>
        <v/>
      </c>
      <c r="G214" s="8"/>
      <c r="H214" s="12">
        <v>0</v>
      </c>
      <c r="I214" s="7">
        <f t="shared" ref="I214:I219" si="72">I213*(1+H214)</f>
        <v>0</v>
      </c>
      <c r="J214" s="7"/>
      <c r="K214" s="7"/>
      <c r="L214" s="81">
        <f t="shared" si="38"/>
        <v>0</v>
      </c>
      <c r="M214" s="82">
        <f t="shared" si="63"/>
        <v>0</v>
      </c>
      <c r="N214" s="91"/>
      <c r="O214" s="23"/>
      <c r="P214" s="14" t="e">
        <f t="shared" si="70"/>
        <v>#DIV/0!</v>
      </c>
      <c r="Q214" s="159" t="str">
        <f t="shared" si="60"/>
        <v/>
      </c>
      <c r="R214" s="8"/>
      <c r="S214" s="12">
        <v>0</v>
      </c>
      <c r="T214" s="7">
        <f t="shared" ref="T214:T219" si="73">T213*(1+S214)</f>
        <v>0</v>
      </c>
      <c r="U214" s="7"/>
      <c r="V214" s="7"/>
      <c r="W214" s="81">
        <f t="shared" si="64"/>
        <v>0</v>
      </c>
      <c r="X214" s="82">
        <f t="shared" si="65"/>
        <v>0</v>
      </c>
      <c r="Y214" s="91"/>
      <c r="Z214" s="23"/>
      <c r="AA214" s="14" t="e">
        <f t="shared" si="71"/>
        <v>#DIV/0!</v>
      </c>
      <c r="AB214" s="159" t="str">
        <f t="shared" si="61"/>
        <v/>
      </c>
      <c r="AC214" s="8"/>
      <c r="AD214" s="12">
        <v>0</v>
      </c>
      <c r="AE214" s="7">
        <f t="shared" ref="AE214:AE219" si="74">AE213*(1+AD214)</f>
        <v>0</v>
      </c>
      <c r="AF214" s="7"/>
      <c r="AG214" s="7"/>
      <c r="AH214" s="81">
        <f t="shared" si="66"/>
        <v>0</v>
      </c>
      <c r="AI214" s="82">
        <f t="shared" si="67"/>
        <v>0</v>
      </c>
      <c r="AJ214" s="91"/>
      <c r="AK214" s="365"/>
      <c r="AL214" s="156">
        <v>44105</v>
      </c>
      <c r="AM214" s="101">
        <f t="shared" si="68"/>
        <v>0</v>
      </c>
      <c r="AN214" s="14" t="e">
        <f t="shared" si="57"/>
        <v>#DIV/0!</v>
      </c>
      <c r="AO214" s="103">
        <f t="shared" si="55"/>
        <v>0</v>
      </c>
      <c r="AP214" s="12" t="e">
        <f t="shared" si="58"/>
        <v>#DIV/0!</v>
      </c>
      <c r="AQ214" s="105"/>
      <c r="AR214" s="24">
        <v>74.500462999999996</v>
      </c>
      <c r="AS214" s="108"/>
      <c r="AU214" s="23"/>
      <c r="AV214" s="131" t="e">
        <f t="shared" si="62"/>
        <v>#DIV/0!</v>
      </c>
    </row>
    <row r="215" spans="1:48">
      <c r="A215" s="365"/>
      <c r="B215" s="156">
        <v>44136</v>
      </c>
      <c r="C215" s="16"/>
      <c r="D215" s="23"/>
      <c r="E215" s="14" t="e">
        <f t="shared" si="69"/>
        <v>#DIV/0!</v>
      </c>
      <c r="F215" s="159" t="str">
        <f t="shared" si="59"/>
        <v/>
      </c>
      <c r="G215" s="8"/>
      <c r="H215" s="12">
        <v>0</v>
      </c>
      <c r="I215" s="7">
        <f t="shared" si="72"/>
        <v>0</v>
      </c>
      <c r="J215" s="7"/>
      <c r="K215" s="7"/>
      <c r="L215" s="81">
        <f t="shared" si="38"/>
        <v>0</v>
      </c>
      <c r="M215" s="82">
        <f t="shared" si="63"/>
        <v>0</v>
      </c>
      <c r="N215" s="91"/>
      <c r="O215" s="23"/>
      <c r="P215" s="14" t="e">
        <f t="shared" si="70"/>
        <v>#DIV/0!</v>
      </c>
      <c r="Q215" s="159" t="str">
        <f t="shared" si="60"/>
        <v/>
      </c>
      <c r="R215" s="8"/>
      <c r="S215" s="12">
        <v>0</v>
      </c>
      <c r="T215" s="7">
        <f t="shared" si="73"/>
        <v>0</v>
      </c>
      <c r="U215" s="7"/>
      <c r="V215" s="7"/>
      <c r="W215" s="81">
        <f t="shared" si="64"/>
        <v>0</v>
      </c>
      <c r="X215" s="82">
        <f t="shared" si="65"/>
        <v>0</v>
      </c>
      <c r="Y215" s="91"/>
      <c r="Z215" s="23"/>
      <c r="AA215" s="14" t="e">
        <f t="shared" si="71"/>
        <v>#DIV/0!</v>
      </c>
      <c r="AB215" s="159" t="str">
        <f t="shared" si="61"/>
        <v/>
      </c>
      <c r="AC215" s="8"/>
      <c r="AD215" s="12">
        <v>0</v>
      </c>
      <c r="AE215" s="7">
        <f t="shared" si="74"/>
        <v>0</v>
      </c>
      <c r="AF215" s="7"/>
      <c r="AG215" s="7"/>
      <c r="AH215" s="81">
        <f t="shared" si="66"/>
        <v>0</v>
      </c>
      <c r="AI215" s="82">
        <f t="shared" si="67"/>
        <v>0</v>
      </c>
      <c r="AJ215" s="91"/>
      <c r="AK215" s="365"/>
      <c r="AL215" s="156">
        <v>44136</v>
      </c>
      <c r="AM215" s="101">
        <f t="shared" si="68"/>
        <v>0</v>
      </c>
      <c r="AN215" s="14" t="e">
        <f t="shared" si="57"/>
        <v>#DIV/0!</v>
      </c>
      <c r="AO215" s="103">
        <f t="shared" si="55"/>
        <v>0</v>
      </c>
      <c r="AP215" s="12" t="e">
        <f t="shared" si="58"/>
        <v>#DIV/0!</v>
      </c>
      <c r="AQ215" s="105"/>
      <c r="AR215" s="24">
        <v>75.163516999999999</v>
      </c>
      <c r="AS215" s="108"/>
      <c r="AU215" s="23"/>
      <c r="AV215" s="131" t="e">
        <f t="shared" si="62"/>
        <v>#DIV/0!</v>
      </c>
    </row>
    <row r="216" spans="1:48">
      <c r="A216" s="366"/>
      <c r="B216" s="157">
        <v>44166</v>
      </c>
      <c r="C216" s="16"/>
      <c r="D216" s="21"/>
      <c r="E216" s="15" t="e">
        <f t="shared" si="69"/>
        <v>#DIV/0!</v>
      </c>
      <c r="F216" s="158" t="str">
        <f t="shared" si="59"/>
        <v/>
      </c>
      <c r="G216" s="11"/>
      <c r="H216" s="13">
        <v>0</v>
      </c>
      <c r="I216" s="10">
        <f t="shared" si="72"/>
        <v>0</v>
      </c>
      <c r="J216" s="10"/>
      <c r="K216" s="10"/>
      <c r="L216" s="83">
        <f t="shared" si="38"/>
        <v>0</v>
      </c>
      <c r="M216" s="84">
        <f t="shared" si="63"/>
        <v>0</v>
      </c>
      <c r="N216" s="93"/>
      <c r="O216" s="21"/>
      <c r="P216" s="15" t="e">
        <f t="shared" si="70"/>
        <v>#DIV/0!</v>
      </c>
      <c r="Q216" s="158" t="str">
        <f t="shared" si="60"/>
        <v/>
      </c>
      <c r="R216" s="11"/>
      <c r="S216" s="13">
        <v>0</v>
      </c>
      <c r="T216" s="10">
        <f t="shared" si="73"/>
        <v>0</v>
      </c>
      <c r="U216" s="10"/>
      <c r="V216" s="10"/>
      <c r="W216" s="83">
        <f t="shared" si="64"/>
        <v>0</v>
      </c>
      <c r="X216" s="84">
        <f t="shared" si="65"/>
        <v>0</v>
      </c>
      <c r="Y216" s="93"/>
      <c r="Z216" s="21"/>
      <c r="AA216" s="15" t="e">
        <f t="shared" si="71"/>
        <v>#DIV/0!</v>
      </c>
      <c r="AB216" s="158" t="str">
        <f t="shared" si="61"/>
        <v/>
      </c>
      <c r="AC216" s="11"/>
      <c r="AD216" s="13">
        <v>0</v>
      </c>
      <c r="AE216" s="10">
        <f t="shared" si="74"/>
        <v>0</v>
      </c>
      <c r="AF216" s="10"/>
      <c r="AG216" s="10"/>
      <c r="AH216" s="83">
        <f t="shared" si="66"/>
        <v>0</v>
      </c>
      <c r="AI216" s="84">
        <f t="shared" si="67"/>
        <v>0</v>
      </c>
      <c r="AJ216" s="93"/>
      <c r="AK216" s="366"/>
      <c r="AL216" s="157">
        <v>44166</v>
      </c>
      <c r="AM216" s="102">
        <f t="shared" si="68"/>
        <v>0</v>
      </c>
      <c r="AN216" s="15" t="e">
        <f t="shared" si="57"/>
        <v>#DIV/0!</v>
      </c>
      <c r="AO216" s="104">
        <f t="shared" si="55"/>
        <v>0</v>
      </c>
      <c r="AP216" s="13" t="e">
        <f t="shared" si="58"/>
        <v>#DIV/0!</v>
      </c>
      <c r="AQ216" s="107"/>
      <c r="AR216" s="25">
        <v>75.877570000000006</v>
      </c>
      <c r="AS216" s="110"/>
      <c r="AU216" s="23"/>
      <c r="AV216" s="131" t="e">
        <f t="shared" si="62"/>
        <v>#DIV/0!</v>
      </c>
    </row>
    <row r="217" spans="1:48">
      <c r="A217" s="365">
        <v>2021</v>
      </c>
      <c r="B217" s="156">
        <v>44197</v>
      </c>
      <c r="C217" s="16"/>
      <c r="D217" s="23"/>
      <c r="E217" s="14" t="e">
        <f t="shared" si="69"/>
        <v>#DIV/0!</v>
      </c>
      <c r="F217" s="159" t="str">
        <f t="shared" si="59"/>
        <v/>
      </c>
      <c r="G217" s="8" t="s">
        <v>6</v>
      </c>
      <c r="H217" s="12">
        <v>8.14E-2</v>
      </c>
      <c r="I217" s="7">
        <f t="shared" si="72"/>
        <v>0</v>
      </c>
      <c r="J217" s="7"/>
      <c r="K217" s="7"/>
      <c r="L217" s="81">
        <f>D217+J217</f>
        <v>0</v>
      </c>
      <c r="M217" s="82">
        <f t="shared" si="63"/>
        <v>0</v>
      </c>
      <c r="N217" s="91"/>
      <c r="O217" s="23"/>
      <c r="P217" s="14" t="e">
        <f t="shared" si="70"/>
        <v>#DIV/0!</v>
      </c>
      <c r="Q217" s="159" t="str">
        <f t="shared" si="60"/>
        <v/>
      </c>
      <c r="R217" s="8" t="s">
        <v>6</v>
      </c>
      <c r="S217" s="12">
        <v>8.14E-2</v>
      </c>
      <c r="T217" s="7">
        <f t="shared" si="73"/>
        <v>0</v>
      </c>
      <c r="U217" s="7"/>
      <c r="V217" s="7"/>
      <c r="W217" s="81">
        <f t="shared" si="64"/>
        <v>0</v>
      </c>
      <c r="X217" s="82">
        <f t="shared" si="65"/>
        <v>0</v>
      </c>
      <c r="Y217" s="91"/>
      <c r="Z217" s="23"/>
      <c r="AA217" s="14" t="e">
        <f t="shared" si="71"/>
        <v>#DIV/0!</v>
      </c>
      <c r="AB217" s="159" t="str">
        <f t="shared" si="61"/>
        <v/>
      </c>
      <c r="AC217" s="8" t="s">
        <v>6</v>
      </c>
      <c r="AD217" s="12">
        <v>8.14E-2</v>
      </c>
      <c r="AE217" s="7">
        <f t="shared" si="74"/>
        <v>0</v>
      </c>
      <c r="AF217" s="7"/>
      <c r="AG217" s="7"/>
      <c r="AH217" s="81">
        <f t="shared" si="66"/>
        <v>0</v>
      </c>
      <c r="AI217" s="82">
        <f t="shared" si="67"/>
        <v>0</v>
      </c>
      <c r="AJ217" s="91"/>
      <c r="AK217" s="365">
        <v>2021</v>
      </c>
      <c r="AL217" s="156">
        <v>44197</v>
      </c>
      <c r="AM217" s="101">
        <f t="shared" si="68"/>
        <v>0</v>
      </c>
      <c r="AN217" s="14" t="e">
        <f t="shared" si="57"/>
        <v>#DIV/0!</v>
      </c>
      <c r="AO217" s="103">
        <f t="shared" si="55"/>
        <v>0</v>
      </c>
      <c r="AP217" s="12" t="e">
        <f t="shared" si="58"/>
        <v>#DIV/0!</v>
      </c>
      <c r="AQ217" s="105"/>
      <c r="AR217" s="24">
        <v>76.985382000000001</v>
      </c>
      <c r="AS217" s="108"/>
      <c r="AU217" s="23"/>
      <c r="AV217" s="131" t="e">
        <f t="shared" si="62"/>
        <v>#DIV/0!</v>
      </c>
    </row>
    <row r="218" spans="1:48">
      <c r="A218" s="365"/>
      <c r="B218" s="156">
        <v>44228</v>
      </c>
      <c r="C218" s="16"/>
      <c r="D218" s="23"/>
      <c r="E218" s="14" t="e">
        <f t="shared" si="69"/>
        <v>#DIV/0!</v>
      </c>
      <c r="F218" s="159" t="str">
        <f t="shared" si="59"/>
        <v/>
      </c>
      <c r="G218" s="8"/>
      <c r="H218" s="12">
        <v>0</v>
      </c>
      <c r="I218" s="7">
        <f t="shared" si="72"/>
        <v>0</v>
      </c>
      <c r="J218" s="7"/>
      <c r="K218" s="7"/>
      <c r="L218" s="81">
        <f>D218+J218</f>
        <v>0</v>
      </c>
      <c r="M218" s="82">
        <f t="shared" si="63"/>
        <v>0</v>
      </c>
      <c r="N218" s="91"/>
      <c r="O218" s="23"/>
      <c r="P218" s="14" t="e">
        <f t="shared" si="70"/>
        <v>#DIV/0!</v>
      </c>
      <c r="Q218" s="159" t="str">
        <f t="shared" si="60"/>
        <v/>
      </c>
      <c r="R218" s="8"/>
      <c r="S218" s="12">
        <v>0</v>
      </c>
      <c r="T218" s="7">
        <f t="shared" si="73"/>
        <v>0</v>
      </c>
      <c r="U218" s="7"/>
      <c r="V218" s="7"/>
      <c r="W218" s="81">
        <f t="shared" si="64"/>
        <v>0</v>
      </c>
      <c r="X218" s="82">
        <f t="shared" si="65"/>
        <v>0</v>
      </c>
      <c r="Y218" s="91"/>
      <c r="Z218" s="23"/>
      <c r="AA218" s="14" t="e">
        <f t="shared" si="71"/>
        <v>#DIV/0!</v>
      </c>
      <c r="AB218" s="159" t="str">
        <f t="shared" si="61"/>
        <v/>
      </c>
      <c r="AC218" s="8"/>
      <c r="AD218" s="12">
        <v>0</v>
      </c>
      <c r="AE218" s="7">
        <f t="shared" si="74"/>
        <v>0</v>
      </c>
      <c r="AF218" s="7"/>
      <c r="AG218" s="7"/>
      <c r="AH218" s="81">
        <f t="shared" si="66"/>
        <v>0</v>
      </c>
      <c r="AI218" s="82">
        <f t="shared" si="67"/>
        <v>0</v>
      </c>
      <c r="AJ218" s="91"/>
      <c r="AK218" s="365"/>
      <c r="AL218" s="156">
        <v>44228</v>
      </c>
      <c r="AM218" s="101">
        <f t="shared" si="68"/>
        <v>0</v>
      </c>
      <c r="AN218" s="14" t="e">
        <f t="shared" si="57"/>
        <v>#DIV/0!</v>
      </c>
      <c r="AO218" s="103">
        <f t="shared" si="55"/>
        <v>0</v>
      </c>
      <c r="AP218" s="12" t="e">
        <f t="shared" si="58"/>
        <v>#DIV/0!</v>
      </c>
      <c r="AQ218" s="105"/>
      <c r="AR218" s="24">
        <v>77.193241999999998</v>
      </c>
      <c r="AS218" s="108"/>
      <c r="AU218" s="23"/>
      <c r="AV218" s="131" t="e">
        <f t="shared" si="62"/>
        <v>#DIV/0!</v>
      </c>
    </row>
    <row r="219" spans="1:48">
      <c r="A219" s="365"/>
      <c r="B219" s="156">
        <v>44256</v>
      </c>
      <c r="C219" s="16"/>
      <c r="D219" s="23"/>
      <c r="E219" s="14" t="e">
        <f t="shared" ref="E219:E224" si="75">((D219/D218)-1)</f>
        <v>#DIV/0!</v>
      </c>
      <c r="F219" s="159" t="str">
        <f t="shared" si="59"/>
        <v/>
      </c>
      <c r="G219" s="8"/>
      <c r="H219" s="12">
        <v>0</v>
      </c>
      <c r="I219" s="7">
        <f t="shared" si="72"/>
        <v>0</v>
      </c>
      <c r="J219" s="7"/>
      <c r="K219" s="7"/>
      <c r="L219" s="81">
        <f t="shared" ref="L219:L224" si="76">D219+J219</f>
        <v>0</v>
      </c>
      <c r="M219" s="82">
        <f t="shared" ref="M219:M224" si="77">I219+K219</f>
        <v>0</v>
      </c>
      <c r="N219" s="91"/>
      <c r="O219" s="23"/>
      <c r="P219" s="14" t="e">
        <f t="shared" ref="P219:P224" si="78">((O219/O218)-1)</f>
        <v>#DIV/0!</v>
      </c>
      <c r="Q219" s="159" t="str">
        <f t="shared" si="60"/>
        <v/>
      </c>
      <c r="R219" s="8"/>
      <c r="S219" s="12">
        <v>0</v>
      </c>
      <c r="T219" s="7">
        <f t="shared" si="73"/>
        <v>0</v>
      </c>
      <c r="U219" s="7"/>
      <c r="V219" s="7"/>
      <c r="W219" s="81">
        <f t="shared" ref="W219:W224" si="79">O219+U219</f>
        <v>0</v>
      </c>
      <c r="X219" s="82">
        <f t="shared" ref="X219:X224" si="80">T219+V219</f>
        <v>0</v>
      </c>
      <c r="Y219" s="91"/>
      <c r="Z219" s="23"/>
      <c r="AA219" s="14" t="e">
        <f t="shared" ref="AA219:AA224" si="81">((Z219/Z218)-1)</f>
        <v>#DIV/0!</v>
      </c>
      <c r="AB219" s="159" t="str">
        <f t="shared" si="61"/>
        <v/>
      </c>
      <c r="AC219" s="8"/>
      <c r="AD219" s="12">
        <v>0</v>
      </c>
      <c r="AE219" s="7">
        <f t="shared" si="74"/>
        <v>0</v>
      </c>
      <c r="AF219" s="7"/>
      <c r="AG219" s="7"/>
      <c r="AH219" s="81">
        <f t="shared" ref="AH219:AH224" si="82">Z219+AF219</f>
        <v>0</v>
      </c>
      <c r="AI219" s="82">
        <f t="shared" ref="AI219:AI224" si="83">AE219+AG219</f>
        <v>0</v>
      </c>
      <c r="AJ219" s="91"/>
      <c r="AK219" s="365"/>
      <c r="AL219" s="156">
        <v>44256</v>
      </c>
      <c r="AM219" s="101">
        <f t="shared" ref="AM219:AM224" si="84">L219+W219+AH219</f>
        <v>0</v>
      </c>
      <c r="AN219" s="14" t="e">
        <f t="shared" ref="AN219:AN224" si="85">((AM219/AM218)-1)</f>
        <v>#DIV/0!</v>
      </c>
      <c r="AO219" s="103">
        <f t="shared" si="55"/>
        <v>0</v>
      </c>
      <c r="AP219" s="12" t="e">
        <f t="shared" ref="AP219:AP224" si="86">((AO219/AO218)-1)</f>
        <v>#DIV/0!</v>
      </c>
      <c r="AQ219" s="105"/>
      <c r="AR219" s="24">
        <v>77.826226000000005</v>
      </c>
      <c r="AS219" s="108"/>
      <c r="AU219" s="23"/>
      <c r="AV219" s="131" t="e">
        <f t="shared" si="62"/>
        <v>#DIV/0!</v>
      </c>
    </row>
    <row r="220" spans="1:48">
      <c r="A220" s="365"/>
      <c r="B220" s="156">
        <v>44287</v>
      </c>
      <c r="C220" s="16"/>
      <c r="D220" s="23"/>
      <c r="E220" s="14" t="e">
        <f t="shared" si="75"/>
        <v>#DIV/0!</v>
      </c>
      <c r="F220" s="159" t="str">
        <f t="shared" si="59"/>
        <v/>
      </c>
      <c r="G220" s="8"/>
      <c r="H220" s="12">
        <v>0</v>
      </c>
      <c r="I220" s="7">
        <f t="shared" ref="I220:I225" si="87">I219*(1+H220)</f>
        <v>0</v>
      </c>
      <c r="J220" s="7"/>
      <c r="K220" s="7"/>
      <c r="L220" s="81">
        <f t="shared" si="76"/>
        <v>0</v>
      </c>
      <c r="M220" s="82">
        <f t="shared" si="77"/>
        <v>0</v>
      </c>
      <c r="N220" s="91"/>
      <c r="O220" s="23"/>
      <c r="P220" s="14" t="e">
        <f t="shared" si="78"/>
        <v>#DIV/0!</v>
      </c>
      <c r="Q220" s="159" t="str">
        <f t="shared" si="60"/>
        <v/>
      </c>
      <c r="R220" s="8"/>
      <c r="S220" s="12">
        <v>0</v>
      </c>
      <c r="T220" s="7">
        <f t="shared" ref="T220:T225" si="88">T219*(1+S220)</f>
        <v>0</v>
      </c>
      <c r="U220" s="7"/>
      <c r="V220" s="7"/>
      <c r="W220" s="81">
        <f t="shared" si="79"/>
        <v>0</v>
      </c>
      <c r="X220" s="82">
        <f t="shared" si="80"/>
        <v>0</v>
      </c>
      <c r="Y220" s="91"/>
      <c r="Z220" s="23"/>
      <c r="AA220" s="14" t="e">
        <f t="shared" si="81"/>
        <v>#DIV/0!</v>
      </c>
      <c r="AB220" s="159" t="str">
        <f t="shared" si="61"/>
        <v/>
      </c>
      <c r="AC220" s="8"/>
      <c r="AD220" s="12">
        <v>0</v>
      </c>
      <c r="AE220" s="7">
        <f t="shared" ref="AE220:AE225" si="89">AE219*(1+AD220)</f>
        <v>0</v>
      </c>
      <c r="AF220" s="7"/>
      <c r="AG220" s="7"/>
      <c r="AH220" s="81">
        <f t="shared" si="82"/>
        <v>0</v>
      </c>
      <c r="AI220" s="82">
        <f t="shared" si="83"/>
        <v>0</v>
      </c>
      <c r="AJ220" s="91"/>
      <c r="AK220" s="365"/>
      <c r="AL220" s="156">
        <v>44287</v>
      </c>
      <c r="AM220" s="101">
        <f t="shared" si="84"/>
        <v>0</v>
      </c>
      <c r="AN220" s="14" t="e">
        <f t="shared" si="85"/>
        <v>#DIV/0!</v>
      </c>
      <c r="AO220" s="103">
        <f t="shared" si="55"/>
        <v>0</v>
      </c>
      <c r="AP220" s="12" t="e">
        <f t="shared" si="86"/>
        <v>#DIV/0!</v>
      </c>
      <c r="AQ220" s="105"/>
      <c r="AR220" s="24">
        <v>78.495531</v>
      </c>
      <c r="AS220" s="108"/>
      <c r="AU220" s="23"/>
      <c r="AV220" s="131" t="e">
        <f t="shared" si="62"/>
        <v>#DIV/0!</v>
      </c>
    </row>
    <row r="221" spans="1:48">
      <c r="A221" s="365"/>
      <c r="B221" s="156">
        <v>44317</v>
      </c>
      <c r="C221" s="16"/>
      <c r="D221" s="23"/>
      <c r="E221" s="14" t="e">
        <f t="shared" si="75"/>
        <v>#DIV/0!</v>
      </c>
      <c r="F221" s="159" t="str">
        <f t="shared" si="59"/>
        <v/>
      </c>
      <c r="G221" s="8"/>
      <c r="H221" s="12">
        <v>0</v>
      </c>
      <c r="I221" s="7">
        <f t="shared" si="87"/>
        <v>0</v>
      </c>
      <c r="J221" s="7"/>
      <c r="K221" s="7"/>
      <c r="L221" s="81">
        <f t="shared" si="76"/>
        <v>0</v>
      </c>
      <c r="M221" s="82">
        <f t="shared" si="77"/>
        <v>0</v>
      </c>
      <c r="N221" s="91"/>
      <c r="O221" s="23"/>
      <c r="P221" s="14" t="e">
        <f t="shared" si="78"/>
        <v>#DIV/0!</v>
      </c>
      <c r="Q221" s="159" t="str">
        <f t="shared" si="60"/>
        <v/>
      </c>
      <c r="R221" s="8"/>
      <c r="S221" s="12">
        <v>0</v>
      </c>
      <c r="T221" s="7">
        <f t="shared" si="88"/>
        <v>0</v>
      </c>
      <c r="U221" s="7"/>
      <c r="V221" s="7"/>
      <c r="W221" s="81">
        <f t="shared" si="79"/>
        <v>0</v>
      </c>
      <c r="X221" s="82">
        <f t="shared" si="80"/>
        <v>0</v>
      </c>
      <c r="Y221" s="91"/>
      <c r="Z221" s="23"/>
      <c r="AA221" s="14" t="e">
        <f t="shared" si="81"/>
        <v>#DIV/0!</v>
      </c>
      <c r="AB221" s="159" t="str">
        <f t="shared" si="61"/>
        <v/>
      </c>
      <c r="AC221" s="8"/>
      <c r="AD221" s="12">
        <v>0</v>
      </c>
      <c r="AE221" s="7">
        <f t="shared" si="89"/>
        <v>0</v>
      </c>
      <c r="AF221" s="7"/>
      <c r="AG221" s="7"/>
      <c r="AH221" s="81">
        <f t="shared" si="82"/>
        <v>0</v>
      </c>
      <c r="AI221" s="82">
        <f t="shared" si="83"/>
        <v>0</v>
      </c>
      <c r="AJ221" s="91"/>
      <c r="AK221" s="365"/>
      <c r="AL221" s="156">
        <v>44317</v>
      </c>
      <c r="AM221" s="101">
        <f t="shared" si="84"/>
        <v>0</v>
      </c>
      <c r="AN221" s="14" t="e">
        <f t="shared" si="85"/>
        <v>#DIV/0!</v>
      </c>
      <c r="AO221" s="103">
        <f t="shared" si="55"/>
        <v>0</v>
      </c>
      <c r="AP221" s="12" t="e">
        <f t="shared" si="86"/>
        <v>#DIV/0!</v>
      </c>
      <c r="AQ221" s="105"/>
      <c r="AR221" s="24">
        <v>78.793813999999998</v>
      </c>
      <c r="AS221" s="108"/>
      <c r="AU221" s="23"/>
      <c r="AV221" s="131" t="e">
        <f t="shared" si="62"/>
        <v>#DIV/0!</v>
      </c>
    </row>
    <row r="222" spans="1:48">
      <c r="A222" s="365"/>
      <c r="B222" s="156">
        <v>44348</v>
      </c>
      <c r="C222" s="16"/>
      <c r="D222" s="23"/>
      <c r="E222" s="14" t="e">
        <f t="shared" si="75"/>
        <v>#DIV/0!</v>
      </c>
      <c r="F222" s="159" t="str">
        <f t="shared" si="59"/>
        <v/>
      </c>
      <c r="G222" s="8"/>
      <c r="H222" s="12">
        <v>0</v>
      </c>
      <c r="I222" s="7">
        <f t="shared" si="87"/>
        <v>0</v>
      </c>
      <c r="J222" s="7"/>
      <c r="K222" s="7"/>
      <c r="L222" s="81">
        <f t="shared" si="76"/>
        <v>0</v>
      </c>
      <c r="M222" s="82">
        <f t="shared" si="77"/>
        <v>0</v>
      </c>
      <c r="N222" s="91"/>
      <c r="O222" s="23"/>
      <c r="P222" s="14" t="e">
        <f t="shared" si="78"/>
        <v>#DIV/0!</v>
      </c>
      <c r="Q222" s="159" t="str">
        <f t="shared" si="60"/>
        <v/>
      </c>
      <c r="R222" s="8"/>
      <c r="S222" s="12">
        <v>0</v>
      </c>
      <c r="T222" s="7">
        <f t="shared" si="88"/>
        <v>0</v>
      </c>
      <c r="U222" s="7"/>
      <c r="V222" s="7"/>
      <c r="W222" s="81">
        <f t="shared" si="79"/>
        <v>0</v>
      </c>
      <c r="X222" s="82">
        <f t="shared" si="80"/>
        <v>0</v>
      </c>
      <c r="Y222" s="91"/>
      <c r="Z222" s="23"/>
      <c r="AA222" s="14" t="e">
        <f t="shared" si="81"/>
        <v>#DIV/0!</v>
      </c>
      <c r="AB222" s="159" t="str">
        <f t="shared" si="61"/>
        <v/>
      </c>
      <c r="AC222" s="8"/>
      <c r="AD222" s="12">
        <v>0</v>
      </c>
      <c r="AE222" s="7">
        <f t="shared" si="89"/>
        <v>0</v>
      </c>
      <c r="AF222" s="7"/>
      <c r="AG222" s="7"/>
      <c r="AH222" s="81">
        <f t="shared" si="82"/>
        <v>0</v>
      </c>
      <c r="AI222" s="82">
        <f t="shared" si="83"/>
        <v>0</v>
      </c>
      <c r="AJ222" s="91"/>
      <c r="AK222" s="365"/>
      <c r="AL222" s="156">
        <v>44348</v>
      </c>
      <c r="AM222" s="101">
        <f t="shared" si="84"/>
        <v>0</v>
      </c>
      <c r="AN222" s="14" t="e">
        <f t="shared" si="85"/>
        <v>#DIV/0!</v>
      </c>
      <c r="AO222" s="103">
        <f t="shared" si="55"/>
        <v>0</v>
      </c>
      <c r="AP222" s="12" t="e">
        <f t="shared" si="86"/>
        <v>#DIV/0!</v>
      </c>
      <c r="AQ222" s="105"/>
      <c r="AR222" s="24">
        <v>79.550234000000003</v>
      </c>
      <c r="AS222" s="108"/>
      <c r="AU222" s="23"/>
      <c r="AV222" s="131" t="e">
        <f t="shared" si="62"/>
        <v>#DIV/0!</v>
      </c>
    </row>
    <row r="223" spans="1:48">
      <c r="A223" s="365"/>
      <c r="B223" s="156">
        <v>44378</v>
      </c>
      <c r="C223" s="16"/>
      <c r="D223" s="23"/>
      <c r="E223" s="14" t="e">
        <f t="shared" si="75"/>
        <v>#DIV/0!</v>
      </c>
      <c r="F223" s="159" t="str">
        <f t="shared" si="59"/>
        <v/>
      </c>
      <c r="G223" s="8" t="s">
        <v>6</v>
      </c>
      <c r="H223" s="12">
        <v>-8.1900000000000001E-2</v>
      </c>
      <c r="I223" s="7">
        <f t="shared" si="87"/>
        <v>0</v>
      </c>
      <c r="J223" s="7"/>
      <c r="K223" s="7"/>
      <c r="L223" s="81">
        <f t="shared" si="76"/>
        <v>0</v>
      </c>
      <c r="M223" s="82">
        <f t="shared" si="77"/>
        <v>0</v>
      </c>
      <c r="N223" s="91"/>
      <c r="O223" s="23"/>
      <c r="P223" s="14" t="e">
        <f t="shared" si="78"/>
        <v>#DIV/0!</v>
      </c>
      <c r="Q223" s="159" t="str">
        <f t="shared" si="60"/>
        <v/>
      </c>
      <c r="R223" s="8" t="s">
        <v>6</v>
      </c>
      <c r="S223" s="12">
        <v>-8.1900000000000001E-2</v>
      </c>
      <c r="T223" s="7">
        <f t="shared" si="88"/>
        <v>0</v>
      </c>
      <c r="U223" s="7"/>
      <c r="V223" s="7"/>
      <c r="W223" s="81">
        <f t="shared" si="79"/>
        <v>0</v>
      </c>
      <c r="X223" s="82">
        <f t="shared" si="80"/>
        <v>0</v>
      </c>
      <c r="Y223" s="91"/>
      <c r="Z223" s="23"/>
      <c r="AA223" s="14" t="e">
        <f t="shared" si="81"/>
        <v>#DIV/0!</v>
      </c>
      <c r="AB223" s="159" t="str">
        <f t="shared" si="61"/>
        <v/>
      </c>
      <c r="AC223" s="8" t="s">
        <v>6</v>
      </c>
      <c r="AD223" s="12">
        <v>-8.1900000000000001E-2</v>
      </c>
      <c r="AE223" s="7">
        <f t="shared" si="89"/>
        <v>0</v>
      </c>
      <c r="AF223" s="7"/>
      <c r="AG223" s="7"/>
      <c r="AH223" s="81">
        <f t="shared" si="82"/>
        <v>0</v>
      </c>
      <c r="AI223" s="82">
        <f t="shared" si="83"/>
        <v>0</v>
      </c>
      <c r="AJ223" s="91"/>
      <c r="AK223" s="365"/>
      <c r="AL223" s="156">
        <v>44378</v>
      </c>
      <c r="AM223" s="101">
        <f t="shared" si="84"/>
        <v>0</v>
      </c>
      <c r="AN223" s="14" t="e">
        <f t="shared" si="85"/>
        <v>#DIV/0!</v>
      </c>
      <c r="AO223" s="103">
        <f t="shared" si="55"/>
        <v>0</v>
      </c>
      <c r="AP223" s="12" t="e">
        <f t="shared" si="86"/>
        <v>#DIV/0!</v>
      </c>
      <c r="AQ223" s="105"/>
      <c r="AR223" s="134"/>
      <c r="AS223" s="108"/>
      <c r="AU223" s="23"/>
      <c r="AV223" s="131" t="e">
        <f t="shared" si="62"/>
        <v>#DIV/0!</v>
      </c>
    </row>
    <row r="224" spans="1:48">
      <c r="A224" s="365"/>
      <c r="B224" s="156">
        <v>44409</v>
      </c>
      <c r="C224" s="16"/>
      <c r="D224" s="23"/>
      <c r="E224" s="14" t="e">
        <f t="shared" si="75"/>
        <v>#DIV/0!</v>
      </c>
      <c r="F224" s="159" t="str">
        <f t="shared" si="59"/>
        <v/>
      </c>
      <c r="G224" s="8"/>
      <c r="H224" s="12">
        <v>0</v>
      </c>
      <c r="I224" s="7">
        <f t="shared" si="87"/>
        <v>0</v>
      </c>
      <c r="J224" s="7"/>
      <c r="K224" s="7"/>
      <c r="L224" s="81">
        <f t="shared" si="76"/>
        <v>0</v>
      </c>
      <c r="M224" s="82">
        <f t="shared" si="77"/>
        <v>0</v>
      </c>
      <c r="N224" s="91"/>
      <c r="O224" s="23"/>
      <c r="P224" s="14" t="e">
        <f t="shared" si="78"/>
        <v>#DIV/0!</v>
      </c>
      <c r="Q224" s="159" t="str">
        <f t="shared" si="60"/>
        <v/>
      </c>
      <c r="R224" s="8"/>
      <c r="S224" s="12">
        <v>0</v>
      </c>
      <c r="T224" s="7">
        <f t="shared" si="88"/>
        <v>0</v>
      </c>
      <c r="U224" s="7"/>
      <c r="V224" s="7"/>
      <c r="W224" s="81">
        <f t="shared" si="79"/>
        <v>0</v>
      </c>
      <c r="X224" s="82">
        <f t="shared" si="80"/>
        <v>0</v>
      </c>
      <c r="Y224" s="91"/>
      <c r="Z224" s="23"/>
      <c r="AA224" s="14" t="e">
        <f t="shared" si="81"/>
        <v>#DIV/0!</v>
      </c>
      <c r="AB224" s="159" t="str">
        <f t="shared" si="61"/>
        <v/>
      </c>
      <c r="AC224" s="8"/>
      <c r="AD224" s="12">
        <v>0</v>
      </c>
      <c r="AE224" s="7">
        <f t="shared" si="89"/>
        <v>0</v>
      </c>
      <c r="AF224" s="7"/>
      <c r="AG224" s="7"/>
      <c r="AH224" s="81">
        <f t="shared" si="82"/>
        <v>0</v>
      </c>
      <c r="AI224" s="82">
        <f t="shared" si="83"/>
        <v>0</v>
      </c>
      <c r="AJ224" s="91"/>
      <c r="AK224" s="365"/>
      <c r="AL224" s="156">
        <v>44409</v>
      </c>
      <c r="AM224" s="101">
        <f t="shared" si="84"/>
        <v>0</v>
      </c>
      <c r="AN224" s="14" t="e">
        <f t="shared" si="85"/>
        <v>#DIV/0!</v>
      </c>
      <c r="AO224" s="103">
        <f t="shared" si="55"/>
        <v>0</v>
      </c>
      <c r="AP224" s="12" t="e">
        <f t="shared" si="86"/>
        <v>#DIV/0!</v>
      </c>
      <c r="AQ224" s="105"/>
      <c r="AR224" s="134"/>
      <c r="AS224" s="108"/>
      <c r="AU224" s="23"/>
      <c r="AV224" s="131" t="e">
        <f t="shared" si="62"/>
        <v>#DIV/0!</v>
      </c>
    </row>
    <row r="225" spans="1:48">
      <c r="A225" s="365"/>
      <c r="B225" s="156">
        <v>44440</v>
      </c>
      <c r="C225" s="16"/>
      <c r="D225" s="23"/>
      <c r="E225" s="14" t="e">
        <f t="shared" ref="E225:E230" si="90">((D225/D224)-1)</f>
        <v>#DIV/0!</v>
      </c>
      <c r="F225" s="159" t="str">
        <f t="shared" si="59"/>
        <v/>
      </c>
      <c r="G225" s="8"/>
      <c r="H225" s="12">
        <v>0</v>
      </c>
      <c r="I225" s="7">
        <f t="shared" si="87"/>
        <v>0</v>
      </c>
      <c r="J225" s="7"/>
      <c r="K225" s="7"/>
      <c r="L225" s="81">
        <f t="shared" ref="L225:L230" si="91">D225+J225</f>
        <v>0</v>
      </c>
      <c r="M225" s="82">
        <f t="shared" ref="M225:M230" si="92">I225+K225</f>
        <v>0</v>
      </c>
      <c r="N225" s="91"/>
      <c r="O225" s="23"/>
      <c r="P225" s="14" t="e">
        <f t="shared" ref="P225:P230" si="93">((O225/O224)-1)</f>
        <v>#DIV/0!</v>
      </c>
      <c r="Q225" s="159" t="str">
        <f t="shared" si="60"/>
        <v/>
      </c>
      <c r="R225" s="8"/>
      <c r="S225" s="12">
        <v>0</v>
      </c>
      <c r="T225" s="7">
        <f t="shared" si="88"/>
        <v>0</v>
      </c>
      <c r="U225" s="7"/>
      <c r="V225" s="7"/>
      <c r="W225" s="81">
        <f t="shared" ref="W225:W230" si="94">O225+U225</f>
        <v>0</v>
      </c>
      <c r="X225" s="82">
        <f t="shared" ref="X225:X230" si="95">T225+V225</f>
        <v>0</v>
      </c>
      <c r="Y225" s="91"/>
      <c r="Z225" s="23"/>
      <c r="AA225" s="14" t="e">
        <f t="shared" ref="AA225:AA230" si="96">((Z225/Z224)-1)</f>
        <v>#DIV/0!</v>
      </c>
      <c r="AB225" s="159" t="str">
        <f t="shared" si="61"/>
        <v/>
      </c>
      <c r="AC225" s="8"/>
      <c r="AD225" s="12">
        <v>0</v>
      </c>
      <c r="AE225" s="7">
        <f t="shared" si="89"/>
        <v>0</v>
      </c>
      <c r="AF225" s="7"/>
      <c r="AG225" s="7"/>
      <c r="AH225" s="81">
        <f t="shared" ref="AH225:AH230" si="97">Z225+AF225</f>
        <v>0</v>
      </c>
      <c r="AI225" s="82">
        <f t="shared" ref="AI225:AI230" si="98">AE225+AG225</f>
        <v>0</v>
      </c>
      <c r="AJ225" s="91"/>
      <c r="AK225" s="365"/>
      <c r="AL225" s="156">
        <v>44440</v>
      </c>
      <c r="AM225" s="101">
        <f t="shared" ref="AM225:AM230" si="99">L225+W225+AH225</f>
        <v>0</v>
      </c>
      <c r="AN225" s="14" t="e">
        <f t="shared" ref="AN225:AN230" si="100">((AM225/AM224)-1)</f>
        <v>#DIV/0!</v>
      </c>
      <c r="AO225" s="103">
        <f t="shared" si="55"/>
        <v>0</v>
      </c>
      <c r="AP225" s="12" t="e">
        <f t="shared" ref="AP225:AP230" si="101">((AO225/AO224)-1)</f>
        <v>#DIV/0!</v>
      </c>
      <c r="AQ225" s="105"/>
      <c r="AR225" s="134"/>
      <c r="AS225" s="108"/>
      <c r="AU225" s="23"/>
      <c r="AV225" s="131" t="e">
        <f t="shared" si="62"/>
        <v>#DIV/0!</v>
      </c>
    </row>
    <row r="226" spans="1:48">
      <c r="A226" s="365"/>
      <c r="B226" s="156">
        <v>44470</v>
      </c>
      <c r="C226" s="16"/>
      <c r="D226" s="23"/>
      <c r="E226" s="14" t="e">
        <f t="shared" si="90"/>
        <v>#DIV/0!</v>
      </c>
      <c r="F226" s="159" t="str">
        <f t="shared" si="59"/>
        <v/>
      </c>
      <c r="G226" s="8"/>
      <c r="H226" s="12">
        <v>0</v>
      </c>
      <c r="I226" s="7">
        <f t="shared" ref="I226:I231" si="102">I225*(1+H226)</f>
        <v>0</v>
      </c>
      <c r="J226" s="7"/>
      <c r="K226" s="7"/>
      <c r="L226" s="81">
        <f t="shared" si="91"/>
        <v>0</v>
      </c>
      <c r="M226" s="82">
        <f t="shared" si="92"/>
        <v>0</v>
      </c>
      <c r="N226" s="91"/>
      <c r="O226" s="23"/>
      <c r="P226" s="14" t="e">
        <f t="shared" si="93"/>
        <v>#DIV/0!</v>
      </c>
      <c r="Q226" s="159" t="str">
        <f t="shared" si="60"/>
        <v/>
      </c>
      <c r="R226" s="8"/>
      <c r="S226" s="12">
        <v>0</v>
      </c>
      <c r="T226" s="7">
        <f t="shared" ref="T226:T231" si="103">T225*(1+S226)</f>
        <v>0</v>
      </c>
      <c r="U226" s="7"/>
      <c r="V226" s="7"/>
      <c r="W226" s="81">
        <f t="shared" si="94"/>
        <v>0</v>
      </c>
      <c r="X226" s="82">
        <f t="shared" si="95"/>
        <v>0</v>
      </c>
      <c r="Y226" s="91"/>
      <c r="Z226" s="23"/>
      <c r="AA226" s="14" t="e">
        <f t="shared" si="96"/>
        <v>#DIV/0!</v>
      </c>
      <c r="AB226" s="159" t="str">
        <f t="shared" si="61"/>
        <v/>
      </c>
      <c r="AC226" s="8"/>
      <c r="AD226" s="12">
        <v>0</v>
      </c>
      <c r="AE226" s="7">
        <f t="shared" ref="AE226:AE231" si="104">AE225*(1+AD226)</f>
        <v>0</v>
      </c>
      <c r="AF226" s="7"/>
      <c r="AG226" s="7"/>
      <c r="AH226" s="81">
        <f t="shared" si="97"/>
        <v>0</v>
      </c>
      <c r="AI226" s="82">
        <f t="shared" si="98"/>
        <v>0</v>
      </c>
      <c r="AJ226" s="91"/>
      <c r="AK226" s="365"/>
      <c r="AL226" s="156">
        <v>44470</v>
      </c>
      <c r="AM226" s="101">
        <f t="shared" si="99"/>
        <v>0</v>
      </c>
      <c r="AN226" s="14" t="e">
        <f t="shared" si="100"/>
        <v>#DIV/0!</v>
      </c>
      <c r="AO226" s="103">
        <f t="shared" si="55"/>
        <v>0</v>
      </c>
      <c r="AP226" s="12" t="e">
        <f t="shared" si="101"/>
        <v>#DIV/0!</v>
      </c>
      <c r="AQ226" s="105"/>
      <c r="AR226" s="134"/>
      <c r="AS226" s="108"/>
      <c r="AU226" s="23"/>
      <c r="AV226" s="131" t="e">
        <f t="shared" si="62"/>
        <v>#DIV/0!</v>
      </c>
    </row>
    <row r="227" spans="1:48">
      <c r="A227" s="365"/>
      <c r="B227" s="156">
        <v>44501</v>
      </c>
      <c r="C227" s="16"/>
      <c r="D227" s="23"/>
      <c r="E227" s="14" t="e">
        <f t="shared" si="90"/>
        <v>#DIV/0!</v>
      </c>
      <c r="F227" s="159" t="str">
        <f t="shared" si="59"/>
        <v/>
      </c>
      <c r="G227" s="8"/>
      <c r="H227" s="12">
        <v>0</v>
      </c>
      <c r="I227" s="7">
        <f t="shared" si="102"/>
        <v>0</v>
      </c>
      <c r="J227" s="7"/>
      <c r="K227" s="7"/>
      <c r="L227" s="81">
        <f t="shared" si="91"/>
        <v>0</v>
      </c>
      <c r="M227" s="82">
        <f t="shared" si="92"/>
        <v>0</v>
      </c>
      <c r="N227" s="91"/>
      <c r="O227" s="23"/>
      <c r="P227" s="14" t="e">
        <f t="shared" si="93"/>
        <v>#DIV/0!</v>
      </c>
      <c r="Q227" s="159" t="str">
        <f t="shared" si="60"/>
        <v/>
      </c>
      <c r="R227" s="8"/>
      <c r="S227" s="12">
        <v>0</v>
      </c>
      <c r="T227" s="7">
        <f t="shared" si="103"/>
        <v>0</v>
      </c>
      <c r="U227" s="7"/>
      <c r="V227" s="7"/>
      <c r="W227" s="81">
        <f t="shared" si="94"/>
        <v>0</v>
      </c>
      <c r="X227" s="82">
        <f t="shared" si="95"/>
        <v>0</v>
      </c>
      <c r="Y227" s="91"/>
      <c r="Z227" s="23"/>
      <c r="AA227" s="14" t="e">
        <f t="shared" si="96"/>
        <v>#DIV/0!</v>
      </c>
      <c r="AB227" s="159" t="str">
        <f t="shared" si="61"/>
        <v/>
      </c>
      <c r="AC227" s="8"/>
      <c r="AD227" s="12">
        <v>0</v>
      </c>
      <c r="AE227" s="7">
        <f t="shared" si="104"/>
        <v>0</v>
      </c>
      <c r="AF227" s="7"/>
      <c r="AG227" s="7"/>
      <c r="AH227" s="81">
        <f t="shared" si="97"/>
        <v>0</v>
      </c>
      <c r="AI227" s="82">
        <f t="shared" si="98"/>
        <v>0</v>
      </c>
      <c r="AJ227" s="91"/>
      <c r="AK227" s="365"/>
      <c r="AL227" s="156">
        <v>44501</v>
      </c>
      <c r="AM227" s="101">
        <f t="shared" si="99"/>
        <v>0</v>
      </c>
      <c r="AN227" s="14" t="e">
        <f t="shared" si="100"/>
        <v>#DIV/0!</v>
      </c>
      <c r="AO227" s="103">
        <f t="shared" si="55"/>
        <v>0</v>
      </c>
      <c r="AP227" s="12" t="e">
        <f t="shared" si="101"/>
        <v>#DIV/0!</v>
      </c>
      <c r="AQ227" s="105"/>
      <c r="AR227" s="134"/>
      <c r="AS227" s="108"/>
      <c r="AU227" s="23"/>
      <c r="AV227" s="131" t="e">
        <f t="shared" si="62"/>
        <v>#DIV/0!</v>
      </c>
    </row>
    <row r="228" spans="1:48">
      <c r="A228" s="366"/>
      <c r="B228" s="157">
        <v>44531</v>
      </c>
      <c r="C228" s="16"/>
      <c r="D228" s="21"/>
      <c r="E228" s="15" t="e">
        <f t="shared" si="90"/>
        <v>#DIV/0!</v>
      </c>
      <c r="F228" s="158" t="str">
        <f t="shared" si="59"/>
        <v/>
      </c>
      <c r="G228" s="11"/>
      <c r="H228" s="13">
        <v>0</v>
      </c>
      <c r="I228" s="10">
        <f t="shared" si="102"/>
        <v>0</v>
      </c>
      <c r="J228" s="10"/>
      <c r="K228" s="10"/>
      <c r="L228" s="83">
        <f t="shared" si="91"/>
        <v>0</v>
      </c>
      <c r="M228" s="84">
        <f t="shared" si="92"/>
        <v>0</v>
      </c>
      <c r="N228" s="92"/>
      <c r="O228" s="21"/>
      <c r="P228" s="15" t="e">
        <f t="shared" si="93"/>
        <v>#DIV/0!</v>
      </c>
      <c r="Q228" s="158" t="str">
        <f t="shared" si="60"/>
        <v/>
      </c>
      <c r="R228" s="11"/>
      <c r="S228" s="13">
        <v>0</v>
      </c>
      <c r="T228" s="10">
        <f t="shared" si="103"/>
        <v>0</v>
      </c>
      <c r="U228" s="10"/>
      <c r="V228" s="10"/>
      <c r="W228" s="83">
        <f t="shared" si="94"/>
        <v>0</v>
      </c>
      <c r="X228" s="84">
        <f t="shared" si="95"/>
        <v>0</v>
      </c>
      <c r="Y228" s="92"/>
      <c r="Z228" s="21"/>
      <c r="AA228" s="15" t="e">
        <f t="shared" si="96"/>
        <v>#DIV/0!</v>
      </c>
      <c r="AB228" s="158" t="str">
        <f t="shared" si="61"/>
        <v/>
      </c>
      <c r="AC228" s="11"/>
      <c r="AD228" s="13">
        <v>0</v>
      </c>
      <c r="AE228" s="10">
        <f t="shared" si="104"/>
        <v>0</v>
      </c>
      <c r="AF228" s="10"/>
      <c r="AG228" s="10"/>
      <c r="AH228" s="83">
        <f t="shared" si="97"/>
        <v>0</v>
      </c>
      <c r="AI228" s="84">
        <f t="shared" si="98"/>
        <v>0</v>
      </c>
      <c r="AJ228" s="92"/>
      <c r="AK228" s="366"/>
      <c r="AL228" s="157">
        <v>44531</v>
      </c>
      <c r="AM228" s="102">
        <f t="shared" si="99"/>
        <v>0</v>
      </c>
      <c r="AN228" s="15" t="e">
        <f t="shared" si="100"/>
        <v>#DIV/0!</v>
      </c>
      <c r="AO228" s="104">
        <f t="shared" si="55"/>
        <v>0</v>
      </c>
      <c r="AP228" s="13" t="e">
        <f t="shared" si="101"/>
        <v>#DIV/0!</v>
      </c>
      <c r="AQ228" s="105"/>
      <c r="AR228" s="135"/>
      <c r="AS228" s="110"/>
      <c r="AU228" s="23"/>
      <c r="AV228" s="131" t="e">
        <f t="shared" si="62"/>
        <v>#DIV/0!</v>
      </c>
    </row>
    <row r="229" spans="1:48">
      <c r="A229" s="365">
        <v>2022</v>
      </c>
      <c r="B229" s="156">
        <v>44562</v>
      </c>
      <c r="C229" s="16"/>
      <c r="D229" s="23"/>
      <c r="E229" s="14" t="e">
        <f t="shared" si="90"/>
        <v>#DIV/0!</v>
      </c>
      <c r="F229" s="159" t="str">
        <f t="shared" si="59"/>
        <v/>
      </c>
      <c r="G229" s="8"/>
      <c r="H229" s="12">
        <v>0</v>
      </c>
      <c r="I229" s="7">
        <f t="shared" si="102"/>
        <v>0</v>
      </c>
      <c r="J229" s="7"/>
      <c r="K229" s="7"/>
      <c r="L229" s="81">
        <f t="shared" si="91"/>
        <v>0</v>
      </c>
      <c r="M229" s="82">
        <f t="shared" si="92"/>
        <v>0</v>
      </c>
      <c r="N229" s="91"/>
      <c r="O229" s="23"/>
      <c r="P229" s="14" t="e">
        <f t="shared" si="93"/>
        <v>#DIV/0!</v>
      </c>
      <c r="Q229" s="159" t="str">
        <f t="shared" si="60"/>
        <v/>
      </c>
      <c r="R229" s="8"/>
      <c r="S229" s="12">
        <v>0</v>
      </c>
      <c r="T229" s="7">
        <f t="shared" si="103"/>
        <v>0</v>
      </c>
      <c r="U229" s="7"/>
      <c r="V229" s="7"/>
      <c r="W229" s="81">
        <f t="shared" si="94"/>
        <v>0</v>
      </c>
      <c r="X229" s="82">
        <f t="shared" si="95"/>
        <v>0</v>
      </c>
      <c r="Y229" s="91"/>
      <c r="Z229" s="23"/>
      <c r="AA229" s="14" t="e">
        <f t="shared" si="96"/>
        <v>#DIV/0!</v>
      </c>
      <c r="AB229" s="159" t="str">
        <f t="shared" si="61"/>
        <v/>
      </c>
      <c r="AC229" s="8"/>
      <c r="AD229" s="12">
        <v>0</v>
      </c>
      <c r="AE229" s="7">
        <f t="shared" si="104"/>
        <v>0</v>
      </c>
      <c r="AF229" s="7"/>
      <c r="AG229" s="7"/>
      <c r="AH229" s="81">
        <f t="shared" si="97"/>
        <v>0</v>
      </c>
      <c r="AI229" s="82">
        <f t="shared" si="98"/>
        <v>0</v>
      </c>
      <c r="AJ229" s="91"/>
      <c r="AK229" s="365">
        <v>2022</v>
      </c>
      <c r="AL229" s="156">
        <v>44562</v>
      </c>
      <c r="AM229" s="101">
        <f t="shared" si="99"/>
        <v>0</v>
      </c>
      <c r="AN229" s="14" t="e">
        <f t="shared" si="100"/>
        <v>#DIV/0!</v>
      </c>
      <c r="AO229" s="103">
        <f t="shared" si="55"/>
        <v>0</v>
      </c>
      <c r="AP229" s="12" t="e">
        <f t="shared" si="101"/>
        <v>#DIV/0!</v>
      </c>
      <c r="AQ229" s="105"/>
      <c r="AR229" s="134"/>
      <c r="AS229" s="108"/>
      <c r="AU229" s="23"/>
      <c r="AV229" s="131" t="e">
        <f t="shared" si="62"/>
        <v>#DIV/0!</v>
      </c>
    </row>
    <row r="230" spans="1:48">
      <c r="A230" s="365"/>
      <c r="B230" s="156">
        <v>44593</v>
      </c>
      <c r="C230" s="16"/>
      <c r="D230" s="23"/>
      <c r="E230" s="14" t="e">
        <f t="shared" si="90"/>
        <v>#DIV/0!</v>
      </c>
      <c r="F230" s="159" t="str">
        <f t="shared" si="59"/>
        <v/>
      </c>
      <c r="G230" s="8"/>
      <c r="H230" s="12">
        <v>0</v>
      </c>
      <c r="I230" s="7">
        <f t="shared" si="102"/>
        <v>0</v>
      </c>
      <c r="J230" s="7"/>
      <c r="K230" s="7"/>
      <c r="L230" s="81">
        <f t="shared" si="91"/>
        <v>0</v>
      </c>
      <c r="M230" s="82">
        <f t="shared" si="92"/>
        <v>0</v>
      </c>
      <c r="N230" s="91"/>
      <c r="O230" s="23"/>
      <c r="P230" s="14" t="e">
        <f t="shared" si="93"/>
        <v>#DIV/0!</v>
      </c>
      <c r="Q230" s="159" t="str">
        <f t="shared" si="60"/>
        <v/>
      </c>
      <c r="R230" s="8"/>
      <c r="S230" s="12">
        <v>0</v>
      </c>
      <c r="T230" s="7">
        <f t="shared" si="103"/>
        <v>0</v>
      </c>
      <c r="U230" s="7"/>
      <c r="V230" s="7"/>
      <c r="W230" s="81">
        <f t="shared" si="94"/>
        <v>0</v>
      </c>
      <c r="X230" s="82">
        <f t="shared" si="95"/>
        <v>0</v>
      </c>
      <c r="Y230" s="91"/>
      <c r="Z230" s="23"/>
      <c r="AA230" s="14" t="e">
        <f t="shared" si="96"/>
        <v>#DIV/0!</v>
      </c>
      <c r="AB230" s="159" t="str">
        <f t="shared" si="61"/>
        <v/>
      </c>
      <c r="AC230" s="8"/>
      <c r="AD230" s="12">
        <v>0</v>
      </c>
      <c r="AE230" s="7">
        <f t="shared" si="104"/>
        <v>0</v>
      </c>
      <c r="AF230" s="7"/>
      <c r="AG230" s="7"/>
      <c r="AH230" s="81">
        <f t="shared" si="97"/>
        <v>0</v>
      </c>
      <c r="AI230" s="82">
        <f t="shared" si="98"/>
        <v>0</v>
      </c>
      <c r="AJ230" s="91"/>
      <c r="AK230" s="365"/>
      <c r="AL230" s="156">
        <v>44593</v>
      </c>
      <c r="AM230" s="101">
        <f t="shared" si="99"/>
        <v>0</v>
      </c>
      <c r="AN230" s="14" t="e">
        <f t="shared" si="100"/>
        <v>#DIV/0!</v>
      </c>
      <c r="AO230" s="103">
        <f t="shared" si="55"/>
        <v>0</v>
      </c>
      <c r="AP230" s="12" t="e">
        <f t="shared" si="101"/>
        <v>#DIV/0!</v>
      </c>
      <c r="AQ230" s="105"/>
      <c r="AR230" s="134"/>
      <c r="AS230" s="108"/>
      <c r="AU230" s="23"/>
      <c r="AV230" s="131" t="e">
        <f t="shared" si="62"/>
        <v>#DIV/0!</v>
      </c>
    </row>
    <row r="231" spans="1:48">
      <c r="A231" s="365"/>
      <c r="B231" s="156">
        <v>44621</v>
      </c>
      <c r="C231" s="16"/>
      <c r="D231" s="23"/>
      <c r="E231" s="14" t="e">
        <f t="shared" ref="E231:E236" si="105">((D231/D230)-1)</f>
        <v>#DIV/0!</v>
      </c>
      <c r="F231" s="159" t="str">
        <f t="shared" si="59"/>
        <v/>
      </c>
      <c r="G231" s="8"/>
      <c r="H231" s="12">
        <v>0</v>
      </c>
      <c r="I231" s="7">
        <f t="shared" si="102"/>
        <v>0</v>
      </c>
      <c r="J231" s="7"/>
      <c r="K231" s="7"/>
      <c r="L231" s="81">
        <f t="shared" ref="L231:L236" si="106">D231+J231</f>
        <v>0</v>
      </c>
      <c r="M231" s="82">
        <f t="shared" ref="M231:M236" si="107">I231+K231</f>
        <v>0</v>
      </c>
      <c r="N231" s="91"/>
      <c r="O231" s="23"/>
      <c r="P231" s="14" t="e">
        <f t="shared" ref="P231:P236" si="108">((O231/O230)-1)</f>
        <v>#DIV/0!</v>
      </c>
      <c r="Q231" s="159" t="str">
        <f t="shared" si="60"/>
        <v/>
      </c>
      <c r="R231" s="8"/>
      <c r="S231" s="12">
        <v>0</v>
      </c>
      <c r="T231" s="7">
        <f t="shared" si="103"/>
        <v>0</v>
      </c>
      <c r="U231" s="7"/>
      <c r="V231" s="7"/>
      <c r="W231" s="81">
        <f t="shared" ref="W231:W236" si="109">O231+U231</f>
        <v>0</v>
      </c>
      <c r="X231" s="82">
        <f t="shared" ref="X231:X236" si="110">T231+V231</f>
        <v>0</v>
      </c>
      <c r="Y231" s="91"/>
      <c r="Z231" s="23"/>
      <c r="AA231" s="14" t="e">
        <f t="shared" ref="AA231:AA236" si="111">((Z231/Z230)-1)</f>
        <v>#DIV/0!</v>
      </c>
      <c r="AB231" s="159" t="str">
        <f t="shared" si="61"/>
        <v/>
      </c>
      <c r="AC231" s="8"/>
      <c r="AD231" s="12">
        <v>0</v>
      </c>
      <c r="AE231" s="7">
        <f t="shared" si="104"/>
        <v>0</v>
      </c>
      <c r="AF231" s="7"/>
      <c r="AG231" s="7"/>
      <c r="AH231" s="81">
        <f t="shared" ref="AH231:AH236" si="112">Z231+AF231</f>
        <v>0</v>
      </c>
      <c r="AI231" s="82">
        <f t="shared" ref="AI231:AI236" si="113">AE231+AG231</f>
        <v>0</v>
      </c>
      <c r="AJ231" s="91"/>
      <c r="AK231" s="365"/>
      <c r="AL231" s="156">
        <v>44621</v>
      </c>
      <c r="AM231" s="101">
        <f t="shared" ref="AM231:AM236" si="114">L231+W231+AH231</f>
        <v>0</v>
      </c>
      <c r="AN231" s="14" t="e">
        <f t="shared" ref="AN231:AN236" si="115">((AM231/AM230)-1)</f>
        <v>#DIV/0!</v>
      </c>
      <c r="AO231" s="103">
        <f t="shared" si="55"/>
        <v>0</v>
      </c>
      <c r="AP231" s="12" t="e">
        <f t="shared" ref="AP231:AP236" si="116">((AO231/AO230)-1)</f>
        <v>#DIV/0!</v>
      </c>
      <c r="AQ231" s="105"/>
      <c r="AR231" s="134"/>
      <c r="AS231" s="108"/>
      <c r="AU231" s="23"/>
      <c r="AV231" s="131" t="e">
        <f t="shared" si="62"/>
        <v>#DIV/0!</v>
      </c>
    </row>
    <row r="232" spans="1:48">
      <c r="A232" s="365"/>
      <c r="B232" s="156">
        <v>44652</v>
      </c>
      <c r="C232" s="16"/>
      <c r="D232" s="23"/>
      <c r="E232" s="14" t="e">
        <f t="shared" si="105"/>
        <v>#DIV/0!</v>
      </c>
      <c r="F232" s="159" t="str">
        <f t="shared" si="59"/>
        <v/>
      </c>
      <c r="G232" s="8"/>
      <c r="H232" s="12">
        <v>0</v>
      </c>
      <c r="I232" s="7">
        <f t="shared" ref="I232:I237" si="117">I231*(1+H232)</f>
        <v>0</v>
      </c>
      <c r="J232" s="7"/>
      <c r="K232" s="7"/>
      <c r="L232" s="81">
        <f t="shared" si="106"/>
        <v>0</v>
      </c>
      <c r="M232" s="82">
        <f t="shared" si="107"/>
        <v>0</v>
      </c>
      <c r="N232" s="91"/>
      <c r="O232" s="23"/>
      <c r="P232" s="14" t="e">
        <f t="shared" si="108"/>
        <v>#DIV/0!</v>
      </c>
      <c r="Q232" s="159" t="str">
        <f t="shared" si="60"/>
        <v/>
      </c>
      <c r="R232" s="8"/>
      <c r="S232" s="12">
        <v>0</v>
      </c>
      <c r="T232" s="7">
        <f t="shared" ref="T232:T237" si="118">T231*(1+S232)</f>
        <v>0</v>
      </c>
      <c r="U232" s="7"/>
      <c r="V232" s="7"/>
      <c r="W232" s="81">
        <f t="shared" si="109"/>
        <v>0</v>
      </c>
      <c r="X232" s="82">
        <f t="shared" si="110"/>
        <v>0</v>
      </c>
      <c r="Y232" s="91"/>
      <c r="Z232" s="23"/>
      <c r="AA232" s="14" t="e">
        <f t="shared" si="111"/>
        <v>#DIV/0!</v>
      </c>
      <c r="AB232" s="159" t="str">
        <f t="shared" si="61"/>
        <v/>
      </c>
      <c r="AC232" s="8"/>
      <c r="AD232" s="12">
        <v>0</v>
      </c>
      <c r="AE232" s="7">
        <f t="shared" ref="AE232:AE237" si="119">AE231*(1+AD232)</f>
        <v>0</v>
      </c>
      <c r="AF232" s="7"/>
      <c r="AG232" s="7"/>
      <c r="AH232" s="81">
        <f t="shared" si="112"/>
        <v>0</v>
      </c>
      <c r="AI232" s="82">
        <f t="shared" si="113"/>
        <v>0</v>
      </c>
      <c r="AJ232" s="91"/>
      <c r="AK232" s="365"/>
      <c r="AL232" s="156">
        <v>44652</v>
      </c>
      <c r="AM232" s="101">
        <f t="shared" si="114"/>
        <v>0</v>
      </c>
      <c r="AN232" s="14" t="e">
        <f t="shared" si="115"/>
        <v>#DIV/0!</v>
      </c>
      <c r="AO232" s="103">
        <f t="shared" si="55"/>
        <v>0</v>
      </c>
      <c r="AP232" s="12" t="e">
        <f t="shared" si="116"/>
        <v>#DIV/0!</v>
      </c>
      <c r="AQ232" s="105"/>
      <c r="AR232" s="134"/>
      <c r="AS232" s="108"/>
      <c r="AU232" s="23"/>
      <c r="AV232" s="131" t="e">
        <f t="shared" si="62"/>
        <v>#DIV/0!</v>
      </c>
    </row>
    <row r="233" spans="1:48">
      <c r="A233" s="365"/>
      <c r="B233" s="156">
        <v>44682</v>
      </c>
      <c r="C233" s="16"/>
      <c r="D233" s="23"/>
      <c r="E233" s="14" t="e">
        <f t="shared" si="105"/>
        <v>#DIV/0!</v>
      </c>
      <c r="F233" s="159" t="str">
        <f t="shared" si="59"/>
        <v/>
      </c>
      <c r="G233" s="8"/>
      <c r="H233" s="12">
        <v>0</v>
      </c>
      <c r="I233" s="7">
        <f t="shared" si="117"/>
        <v>0</v>
      </c>
      <c r="J233" s="7"/>
      <c r="K233" s="7"/>
      <c r="L233" s="81">
        <f t="shared" si="106"/>
        <v>0</v>
      </c>
      <c r="M233" s="82">
        <f t="shared" si="107"/>
        <v>0</v>
      </c>
      <c r="N233" s="91"/>
      <c r="O233" s="23"/>
      <c r="P233" s="14" t="e">
        <f t="shared" si="108"/>
        <v>#DIV/0!</v>
      </c>
      <c r="Q233" s="159" t="str">
        <f t="shared" si="60"/>
        <v/>
      </c>
      <c r="R233" s="8"/>
      <c r="S233" s="12">
        <v>0</v>
      </c>
      <c r="T233" s="7">
        <f t="shared" si="118"/>
        <v>0</v>
      </c>
      <c r="U233" s="7"/>
      <c r="V233" s="7"/>
      <c r="W233" s="81">
        <f t="shared" si="109"/>
        <v>0</v>
      </c>
      <c r="X233" s="82">
        <f t="shared" si="110"/>
        <v>0</v>
      </c>
      <c r="Y233" s="91"/>
      <c r="Z233" s="23"/>
      <c r="AA233" s="14" t="e">
        <f t="shared" si="111"/>
        <v>#DIV/0!</v>
      </c>
      <c r="AB233" s="159" t="str">
        <f t="shared" si="61"/>
        <v/>
      </c>
      <c r="AC233" s="8"/>
      <c r="AD233" s="12">
        <v>0</v>
      </c>
      <c r="AE233" s="7">
        <f t="shared" si="119"/>
        <v>0</v>
      </c>
      <c r="AF233" s="7"/>
      <c r="AG233" s="7"/>
      <c r="AH233" s="81">
        <f t="shared" si="112"/>
        <v>0</v>
      </c>
      <c r="AI233" s="82">
        <f t="shared" si="113"/>
        <v>0</v>
      </c>
      <c r="AJ233" s="91"/>
      <c r="AK233" s="365"/>
      <c r="AL233" s="156">
        <v>44682</v>
      </c>
      <c r="AM233" s="101">
        <f t="shared" si="114"/>
        <v>0</v>
      </c>
      <c r="AN233" s="14" t="e">
        <f t="shared" si="115"/>
        <v>#DIV/0!</v>
      </c>
      <c r="AO233" s="103">
        <f t="shared" si="55"/>
        <v>0</v>
      </c>
      <c r="AP233" s="12" t="e">
        <f t="shared" si="116"/>
        <v>#DIV/0!</v>
      </c>
      <c r="AQ233" s="105"/>
      <c r="AR233" s="134"/>
      <c r="AS233" s="108"/>
      <c r="AU233" s="23"/>
      <c r="AV233" s="131" t="e">
        <f t="shared" si="62"/>
        <v>#DIV/0!</v>
      </c>
    </row>
    <row r="234" spans="1:48">
      <c r="A234" s="365"/>
      <c r="B234" s="156">
        <v>44713</v>
      </c>
      <c r="C234" s="16"/>
      <c r="D234" s="23"/>
      <c r="E234" s="14" t="e">
        <f t="shared" si="105"/>
        <v>#DIV/0!</v>
      </c>
      <c r="F234" s="159" t="str">
        <f t="shared" si="59"/>
        <v/>
      </c>
      <c r="G234" s="8"/>
      <c r="H234" s="12">
        <v>0</v>
      </c>
      <c r="I234" s="7">
        <f t="shared" si="117"/>
        <v>0</v>
      </c>
      <c r="J234" s="7"/>
      <c r="K234" s="7"/>
      <c r="L234" s="81">
        <f t="shared" si="106"/>
        <v>0</v>
      </c>
      <c r="M234" s="82">
        <f t="shared" si="107"/>
        <v>0</v>
      </c>
      <c r="N234" s="91"/>
      <c r="O234" s="23"/>
      <c r="P234" s="14" t="e">
        <f t="shared" si="108"/>
        <v>#DIV/0!</v>
      </c>
      <c r="Q234" s="159" t="str">
        <f t="shared" si="60"/>
        <v/>
      </c>
      <c r="R234" s="8"/>
      <c r="S234" s="12">
        <v>0</v>
      </c>
      <c r="T234" s="7">
        <f t="shared" si="118"/>
        <v>0</v>
      </c>
      <c r="U234" s="7"/>
      <c r="V234" s="7"/>
      <c r="W234" s="81">
        <f t="shared" si="109"/>
        <v>0</v>
      </c>
      <c r="X234" s="82">
        <f t="shared" si="110"/>
        <v>0</v>
      </c>
      <c r="Y234" s="91"/>
      <c r="Z234" s="23"/>
      <c r="AA234" s="14" t="e">
        <f t="shared" si="111"/>
        <v>#DIV/0!</v>
      </c>
      <c r="AB234" s="159" t="str">
        <f t="shared" si="61"/>
        <v/>
      </c>
      <c r="AC234" s="8"/>
      <c r="AD234" s="12">
        <v>0</v>
      </c>
      <c r="AE234" s="7">
        <f t="shared" si="119"/>
        <v>0</v>
      </c>
      <c r="AF234" s="7"/>
      <c r="AG234" s="7"/>
      <c r="AH234" s="81">
        <f t="shared" si="112"/>
        <v>0</v>
      </c>
      <c r="AI234" s="82">
        <f t="shared" si="113"/>
        <v>0</v>
      </c>
      <c r="AJ234" s="91"/>
      <c r="AK234" s="365"/>
      <c r="AL234" s="156">
        <v>44713</v>
      </c>
      <c r="AM234" s="101">
        <f t="shared" si="114"/>
        <v>0</v>
      </c>
      <c r="AN234" s="14" t="e">
        <f t="shared" si="115"/>
        <v>#DIV/0!</v>
      </c>
      <c r="AO234" s="103">
        <f t="shared" si="55"/>
        <v>0</v>
      </c>
      <c r="AP234" s="12" t="e">
        <f t="shared" si="116"/>
        <v>#DIV/0!</v>
      </c>
      <c r="AQ234" s="105"/>
      <c r="AR234" s="134"/>
      <c r="AS234" s="108"/>
      <c r="AU234" s="23"/>
      <c r="AV234" s="131" t="e">
        <f t="shared" si="62"/>
        <v>#DIV/0!</v>
      </c>
    </row>
    <row r="235" spans="1:48">
      <c r="A235" s="365"/>
      <c r="B235" s="156">
        <v>44743</v>
      </c>
      <c r="C235" s="16"/>
      <c r="D235" s="23"/>
      <c r="E235" s="14" t="e">
        <f t="shared" si="105"/>
        <v>#DIV/0!</v>
      </c>
      <c r="F235" s="159" t="str">
        <f t="shared" si="59"/>
        <v/>
      </c>
      <c r="G235" s="8" t="s">
        <v>6</v>
      </c>
      <c r="H235" s="12">
        <v>0.155</v>
      </c>
      <c r="I235" s="7">
        <f t="shared" si="117"/>
        <v>0</v>
      </c>
      <c r="J235" s="7"/>
      <c r="K235" s="7"/>
      <c r="L235" s="81">
        <f t="shared" si="106"/>
        <v>0</v>
      </c>
      <c r="M235" s="82">
        <f t="shared" si="107"/>
        <v>0</v>
      </c>
      <c r="N235" s="91"/>
      <c r="O235" s="23"/>
      <c r="P235" s="14" t="e">
        <f t="shared" si="108"/>
        <v>#DIV/0!</v>
      </c>
      <c r="Q235" s="159" t="str">
        <f t="shared" si="60"/>
        <v/>
      </c>
      <c r="R235" s="8" t="s">
        <v>6</v>
      </c>
      <c r="S235" s="12">
        <v>0.155</v>
      </c>
      <c r="T235" s="7">
        <f t="shared" si="118"/>
        <v>0</v>
      </c>
      <c r="U235" s="7"/>
      <c r="V235" s="7"/>
      <c r="W235" s="81">
        <f t="shared" si="109"/>
        <v>0</v>
      </c>
      <c r="X235" s="82">
        <f t="shared" si="110"/>
        <v>0</v>
      </c>
      <c r="Y235" s="91"/>
      <c r="Z235" s="23"/>
      <c r="AA235" s="14" t="e">
        <f t="shared" si="111"/>
        <v>#DIV/0!</v>
      </c>
      <c r="AB235" s="159" t="str">
        <f t="shared" si="61"/>
        <v/>
      </c>
      <c r="AC235" s="8" t="s">
        <v>6</v>
      </c>
      <c r="AD235" s="12">
        <v>0.155</v>
      </c>
      <c r="AE235" s="7">
        <f t="shared" si="119"/>
        <v>0</v>
      </c>
      <c r="AF235" s="7"/>
      <c r="AG235" s="7"/>
      <c r="AH235" s="81">
        <f t="shared" si="112"/>
        <v>0</v>
      </c>
      <c r="AI235" s="82">
        <f t="shared" si="113"/>
        <v>0</v>
      </c>
      <c r="AJ235" s="91"/>
      <c r="AK235" s="365"/>
      <c r="AL235" s="156">
        <v>44743</v>
      </c>
      <c r="AM235" s="101">
        <f t="shared" si="114"/>
        <v>0</v>
      </c>
      <c r="AN235" s="14" t="e">
        <f t="shared" si="115"/>
        <v>#DIV/0!</v>
      </c>
      <c r="AO235" s="103">
        <f t="shared" si="55"/>
        <v>0</v>
      </c>
      <c r="AP235" s="12" t="e">
        <f t="shared" si="116"/>
        <v>#DIV/0!</v>
      </c>
      <c r="AQ235" s="105"/>
      <c r="AR235" s="134"/>
      <c r="AS235" s="108"/>
      <c r="AU235" s="23"/>
      <c r="AV235" s="131" t="e">
        <f t="shared" si="62"/>
        <v>#DIV/0!</v>
      </c>
    </row>
    <row r="236" spans="1:48">
      <c r="A236" s="365"/>
      <c r="B236" s="156">
        <v>44774</v>
      </c>
      <c r="C236" s="16"/>
      <c r="D236" s="23"/>
      <c r="E236" s="14" t="e">
        <f t="shared" si="105"/>
        <v>#DIV/0!</v>
      </c>
      <c r="F236" s="159" t="str">
        <f t="shared" si="59"/>
        <v/>
      </c>
      <c r="G236" s="8"/>
      <c r="H236" s="12">
        <v>0</v>
      </c>
      <c r="I236" s="7">
        <f t="shared" si="117"/>
        <v>0</v>
      </c>
      <c r="J236" s="7"/>
      <c r="K236" s="7"/>
      <c r="L236" s="81">
        <f t="shared" si="106"/>
        <v>0</v>
      </c>
      <c r="M236" s="82">
        <f t="shared" si="107"/>
        <v>0</v>
      </c>
      <c r="N236" s="91">
        <f>L236-M236</f>
        <v>0</v>
      </c>
      <c r="O236" s="23"/>
      <c r="P236" s="14" t="e">
        <f t="shared" si="108"/>
        <v>#DIV/0!</v>
      </c>
      <c r="Q236" s="159" t="str">
        <f t="shared" si="60"/>
        <v/>
      </c>
      <c r="R236" s="8"/>
      <c r="S236" s="12">
        <v>0</v>
      </c>
      <c r="T236" s="7">
        <f t="shared" si="118"/>
        <v>0</v>
      </c>
      <c r="U236" s="7"/>
      <c r="V236" s="7"/>
      <c r="W236" s="81">
        <f t="shared" si="109"/>
        <v>0</v>
      </c>
      <c r="X236" s="82">
        <f t="shared" si="110"/>
        <v>0</v>
      </c>
      <c r="Y236" s="91">
        <f>W236-X236</f>
        <v>0</v>
      </c>
      <c r="Z236" s="23"/>
      <c r="AA236" s="14" t="e">
        <f t="shared" si="111"/>
        <v>#DIV/0!</v>
      </c>
      <c r="AB236" s="159" t="str">
        <f t="shared" si="61"/>
        <v/>
      </c>
      <c r="AC236" s="8"/>
      <c r="AD236" s="12">
        <v>0</v>
      </c>
      <c r="AE236" s="7">
        <f t="shared" si="119"/>
        <v>0</v>
      </c>
      <c r="AF236" s="7"/>
      <c r="AG236" s="7"/>
      <c r="AH236" s="81">
        <f t="shared" si="112"/>
        <v>0</v>
      </c>
      <c r="AI236" s="82">
        <f t="shared" si="113"/>
        <v>0</v>
      </c>
      <c r="AJ236" s="91">
        <f t="shared" ref="AJ236:AJ241" si="120">AH236-AI236</f>
        <v>0</v>
      </c>
      <c r="AK236" s="365"/>
      <c r="AL236" s="156">
        <v>44774</v>
      </c>
      <c r="AM236" s="101">
        <f t="shared" si="114"/>
        <v>0</v>
      </c>
      <c r="AN236" s="14" t="e">
        <f t="shared" si="115"/>
        <v>#DIV/0!</v>
      </c>
      <c r="AO236" s="103">
        <f t="shared" si="55"/>
        <v>0</v>
      </c>
      <c r="AP236" s="12" t="e">
        <f t="shared" si="116"/>
        <v>#DIV/0!</v>
      </c>
      <c r="AQ236" s="105">
        <f t="shared" ref="AQ236:AQ241" si="121">AM236-AO236</f>
        <v>0</v>
      </c>
      <c r="AR236" s="134">
        <v>89.029088000000002</v>
      </c>
      <c r="AS236" s="108">
        <f t="shared" ref="AS236:AS241" si="122">(AQ236/AR236)*$N$4</f>
        <v>0</v>
      </c>
      <c r="AU236" s="23"/>
      <c r="AV236" s="131" t="e">
        <f t="shared" si="62"/>
        <v>#DIV/0!</v>
      </c>
    </row>
    <row r="237" spans="1:48">
      <c r="A237" s="365"/>
      <c r="B237" s="156">
        <v>44805</v>
      </c>
      <c r="C237" s="16"/>
      <c r="D237" s="23"/>
      <c r="E237" s="14" t="e">
        <f t="shared" ref="E237:E242" si="123">((D237/D236)-1)</f>
        <v>#DIV/0!</v>
      </c>
      <c r="F237" s="159" t="str">
        <f t="shared" si="59"/>
        <v/>
      </c>
      <c r="G237" s="8"/>
      <c r="H237" s="12">
        <v>0</v>
      </c>
      <c r="I237" s="7">
        <f t="shared" si="117"/>
        <v>0</v>
      </c>
      <c r="J237" s="7"/>
      <c r="K237" s="7"/>
      <c r="L237" s="81">
        <f t="shared" ref="L237:L242" si="124">D237+J237</f>
        <v>0</v>
      </c>
      <c r="M237" s="82">
        <f t="shared" ref="M237:M242" si="125">I237+K237</f>
        <v>0</v>
      </c>
      <c r="N237" s="91">
        <f t="shared" ref="N237:N242" si="126">L237-M237</f>
        <v>0</v>
      </c>
      <c r="O237" s="23"/>
      <c r="P237" s="14" t="e">
        <f t="shared" ref="P237:P242" si="127">((O237/O236)-1)</f>
        <v>#DIV/0!</v>
      </c>
      <c r="Q237" s="159" t="str">
        <f t="shared" si="60"/>
        <v/>
      </c>
      <c r="R237" s="8"/>
      <c r="S237" s="12">
        <v>0</v>
      </c>
      <c r="T237" s="7">
        <f t="shared" si="118"/>
        <v>0</v>
      </c>
      <c r="U237" s="7"/>
      <c r="V237" s="7"/>
      <c r="W237" s="81">
        <f t="shared" ref="W237:W242" si="128">O237+U237</f>
        <v>0</v>
      </c>
      <c r="X237" s="82">
        <f t="shared" ref="X237:X242" si="129">T237+V237</f>
        <v>0</v>
      </c>
      <c r="Y237" s="91">
        <f t="shared" ref="Y237:Y242" si="130">W237-X237</f>
        <v>0</v>
      </c>
      <c r="Z237" s="23"/>
      <c r="AA237" s="14" t="e">
        <f t="shared" ref="AA237:AA242" si="131">((Z237/Z236)-1)</f>
        <v>#DIV/0!</v>
      </c>
      <c r="AB237" s="159" t="str">
        <f t="shared" si="61"/>
        <v/>
      </c>
      <c r="AC237" s="8"/>
      <c r="AD237" s="12">
        <v>0</v>
      </c>
      <c r="AE237" s="7">
        <f t="shared" si="119"/>
        <v>0</v>
      </c>
      <c r="AF237" s="7"/>
      <c r="AG237" s="7"/>
      <c r="AH237" s="81">
        <f t="shared" ref="AH237:AH242" si="132">Z237+AF237</f>
        <v>0</v>
      </c>
      <c r="AI237" s="82">
        <f t="shared" ref="AI237:AI242" si="133">AE237+AG237</f>
        <v>0</v>
      </c>
      <c r="AJ237" s="91">
        <f t="shared" si="120"/>
        <v>0</v>
      </c>
      <c r="AK237" s="365"/>
      <c r="AL237" s="156">
        <v>44805</v>
      </c>
      <c r="AM237" s="101">
        <f t="shared" ref="AM237:AM242" si="134">L237+W237+AH237</f>
        <v>0</v>
      </c>
      <c r="AN237" s="14" t="e">
        <f t="shared" ref="AN237:AN242" si="135">((AM237/AM236)-1)</f>
        <v>#DIV/0!</v>
      </c>
      <c r="AO237" s="103">
        <f t="shared" si="55"/>
        <v>0</v>
      </c>
      <c r="AP237" s="12" t="e">
        <f t="shared" ref="AP237:AP245" si="136">((AO237/AO236)-1)</f>
        <v>#DIV/0!</v>
      </c>
      <c r="AQ237" s="105">
        <f t="shared" si="121"/>
        <v>0</v>
      </c>
      <c r="AR237" s="134">
        <v>88.753096999999997</v>
      </c>
      <c r="AS237" s="108">
        <f t="shared" si="122"/>
        <v>0</v>
      </c>
      <c r="AU237" s="23"/>
      <c r="AV237" s="131" t="e">
        <f t="shared" si="62"/>
        <v>#DIV/0!</v>
      </c>
    </row>
    <row r="238" spans="1:48">
      <c r="A238" s="365"/>
      <c r="B238" s="156">
        <v>44835</v>
      </c>
      <c r="C238" s="16"/>
      <c r="D238" s="23"/>
      <c r="E238" s="14" t="e">
        <f t="shared" si="123"/>
        <v>#DIV/0!</v>
      </c>
      <c r="F238" s="159" t="str">
        <f t="shared" si="59"/>
        <v/>
      </c>
      <c r="G238" s="8"/>
      <c r="H238" s="12">
        <v>0</v>
      </c>
      <c r="I238" s="7">
        <f t="shared" ref="I238:I243" si="137">I237*(1+H238)</f>
        <v>0</v>
      </c>
      <c r="J238" s="7"/>
      <c r="K238" s="7"/>
      <c r="L238" s="81">
        <f t="shared" si="124"/>
        <v>0</v>
      </c>
      <c r="M238" s="82">
        <f t="shared" si="125"/>
        <v>0</v>
      </c>
      <c r="N238" s="91">
        <f t="shared" si="126"/>
        <v>0</v>
      </c>
      <c r="O238" s="23"/>
      <c r="P238" s="14" t="e">
        <f t="shared" si="127"/>
        <v>#DIV/0!</v>
      </c>
      <c r="Q238" s="159" t="str">
        <f t="shared" si="60"/>
        <v/>
      </c>
      <c r="R238" s="8"/>
      <c r="S238" s="12">
        <v>0</v>
      </c>
      <c r="T238" s="7">
        <f t="shared" ref="T238:T243" si="138">T237*(1+S238)</f>
        <v>0</v>
      </c>
      <c r="U238" s="7"/>
      <c r="V238" s="7"/>
      <c r="W238" s="81">
        <f t="shared" si="128"/>
        <v>0</v>
      </c>
      <c r="X238" s="82">
        <f t="shared" si="129"/>
        <v>0</v>
      </c>
      <c r="Y238" s="91">
        <f t="shared" si="130"/>
        <v>0</v>
      </c>
      <c r="Z238" s="23"/>
      <c r="AA238" s="14" t="e">
        <f t="shared" si="131"/>
        <v>#DIV/0!</v>
      </c>
      <c r="AB238" s="159" t="str">
        <f t="shared" si="61"/>
        <v/>
      </c>
      <c r="AC238" s="8"/>
      <c r="AD238" s="12">
        <v>0</v>
      </c>
      <c r="AE238" s="7">
        <f t="shared" ref="AE238:AE243" si="139">AE237*(1+AD238)</f>
        <v>0</v>
      </c>
      <c r="AF238" s="7"/>
      <c r="AG238" s="7"/>
      <c r="AH238" s="81">
        <f t="shared" si="132"/>
        <v>0</v>
      </c>
      <c r="AI238" s="82">
        <f t="shared" si="133"/>
        <v>0</v>
      </c>
      <c r="AJ238" s="91">
        <f t="shared" si="120"/>
        <v>0</v>
      </c>
      <c r="AK238" s="365"/>
      <c r="AL238" s="156">
        <v>44835</v>
      </c>
      <c r="AM238" s="101">
        <f t="shared" si="134"/>
        <v>0</v>
      </c>
      <c r="AN238" s="14" t="e">
        <f t="shared" si="135"/>
        <v>#DIV/0!</v>
      </c>
      <c r="AO238" s="103">
        <f t="shared" si="55"/>
        <v>0</v>
      </c>
      <c r="AP238" s="12" t="e">
        <f t="shared" si="136"/>
        <v>#DIV/0!</v>
      </c>
      <c r="AQ238" s="105">
        <f t="shared" si="121"/>
        <v>0</v>
      </c>
      <c r="AR238" s="134">
        <v>88.469087000000002</v>
      </c>
      <c r="AS238" s="108">
        <f t="shared" si="122"/>
        <v>0</v>
      </c>
      <c r="AU238" s="23"/>
      <c r="AV238" s="131" t="e">
        <f t="shared" si="62"/>
        <v>#DIV/0!</v>
      </c>
    </row>
    <row r="239" spans="1:48">
      <c r="A239" s="365"/>
      <c r="B239" s="156">
        <v>44866</v>
      </c>
      <c r="C239" s="16"/>
      <c r="D239" s="23"/>
      <c r="E239" s="14" t="e">
        <f t="shared" si="123"/>
        <v>#DIV/0!</v>
      </c>
      <c r="F239" s="159" t="str">
        <f t="shared" si="59"/>
        <v/>
      </c>
      <c r="G239" s="8"/>
      <c r="H239" s="12">
        <v>0</v>
      </c>
      <c r="I239" s="7">
        <f t="shared" si="137"/>
        <v>0</v>
      </c>
      <c r="J239" s="7"/>
      <c r="K239" s="7"/>
      <c r="L239" s="81">
        <f t="shared" si="124"/>
        <v>0</v>
      </c>
      <c r="M239" s="82">
        <f t="shared" si="125"/>
        <v>0</v>
      </c>
      <c r="N239" s="91">
        <f t="shared" si="126"/>
        <v>0</v>
      </c>
      <c r="O239" s="23"/>
      <c r="P239" s="14" t="e">
        <f t="shared" si="127"/>
        <v>#DIV/0!</v>
      </c>
      <c r="Q239" s="159" t="str">
        <f t="shared" si="60"/>
        <v/>
      </c>
      <c r="R239" s="8"/>
      <c r="S239" s="12">
        <v>0</v>
      </c>
      <c r="T239" s="7">
        <f t="shared" si="138"/>
        <v>0</v>
      </c>
      <c r="U239" s="7"/>
      <c r="V239" s="7"/>
      <c r="W239" s="81">
        <f t="shared" si="128"/>
        <v>0</v>
      </c>
      <c r="X239" s="82">
        <f t="shared" si="129"/>
        <v>0</v>
      </c>
      <c r="Y239" s="91">
        <f t="shared" si="130"/>
        <v>0</v>
      </c>
      <c r="Z239" s="23"/>
      <c r="AA239" s="14" t="e">
        <f t="shared" si="131"/>
        <v>#DIV/0!</v>
      </c>
      <c r="AB239" s="159" t="str">
        <f t="shared" si="61"/>
        <v/>
      </c>
      <c r="AC239" s="8"/>
      <c r="AD239" s="12">
        <v>0</v>
      </c>
      <c r="AE239" s="7">
        <f t="shared" si="139"/>
        <v>0</v>
      </c>
      <c r="AF239" s="7"/>
      <c r="AG239" s="7"/>
      <c r="AH239" s="81">
        <f t="shared" si="132"/>
        <v>0</v>
      </c>
      <c r="AI239" s="82">
        <f t="shared" si="133"/>
        <v>0</v>
      </c>
      <c r="AJ239" s="91">
        <f t="shared" si="120"/>
        <v>0</v>
      </c>
      <c r="AK239" s="365"/>
      <c r="AL239" s="156">
        <v>44866</v>
      </c>
      <c r="AM239" s="101">
        <f t="shared" si="134"/>
        <v>0</v>
      </c>
      <c r="AN239" s="14" t="e">
        <f t="shared" si="135"/>
        <v>#DIV/0!</v>
      </c>
      <c r="AO239" s="103">
        <f t="shared" si="55"/>
        <v>0</v>
      </c>
      <c r="AP239" s="12" t="e">
        <f t="shared" si="136"/>
        <v>#DIV/0!</v>
      </c>
      <c r="AQ239" s="105">
        <f t="shared" si="121"/>
        <v>0</v>
      </c>
      <c r="AR239" s="134">
        <v>88.884890999999996</v>
      </c>
      <c r="AS239" s="108">
        <f t="shared" si="122"/>
        <v>0</v>
      </c>
      <c r="AU239" s="23"/>
      <c r="AV239" s="131" t="e">
        <f t="shared" si="62"/>
        <v>#DIV/0!</v>
      </c>
    </row>
    <row r="240" spans="1:48">
      <c r="A240" s="366"/>
      <c r="B240" s="157">
        <v>44896</v>
      </c>
      <c r="C240" s="16"/>
      <c r="D240" s="21"/>
      <c r="E240" s="15" t="e">
        <f t="shared" si="123"/>
        <v>#DIV/0!</v>
      </c>
      <c r="F240" s="158" t="str">
        <f t="shared" si="59"/>
        <v/>
      </c>
      <c r="G240" s="11"/>
      <c r="H240" s="13">
        <v>0</v>
      </c>
      <c r="I240" s="10">
        <f t="shared" si="137"/>
        <v>0</v>
      </c>
      <c r="J240" s="10"/>
      <c r="K240" s="10"/>
      <c r="L240" s="83">
        <f t="shared" si="124"/>
        <v>0</v>
      </c>
      <c r="M240" s="84">
        <f t="shared" si="125"/>
        <v>0</v>
      </c>
      <c r="N240" s="92">
        <f t="shared" si="126"/>
        <v>0</v>
      </c>
      <c r="O240" s="21"/>
      <c r="P240" s="15" t="e">
        <f t="shared" si="127"/>
        <v>#DIV/0!</v>
      </c>
      <c r="Q240" s="158" t="str">
        <f t="shared" si="60"/>
        <v/>
      </c>
      <c r="R240" s="11"/>
      <c r="S240" s="13">
        <v>0</v>
      </c>
      <c r="T240" s="10">
        <f t="shared" si="138"/>
        <v>0</v>
      </c>
      <c r="U240" s="10"/>
      <c r="V240" s="10"/>
      <c r="W240" s="83">
        <f t="shared" si="128"/>
        <v>0</v>
      </c>
      <c r="X240" s="84">
        <f t="shared" si="129"/>
        <v>0</v>
      </c>
      <c r="Y240" s="92">
        <f t="shared" si="130"/>
        <v>0</v>
      </c>
      <c r="Z240" s="21"/>
      <c r="AA240" s="15" t="e">
        <f t="shared" si="131"/>
        <v>#DIV/0!</v>
      </c>
      <c r="AB240" s="158" t="str">
        <f t="shared" si="61"/>
        <v/>
      </c>
      <c r="AC240" s="11"/>
      <c r="AD240" s="13">
        <v>0</v>
      </c>
      <c r="AE240" s="10">
        <f t="shared" si="139"/>
        <v>0</v>
      </c>
      <c r="AF240" s="10"/>
      <c r="AG240" s="10"/>
      <c r="AH240" s="83">
        <f t="shared" si="132"/>
        <v>0</v>
      </c>
      <c r="AI240" s="84">
        <f t="shared" si="133"/>
        <v>0</v>
      </c>
      <c r="AJ240" s="92">
        <f t="shared" si="120"/>
        <v>0</v>
      </c>
      <c r="AK240" s="366"/>
      <c r="AL240" s="157">
        <v>44896</v>
      </c>
      <c r="AM240" s="102">
        <f t="shared" si="134"/>
        <v>0</v>
      </c>
      <c r="AN240" s="15" t="e">
        <f t="shared" si="135"/>
        <v>#DIV/0!</v>
      </c>
      <c r="AO240" s="104">
        <f t="shared" si="55"/>
        <v>0</v>
      </c>
      <c r="AP240" s="13" t="e">
        <f t="shared" si="136"/>
        <v>#DIV/0!</v>
      </c>
      <c r="AQ240" s="107">
        <f t="shared" si="121"/>
        <v>0</v>
      </c>
      <c r="AR240" s="135">
        <v>89.222652999999994</v>
      </c>
      <c r="AS240" s="110">
        <f t="shared" si="122"/>
        <v>0</v>
      </c>
      <c r="AU240" s="23"/>
      <c r="AV240" s="131" t="e">
        <f t="shared" si="62"/>
        <v>#DIV/0!</v>
      </c>
    </row>
    <row r="241" spans="1:48">
      <c r="A241" s="365">
        <v>2023</v>
      </c>
      <c r="B241" s="156">
        <v>44927</v>
      </c>
      <c r="C241" s="16"/>
      <c r="D241" s="23"/>
      <c r="E241" s="14" t="e">
        <f t="shared" si="123"/>
        <v>#DIV/0!</v>
      </c>
      <c r="F241" s="159" t="str">
        <f t="shared" si="59"/>
        <v/>
      </c>
      <c r="G241" s="8"/>
      <c r="H241" s="12">
        <v>0</v>
      </c>
      <c r="I241" s="7">
        <f t="shared" si="137"/>
        <v>0</v>
      </c>
      <c r="J241" s="7"/>
      <c r="K241" s="7"/>
      <c r="L241" s="81">
        <f t="shared" si="124"/>
        <v>0</v>
      </c>
      <c r="M241" s="82">
        <f t="shared" si="125"/>
        <v>0</v>
      </c>
      <c r="N241" s="91">
        <f t="shared" si="126"/>
        <v>0</v>
      </c>
      <c r="O241" s="23"/>
      <c r="P241" s="14" t="e">
        <f t="shared" si="127"/>
        <v>#DIV/0!</v>
      </c>
      <c r="Q241" s="159" t="str">
        <f t="shared" si="60"/>
        <v/>
      </c>
      <c r="R241" s="8"/>
      <c r="S241" s="12">
        <v>0</v>
      </c>
      <c r="T241" s="7">
        <f t="shared" si="138"/>
        <v>0</v>
      </c>
      <c r="U241" s="7"/>
      <c r="V241" s="7"/>
      <c r="W241" s="81">
        <f t="shared" si="128"/>
        <v>0</v>
      </c>
      <c r="X241" s="82">
        <f t="shared" si="129"/>
        <v>0</v>
      </c>
      <c r="Y241" s="91">
        <f t="shared" si="130"/>
        <v>0</v>
      </c>
      <c r="Z241" s="23"/>
      <c r="AA241" s="14" t="e">
        <f t="shared" si="131"/>
        <v>#DIV/0!</v>
      </c>
      <c r="AB241" s="159" t="str">
        <f t="shared" si="61"/>
        <v/>
      </c>
      <c r="AC241" s="8"/>
      <c r="AD241" s="12">
        <v>0</v>
      </c>
      <c r="AE241" s="7">
        <f t="shared" si="139"/>
        <v>0</v>
      </c>
      <c r="AF241" s="7"/>
      <c r="AG241" s="7"/>
      <c r="AH241" s="81">
        <f t="shared" si="132"/>
        <v>0</v>
      </c>
      <c r="AI241" s="82">
        <f t="shared" si="133"/>
        <v>0</v>
      </c>
      <c r="AJ241" s="91">
        <f t="shared" si="120"/>
        <v>0</v>
      </c>
      <c r="AK241" s="371">
        <v>2023</v>
      </c>
      <c r="AL241" s="261">
        <v>44927</v>
      </c>
      <c r="AM241" s="262">
        <f t="shared" si="134"/>
        <v>0</v>
      </c>
      <c r="AN241" s="73" t="e">
        <f t="shared" si="135"/>
        <v>#DIV/0!</v>
      </c>
      <c r="AO241" s="103">
        <f t="shared" si="55"/>
        <v>0</v>
      </c>
      <c r="AP241" s="74" t="e">
        <f t="shared" si="136"/>
        <v>#DIV/0!</v>
      </c>
      <c r="AQ241" s="106">
        <f t="shared" si="121"/>
        <v>0</v>
      </c>
      <c r="AR241" s="265">
        <v>89.838289000000003</v>
      </c>
      <c r="AS241" s="109">
        <f t="shared" si="122"/>
        <v>0</v>
      </c>
      <c r="AU241" s="23"/>
      <c r="AV241" s="131" t="e">
        <f t="shared" si="62"/>
        <v>#DIV/0!</v>
      </c>
    </row>
    <row r="242" spans="1:48">
      <c r="A242" s="365"/>
      <c r="B242" s="156">
        <v>44958</v>
      </c>
      <c r="C242" s="16"/>
      <c r="D242" s="23"/>
      <c r="E242" s="14" t="e">
        <f t="shared" si="123"/>
        <v>#DIV/0!</v>
      </c>
      <c r="F242" s="159" t="str">
        <f t="shared" si="59"/>
        <v/>
      </c>
      <c r="G242" s="8"/>
      <c r="H242" s="12">
        <v>0</v>
      </c>
      <c r="I242" s="7">
        <f t="shared" si="137"/>
        <v>0</v>
      </c>
      <c r="J242" s="7"/>
      <c r="K242" s="7"/>
      <c r="L242" s="81">
        <f t="shared" si="124"/>
        <v>0</v>
      </c>
      <c r="M242" s="82">
        <f t="shared" si="125"/>
        <v>0</v>
      </c>
      <c r="N242" s="91">
        <f t="shared" si="126"/>
        <v>0</v>
      </c>
      <c r="O242" s="23"/>
      <c r="P242" s="14" t="e">
        <f t="shared" si="127"/>
        <v>#DIV/0!</v>
      </c>
      <c r="Q242" s="159" t="str">
        <f t="shared" si="60"/>
        <v/>
      </c>
      <c r="R242" s="8"/>
      <c r="S242" s="12">
        <v>0</v>
      </c>
      <c r="T242" s="7">
        <f t="shared" si="138"/>
        <v>0</v>
      </c>
      <c r="U242" s="7"/>
      <c r="V242" s="7"/>
      <c r="W242" s="81">
        <f t="shared" si="128"/>
        <v>0</v>
      </c>
      <c r="X242" s="82">
        <f t="shared" si="129"/>
        <v>0</v>
      </c>
      <c r="Y242" s="91">
        <f t="shared" si="130"/>
        <v>0</v>
      </c>
      <c r="Z242" s="23"/>
      <c r="AA242" s="14" t="e">
        <f t="shared" si="131"/>
        <v>#DIV/0!</v>
      </c>
      <c r="AB242" s="159" t="str">
        <f t="shared" si="61"/>
        <v/>
      </c>
      <c r="AC242" s="8"/>
      <c r="AD242" s="12">
        <v>0</v>
      </c>
      <c r="AE242" s="7">
        <f t="shared" si="139"/>
        <v>0</v>
      </c>
      <c r="AF242" s="7"/>
      <c r="AG242" s="7"/>
      <c r="AH242" s="81">
        <f t="shared" si="132"/>
        <v>0</v>
      </c>
      <c r="AI242" s="82">
        <f t="shared" si="133"/>
        <v>0</v>
      </c>
      <c r="AJ242" s="91">
        <f t="shared" ref="AJ242:AJ247" si="140">AH242-AI242</f>
        <v>0</v>
      </c>
      <c r="AK242" s="365"/>
      <c r="AL242" s="156">
        <v>44958</v>
      </c>
      <c r="AM242" s="101">
        <f t="shared" si="134"/>
        <v>0</v>
      </c>
      <c r="AN242" s="14" t="e">
        <f t="shared" si="135"/>
        <v>#DIV/0!</v>
      </c>
      <c r="AO242" s="103">
        <f t="shared" si="55"/>
        <v>0</v>
      </c>
      <c r="AP242" s="12" t="e">
        <f t="shared" si="136"/>
        <v>#DIV/0!</v>
      </c>
      <c r="AQ242" s="105">
        <f t="shared" ref="AQ242:AQ247" si="141">AM242-AO242</f>
        <v>0</v>
      </c>
      <c r="AR242" s="134">
        <v>90.251544999999993</v>
      </c>
      <c r="AS242" s="108">
        <f t="shared" ref="AS242:AS248" si="142">(AQ242/AR242)*$N$4</f>
        <v>0</v>
      </c>
      <c r="AU242" s="23"/>
      <c r="AV242" s="131" t="e">
        <f t="shared" si="62"/>
        <v>#DIV/0!</v>
      </c>
    </row>
    <row r="243" spans="1:48">
      <c r="A243" s="365"/>
      <c r="B243" s="156">
        <v>44986</v>
      </c>
      <c r="C243" s="16"/>
      <c r="D243" s="23"/>
      <c r="E243" s="14" t="e">
        <f t="shared" ref="E243:E253" si="143">((D243/D242)-1)</f>
        <v>#DIV/0!</v>
      </c>
      <c r="F243" s="159" t="str">
        <f t="shared" si="59"/>
        <v/>
      </c>
      <c r="G243" s="8"/>
      <c r="H243" s="12">
        <v>0</v>
      </c>
      <c r="I243" s="7">
        <f t="shared" si="137"/>
        <v>0</v>
      </c>
      <c r="J243" s="7"/>
      <c r="K243" s="7"/>
      <c r="L243" s="81">
        <f t="shared" ref="L243:L248" si="144">D243+J243</f>
        <v>0</v>
      </c>
      <c r="M243" s="82">
        <f t="shared" ref="M243:M248" si="145">I243+K243</f>
        <v>0</v>
      </c>
      <c r="N243" s="91">
        <f t="shared" ref="N243:N248" si="146">L243-M243</f>
        <v>0</v>
      </c>
      <c r="O243" s="23"/>
      <c r="P243" s="14" t="e">
        <f t="shared" ref="P243:P253" si="147">((O243/O242)-1)</f>
        <v>#DIV/0!</v>
      </c>
      <c r="Q243" s="159" t="str">
        <f t="shared" si="60"/>
        <v/>
      </c>
      <c r="R243" s="8"/>
      <c r="S243" s="12">
        <v>0</v>
      </c>
      <c r="T243" s="7">
        <f t="shared" si="138"/>
        <v>0</v>
      </c>
      <c r="U243" s="7"/>
      <c r="V243" s="7"/>
      <c r="W243" s="81">
        <f t="shared" ref="W243:W248" si="148">O243+U243</f>
        <v>0</v>
      </c>
      <c r="X243" s="82">
        <f t="shared" ref="X243:X248" si="149">T243+V243</f>
        <v>0</v>
      </c>
      <c r="Y243" s="91">
        <f t="shared" ref="Y243:Y248" si="150">W243-X243</f>
        <v>0</v>
      </c>
      <c r="Z243" s="23"/>
      <c r="AA243" s="14" t="e">
        <f t="shared" ref="AA243:AA253" si="151">((Z243/Z242)-1)</f>
        <v>#DIV/0!</v>
      </c>
      <c r="AB243" s="159" t="str">
        <f t="shared" si="61"/>
        <v/>
      </c>
      <c r="AC243" s="8"/>
      <c r="AD243" s="12">
        <v>0</v>
      </c>
      <c r="AE243" s="7">
        <f t="shared" si="139"/>
        <v>0</v>
      </c>
      <c r="AF243" s="7"/>
      <c r="AG243" s="7"/>
      <c r="AH243" s="81">
        <f t="shared" ref="AH243:AH248" si="152">Z243+AF243</f>
        <v>0</v>
      </c>
      <c r="AI243" s="82">
        <f t="shared" ref="AI243:AI248" si="153">AE243+AG243</f>
        <v>0</v>
      </c>
      <c r="AJ243" s="91">
        <f t="shared" si="140"/>
        <v>0</v>
      </c>
      <c r="AK243" s="365"/>
      <c r="AL243" s="156">
        <v>44986</v>
      </c>
      <c r="AM243" s="101">
        <f t="shared" ref="AM243:AM248" si="154">L243+W243+AH243</f>
        <v>0</v>
      </c>
      <c r="AN243" s="14" t="e">
        <f t="shared" ref="AN243:AN249" si="155">((AM243/AM242)-1)</f>
        <v>#DIV/0!</v>
      </c>
      <c r="AO243" s="103">
        <f t="shared" si="55"/>
        <v>0</v>
      </c>
      <c r="AP243" s="12" t="e">
        <f t="shared" si="136"/>
        <v>#DIV/0!</v>
      </c>
      <c r="AQ243" s="105">
        <f t="shared" si="141"/>
        <v>0</v>
      </c>
      <c r="AR243" s="134">
        <v>90.946481000000006</v>
      </c>
      <c r="AS243" s="108">
        <f t="shared" si="142"/>
        <v>0</v>
      </c>
      <c r="AU243" s="23"/>
      <c r="AV243" s="131" t="e">
        <f t="shared" si="62"/>
        <v>#DIV/0!</v>
      </c>
    </row>
    <row r="244" spans="1:48">
      <c r="A244" s="365"/>
      <c r="B244" s="156">
        <v>45017</v>
      </c>
      <c r="C244" s="16"/>
      <c r="D244" s="23"/>
      <c r="E244" s="14" t="e">
        <f t="shared" si="143"/>
        <v>#DIV/0!</v>
      </c>
      <c r="F244" s="159" t="str">
        <f t="shared" si="59"/>
        <v/>
      </c>
      <c r="G244" s="8"/>
      <c r="H244" s="12">
        <v>0</v>
      </c>
      <c r="I244" s="7">
        <f t="shared" ref="I244:I253" si="156">I243*(1+H244)</f>
        <v>0</v>
      </c>
      <c r="J244" s="7"/>
      <c r="K244" s="7"/>
      <c r="L244" s="81">
        <f t="shared" si="144"/>
        <v>0</v>
      </c>
      <c r="M244" s="82">
        <f t="shared" si="145"/>
        <v>0</v>
      </c>
      <c r="N244" s="91">
        <f t="shared" si="146"/>
        <v>0</v>
      </c>
      <c r="O244" s="23"/>
      <c r="P244" s="14" t="e">
        <f t="shared" si="147"/>
        <v>#DIV/0!</v>
      </c>
      <c r="Q244" s="159" t="str">
        <f t="shared" si="60"/>
        <v/>
      </c>
      <c r="R244" s="8"/>
      <c r="S244" s="12">
        <v>0</v>
      </c>
      <c r="T244" s="7">
        <f t="shared" ref="T244:T253" si="157">T243*(1+S244)</f>
        <v>0</v>
      </c>
      <c r="U244" s="7"/>
      <c r="V244" s="7"/>
      <c r="W244" s="81">
        <f t="shared" si="148"/>
        <v>0</v>
      </c>
      <c r="X244" s="82">
        <f t="shared" si="149"/>
        <v>0</v>
      </c>
      <c r="Y244" s="91">
        <f t="shared" si="150"/>
        <v>0</v>
      </c>
      <c r="Z244" s="23"/>
      <c r="AA244" s="14" t="e">
        <f t="shared" si="151"/>
        <v>#DIV/0!</v>
      </c>
      <c r="AB244" s="159" t="str">
        <f t="shared" si="61"/>
        <v/>
      </c>
      <c r="AC244" s="8"/>
      <c r="AD244" s="12">
        <v>0</v>
      </c>
      <c r="AE244" s="7">
        <f t="shared" ref="AE244:AE253" si="158">AE243*(1+AD244)</f>
        <v>0</v>
      </c>
      <c r="AF244" s="7"/>
      <c r="AG244" s="7"/>
      <c r="AH244" s="81">
        <f t="shared" si="152"/>
        <v>0</v>
      </c>
      <c r="AI244" s="82">
        <f t="shared" si="153"/>
        <v>0</v>
      </c>
      <c r="AJ244" s="91">
        <f t="shared" si="140"/>
        <v>0</v>
      </c>
      <c r="AK244" s="365"/>
      <c r="AL244" s="156">
        <v>45017</v>
      </c>
      <c r="AM244" s="101">
        <f t="shared" si="154"/>
        <v>0</v>
      </c>
      <c r="AN244" s="14" t="e">
        <f t="shared" si="155"/>
        <v>#DIV/0!</v>
      </c>
      <c r="AO244" s="103">
        <f t="shared" si="55"/>
        <v>0</v>
      </c>
      <c r="AP244" s="12" t="e">
        <f t="shared" si="136"/>
        <v>#DIV/0!</v>
      </c>
      <c r="AQ244" s="105">
        <f t="shared" si="141"/>
        <v>0</v>
      </c>
      <c r="AR244" s="134">
        <v>91.528537999999998</v>
      </c>
      <c r="AS244" s="108">
        <f t="shared" si="142"/>
        <v>0</v>
      </c>
      <c r="AU244" s="23"/>
      <c r="AV244" s="131" t="e">
        <f t="shared" si="62"/>
        <v>#DIV/0!</v>
      </c>
    </row>
    <row r="245" spans="1:48">
      <c r="A245" s="365"/>
      <c r="B245" s="156">
        <v>45047</v>
      </c>
      <c r="C245" s="16"/>
      <c r="D245" s="23"/>
      <c r="E245" s="14" t="e">
        <f t="shared" si="143"/>
        <v>#DIV/0!</v>
      </c>
      <c r="F245" s="159" t="str">
        <f t="shared" si="59"/>
        <v/>
      </c>
      <c r="G245" s="8"/>
      <c r="H245" s="12">
        <v>0</v>
      </c>
      <c r="I245" s="7">
        <f t="shared" si="156"/>
        <v>0</v>
      </c>
      <c r="J245" s="7"/>
      <c r="K245" s="7"/>
      <c r="L245" s="81">
        <f t="shared" si="144"/>
        <v>0</v>
      </c>
      <c r="M245" s="82">
        <f t="shared" si="145"/>
        <v>0</v>
      </c>
      <c r="N245" s="91">
        <f t="shared" si="146"/>
        <v>0</v>
      </c>
      <c r="O245" s="23"/>
      <c r="P245" s="14" t="e">
        <f t="shared" si="147"/>
        <v>#DIV/0!</v>
      </c>
      <c r="Q245" s="159" t="str">
        <f t="shared" si="60"/>
        <v/>
      </c>
      <c r="R245" s="8"/>
      <c r="S245" s="12">
        <v>0</v>
      </c>
      <c r="T245" s="7">
        <f t="shared" si="157"/>
        <v>0</v>
      </c>
      <c r="U245" s="7"/>
      <c r="V245" s="7"/>
      <c r="W245" s="81">
        <f t="shared" si="148"/>
        <v>0</v>
      </c>
      <c r="X245" s="82">
        <f t="shared" si="149"/>
        <v>0</v>
      </c>
      <c r="Y245" s="91">
        <f t="shared" si="150"/>
        <v>0</v>
      </c>
      <c r="Z245" s="23"/>
      <c r="AA245" s="14" t="e">
        <f t="shared" si="151"/>
        <v>#DIV/0!</v>
      </c>
      <c r="AB245" s="159" t="str">
        <f t="shared" si="61"/>
        <v/>
      </c>
      <c r="AC245" s="8"/>
      <c r="AD245" s="12">
        <v>0</v>
      </c>
      <c r="AE245" s="7">
        <f t="shared" si="158"/>
        <v>0</v>
      </c>
      <c r="AF245" s="7"/>
      <c r="AG245" s="7"/>
      <c r="AH245" s="81">
        <f t="shared" si="152"/>
        <v>0</v>
      </c>
      <c r="AI245" s="82">
        <f t="shared" si="153"/>
        <v>0</v>
      </c>
      <c r="AJ245" s="91">
        <f t="shared" si="140"/>
        <v>0</v>
      </c>
      <c r="AK245" s="365"/>
      <c r="AL245" s="156">
        <v>45047</v>
      </c>
      <c r="AM245" s="101">
        <f t="shared" si="154"/>
        <v>0</v>
      </c>
      <c r="AN245" s="14" t="e">
        <f t="shared" si="155"/>
        <v>#DIV/0!</v>
      </c>
      <c r="AO245" s="103">
        <f t="shared" si="55"/>
        <v>0</v>
      </c>
      <c r="AP245" s="12" t="e">
        <f t="shared" si="136"/>
        <v>#DIV/0!</v>
      </c>
      <c r="AQ245" s="105">
        <f t="shared" si="141"/>
        <v>0</v>
      </c>
      <c r="AR245" s="134">
        <v>92.013638999999998</v>
      </c>
      <c r="AS245" s="108">
        <f t="shared" si="142"/>
        <v>0</v>
      </c>
      <c r="AU245" s="23"/>
      <c r="AV245" s="131" t="e">
        <f t="shared" si="62"/>
        <v>#DIV/0!</v>
      </c>
    </row>
    <row r="246" spans="1:48">
      <c r="A246" s="365"/>
      <c r="B246" s="156">
        <v>45078</v>
      </c>
      <c r="C246" s="16"/>
      <c r="D246" s="23"/>
      <c r="E246" s="14" t="e">
        <f t="shared" si="143"/>
        <v>#DIV/0!</v>
      </c>
      <c r="F246" s="159" t="str">
        <f t="shared" si="59"/>
        <v/>
      </c>
      <c r="G246" s="8"/>
      <c r="H246" s="12">
        <v>0</v>
      </c>
      <c r="I246" s="7">
        <f t="shared" si="156"/>
        <v>0</v>
      </c>
      <c r="J246" s="7"/>
      <c r="K246" s="7"/>
      <c r="L246" s="81">
        <f t="shared" si="144"/>
        <v>0</v>
      </c>
      <c r="M246" s="82">
        <f t="shared" si="145"/>
        <v>0</v>
      </c>
      <c r="N246" s="91">
        <f t="shared" si="146"/>
        <v>0</v>
      </c>
      <c r="O246" s="23"/>
      <c r="P246" s="14" t="e">
        <f t="shared" si="147"/>
        <v>#DIV/0!</v>
      </c>
      <c r="Q246" s="159" t="str">
        <f t="shared" si="60"/>
        <v/>
      </c>
      <c r="R246" s="8"/>
      <c r="S246" s="12">
        <v>0</v>
      </c>
      <c r="T246" s="7">
        <f t="shared" si="157"/>
        <v>0</v>
      </c>
      <c r="U246" s="7"/>
      <c r="V246" s="7"/>
      <c r="W246" s="81">
        <f t="shared" si="148"/>
        <v>0</v>
      </c>
      <c r="X246" s="82">
        <f t="shared" si="149"/>
        <v>0</v>
      </c>
      <c r="Y246" s="91">
        <f t="shared" si="150"/>
        <v>0</v>
      </c>
      <c r="Z246" s="23"/>
      <c r="AA246" s="14" t="e">
        <f t="shared" si="151"/>
        <v>#DIV/0!</v>
      </c>
      <c r="AB246" s="159" t="str">
        <f t="shared" si="61"/>
        <v/>
      </c>
      <c r="AC246" s="8"/>
      <c r="AD246" s="12">
        <v>0</v>
      </c>
      <c r="AE246" s="7">
        <f t="shared" si="158"/>
        <v>0</v>
      </c>
      <c r="AF246" s="7"/>
      <c r="AG246" s="7"/>
      <c r="AH246" s="81">
        <f t="shared" si="152"/>
        <v>0</v>
      </c>
      <c r="AI246" s="82">
        <f t="shared" si="153"/>
        <v>0</v>
      </c>
      <c r="AJ246" s="91">
        <f t="shared" si="140"/>
        <v>0</v>
      </c>
      <c r="AK246" s="365"/>
      <c r="AL246" s="156">
        <v>45078</v>
      </c>
      <c r="AM246" s="101">
        <f t="shared" si="154"/>
        <v>0</v>
      </c>
      <c r="AN246" s="14" t="e">
        <f t="shared" si="155"/>
        <v>#DIV/0!</v>
      </c>
      <c r="AO246" s="103">
        <f t="shared" si="55"/>
        <v>0</v>
      </c>
      <c r="AP246" s="12" t="e">
        <f t="shared" ref="AP246:AP251" si="159">((AO246/AO245)-1)</f>
        <v>#DIV/0!</v>
      </c>
      <c r="AQ246" s="105">
        <f t="shared" si="141"/>
        <v>0</v>
      </c>
      <c r="AR246" s="134">
        <v>92.344887999999997</v>
      </c>
      <c r="AS246" s="108">
        <f t="shared" si="142"/>
        <v>0</v>
      </c>
      <c r="AU246" s="23"/>
      <c r="AV246" s="131" t="e">
        <f t="shared" si="62"/>
        <v>#DIV/0!</v>
      </c>
    </row>
    <row r="247" spans="1:48">
      <c r="A247" s="365"/>
      <c r="B247" s="156">
        <v>45108</v>
      </c>
      <c r="C247" s="16"/>
      <c r="D247" s="23"/>
      <c r="E247" s="14" t="e">
        <f t="shared" si="143"/>
        <v>#DIV/0!</v>
      </c>
      <c r="F247" s="159" t="str">
        <f>IF(DAY(J$11)=0,"",IF(MONTH(J$11)&lt;&gt;MONTH($B247),"",YEAR($B247)-YEAR(J$11)))</f>
        <v/>
      </c>
      <c r="G247" s="8" t="s">
        <v>6</v>
      </c>
      <c r="H247" s="12">
        <v>9.6299999999999997E-2</v>
      </c>
      <c r="I247" s="7">
        <f t="shared" si="156"/>
        <v>0</v>
      </c>
      <c r="J247" s="7"/>
      <c r="K247" s="7"/>
      <c r="L247" s="81">
        <f t="shared" si="144"/>
        <v>0</v>
      </c>
      <c r="M247" s="82">
        <f t="shared" si="145"/>
        <v>0</v>
      </c>
      <c r="N247" s="91">
        <f t="shared" si="146"/>
        <v>0</v>
      </c>
      <c r="O247" s="23"/>
      <c r="P247" s="14" t="e">
        <f t="shared" si="147"/>
        <v>#DIV/0!</v>
      </c>
      <c r="Q247" s="159" t="str">
        <f>IF(DAY(U$11)=0,"",IF(MONTH(U$11)&lt;&gt;MONTH($B247),"",YEAR($B247)-YEAR(U$11)))</f>
        <v/>
      </c>
      <c r="R247" s="8" t="s">
        <v>6</v>
      </c>
      <c r="S247" s="12">
        <v>9.6299999999999997E-2</v>
      </c>
      <c r="T247" s="7">
        <f t="shared" si="157"/>
        <v>0</v>
      </c>
      <c r="U247" s="7"/>
      <c r="V247" s="7"/>
      <c r="W247" s="81">
        <f t="shared" si="148"/>
        <v>0</v>
      </c>
      <c r="X247" s="82">
        <f t="shared" si="149"/>
        <v>0</v>
      </c>
      <c r="Y247" s="91">
        <f t="shared" si="150"/>
        <v>0</v>
      </c>
      <c r="Z247" s="23"/>
      <c r="AA247" s="14" t="e">
        <f t="shared" si="151"/>
        <v>#DIV/0!</v>
      </c>
      <c r="AB247" s="159" t="str">
        <f>IF(DAY(AF$11)=0,"",IF(MONTH(AF$11)&lt;&gt;MONTH($B247),"",YEAR($B247)-YEAR(AF$11)))</f>
        <v/>
      </c>
      <c r="AC247" s="8" t="s">
        <v>6</v>
      </c>
      <c r="AD247" s="12">
        <v>9.6299999999999997E-2</v>
      </c>
      <c r="AE247" s="7">
        <f t="shared" si="158"/>
        <v>0</v>
      </c>
      <c r="AF247" s="7"/>
      <c r="AG247" s="7"/>
      <c r="AH247" s="81">
        <f t="shared" si="152"/>
        <v>0</v>
      </c>
      <c r="AI247" s="82">
        <f t="shared" si="153"/>
        <v>0</v>
      </c>
      <c r="AJ247" s="91">
        <f t="shared" si="140"/>
        <v>0</v>
      </c>
      <c r="AK247" s="365"/>
      <c r="AL247" s="156">
        <v>45108</v>
      </c>
      <c r="AM247" s="101">
        <f t="shared" si="154"/>
        <v>0</v>
      </c>
      <c r="AN247" s="14" t="e">
        <f t="shared" si="155"/>
        <v>#DIV/0!</v>
      </c>
      <c r="AO247" s="103">
        <f t="shared" si="55"/>
        <v>0</v>
      </c>
      <c r="AP247" s="12" t="e">
        <f t="shared" si="159"/>
        <v>#DIV/0!</v>
      </c>
      <c r="AQ247" s="105">
        <f t="shared" si="141"/>
        <v>0</v>
      </c>
      <c r="AR247" s="134">
        <v>92.252543000000003</v>
      </c>
      <c r="AS247" s="108">
        <f t="shared" si="142"/>
        <v>0</v>
      </c>
      <c r="AU247" s="23"/>
      <c r="AV247" s="131" t="e">
        <f t="shared" si="62"/>
        <v>#DIV/0!</v>
      </c>
    </row>
    <row r="248" spans="1:48">
      <c r="A248" s="365"/>
      <c r="B248" s="156">
        <v>45139</v>
      </c>
      <c r="C248" s="16"/>
      <c r="D248" s="23"/>
      <c r="E248" s="14" t="e">
        <f t="shared" si="143"/>
        <v>#DIV/0!</v>
      </c>
      <c r="F248" s="159" t="str">
        <f t="shared" si="59"/>
        <v/>
      </c>
      <c r="G248" s="8"/>
      <c r="H248" s="12">
        <v>0</v>
      </c>
      <c r="I248" s="7">
        <f t="shared" si="156"/>
        <v>0</v>
      </c>
      <c r="J248" s="7"/>
      <c r="K248" s="7"/>
      <c r="L248" s="81">
        <f t="shared" si="144"/>
        <v>0</v>
      </c>
      <c r="M248" s="82">
        <f t="shared" si="145"/>
        <v>0</v>
      </c>
      <c r="N248" s="91">
        <f t="shared" si="146"/>
        <v>0</v>
      </c>
      <c r="O248" s="23"/>
      <c r="P248" s="14" t="e">
        <f t="shared" si="147"/>
        <v>#DIV/0!</v>
      </c>
      <c r="Q248" s="159" t="str">
        <f t="shared" si="60"/>
        <v/>
      </c>
      <c r="R248" s="8"/>
      <c r="S248" s="12">
        <v>0</v>
      </c>
      <c r="T248" s="7">
        <f t="shared" si="157"/>
        <v>0</v>
      </c>
      <c r="U248" s="7"/>
      <c r="V248" s="7"/>
      <c r="W248" s="81">
        <f t="shared" si="148"/>
        <v>0</v>
      </c>
      <c r="X248" s="82">
        <f t="shared" si="149"/>
        <v>0</v>
      </c>
      <c r="Y248" s="91">
        <f t="shared" si="150"/>
        <v>0</v>
      </c>
      <c r="Z248" s="23"/>
      <c r="AA248" s="14" t="e">
        <f t="shared" si="151"/>
        <v>#DIV/0!</v>
      </c>
      <c r="AB248" s="159" t="str">
        <f t="shared" si="61"/>
        <v/>
      </c>
      <c r="AC248" s="8"/>
      <c r="AD248" s="12">
        <v>0</v>
      </c>
      <c r="AE248" s="7">
        <f t="shared" si="158"/>
        <v>0</v>
      </c>
      <c r="AF248" s="7"/>
      <c r="AG248" s="7"/>
      <c r="AH248" s="81">
        <f t="shared" si="152"/>
        <v>0</v>
      </c>
      <c r="AI248" s="82">
        <f t="shared" si="153"/>
        <v>0</v>
      </c>
      <c r="AJ248" s="91">
        <f t="shared" ref="AJ248:AJ253" si="160">AH248-AI248</f>
        <v>0</v>
      </c>
      <c r="AK248" s="365"/>
      <c r="AL248" s="156">
        <v>45139</v>
      </c>
      <c r="AM248" s="101">
        <f t="shared" si="154"/>
        <v>0</v>
      </c>
      <c r="AN248" s="14" t="e">
        <f t="shared" si="155"/>
        <v>#DIV/0!</v>
      </c>
      <c r="AO248" s="103">
        <f t="shared" si="55"/>
        <v>0</v>
      </c>
      <c r="AP248" s="12" t="e">
        <f t="shared" si="159"/>
        <v>#DIV/0!</v>
      </c>
      <c r="AQ248" s="105">
        <f t="shared" ref="AQ248:AQ253" si="161">AM248-AO248</f>
        <v>0</v>
      </c>
      <c r="AR248" s="134">
        <v>92.169515000000004</v>
      </c>
      <c r="AS248" s="108">
        <f t="shared" si="142"/>
        <v>0</v>
      </c>
      <c r="AU248" s="23"/>
      <c r="AV248" s="131" t="e">
        <f t="shared" si="62"/>
        <v>#DIV/0!</v>
      </c>
    </row>
    <row r="249" spans="1:48">
      <c r="A249" s="365"/>
      <c r="B249" s="156">
        <v>45170</v>
      </c>
      <c r="C249" s="16"/>
      <c r="D249" s="23"/>
      <c r="E249" s="14" t="e">
        <f t="shared" si="143"/>
        <v>#DIV/0!</v>
      </c>
      <c r="F249" s="159" t="str">
        <f>IF(DAY(J$11)=0,"",IF(MONTH(J$11)&lt;&gt;MONTH($B249),"",YEAR($B249)-YEAR(J$11)))</f>
        <v/>
      </c>
      <c r="G249" s="8"/>
      <c r="H249" s="12">
        <v>0</v>
      </c>
      <c r="I249" s="7">
        <f t="shared" si="156"/>
        <v>0</v>
      </c>
      <c r="J249" s="7"/>
      <c r="K249" s="7"/>
      <c r="L249" s="81">
        <f t="shared" ref="L249:L254" si="162">D249+J249</f>
        <v>0</v>
      </c>
      <c r="M249" s="82">
        <f t="shared" ref="M249:M254" si="163">I249+K249</f>
        <v>0</v>
      </c>
      <c r="N249" s="91">
        <f t="shared" ref="N249:N254" si="164">L249-M249</f>
        <v>0</v>
      </c>
      <c r="O249" s="23"/>
      <c r="P249" s="14" t="e">
        <f t="shared" si="147"/>
        <v>#DIV/0!</v>
      </c>
      <c r="Q249" s="159" t="str">
        <f>IF(DAY(U$11)=0,"",IF(MONTH(U$11)&lt;&gt;MONTH($B249),"",YEAR($B249)-YEAR(U$11)))</f>
        <v/>
      </c>
      <c r="R249" s="8"/>
      <c r="S249" s="12">
        <v>0</v>
      </c>
      <c r="T249" s="7">
        <f t="shared" si="157"/>
        <v>0</v>
      </c>
      <c r="U249" s="7"/>
      <c r="V249" s="7"/>
      <c r="W249" s="81">
        <f t="shared" ref="W249:W254" si="165">O249+U249</f>
        <v>0</v>
      </c>
      <c r="X249" s="82">
        <f t="shared" ref="X249:X254" si="166">T249+V249</f>
        <v>0</v>
      </c>
      <c r="Y249" s="91">
        <f t="shared" ref="Y249:Y254" si="167">W249-X249</f>
        <v>0</v>
      </c>
      <c r="Z249" s="23"/>
      <c r="AA249" s="14" t="e">
        <f t="shared" si="151"/>
        <v>#DIV/0!</v>
      </c>
      <c r="AB249" s="159" t="str">
        <f>IF(DAY(AF$11)=0,"",IF(MONTH(AF$11)&lt;&gt;MONTH($B249),"",YEAR($B249)-YEAR(AF$11)))</f>
        <v/>
      </c>
      <c r="AC249" s="8"/>
      <c r="AD249" s="12">
        <v>0</v>
      </c>
      <c r="AE249" s="7">
        <f t="shared" si="158"/>
        <v>0</v>
      </c>
      <c r="AF249" s="7"/>
      <c r="AG249" s="7"/>
      <c r="AH249" s="81">
        <f t="shared" ref="AH249:AH254" si="168">Z249+AF249</f>
        <v>0</v>
      </c>
      <c r="AI249" s="82">
        <f t="shared" ref="AI249:AI254" si="169">AE249+AG249</f>
        <v>0</v>
      </c>
      <c r="AJ249" s="91">
        <f t="shared" si="160"/>
        <v>0</v>
      </c>
      <c r="AK249" s="365"/>
      <c r="AL249" s="156">
        <v>45170</v>
      </c>
      <c r="AM249" s="101">
        <f t="shared" ref="AM249:AM254" si="170">L249+W249+AH249</f>
        <v>0</v>
      </c>
      <c r="AN249" s="14" t="e">
        <f t="shared" si="155"/>
        <v>#DIV/0!</v>
      </c>
      <c r="AO249" s="103">
        <f t="shared" si="55"/>
        <v>0</v>
      </c>
      <c r="AP249" s="12" t="e">
        <f t="shared" si="159"/>
        <v>#DIV/0!</v>
      </c>
      <c r="AQ249" s="105">
        <f t="shared" si="161"/>
        <v>0</v>
      </c>
      <c r="AR249" s="134">
        <v>92.353853999999998</v>
      </c>
      <c r="AS249" s="108">
        <f t="shared" ref="AS249:AS254" si="171">(AQ249/AR249)*$N$4</f>
        <v>0</v>
      </c>
      <c r="AU249" s="23"/>
      <c r="AV249" s="131" t="e">
        <f t="shared" si="62"/>
        <v>#DIV/0!</v>
      </c>
    </row>
    <row r="250" spans="1:48">
      <c r="A250" s="365"/>
      <c r="B250" s="156">
        <v>45200</v>
      </c>
      <c r="C250" s="16"/>
      <c r="D250" s="23"/>
      <c r="E250" s="14" t="e">
        <f t="shared" si="143"/>
        <v>#DIV/0!</v>
      </c>
      <c r="F250" s="159" t="str">
        <f t="shared" si="59"/>
        <v/>
      </c>
      <c r="G250" s="8"/>
      <c r="H250" s="12">
        <v>0</v>
      </c>
      <c r="I250" s="7">
        <f t="shared" si="156"/>
        <v>0</v>
      </c>
      <c r="J250" s="7"/>
      <c r="K250" s="7"/>
      <c r="L250" s="81">
        <f t="shared" si="162"/>
        <v>0</v>
      </c>
      <c r="M250" s="82">
        <f t="shared" si="163"/>
        <v>0</v>
      </c>
      <c r="N250" s="91">
        <f t="shared" si="164"/>
        <v>0</v>
      </c>
      <c r="O250" s="23"/>
      <c r="P250" s="14" t="e">
        <f t="shared" si="147"/>
        <v>#DIV/0!</v>
      </c>
      <c r="Q250" s="159" t="str">
        <f t="shared" si="60"/>
        <v/>
      </c>
      <c r="R250" s="8"/>
      <c r="S250" s="12">
        <v>0</v>
      </c>
      <c r="T250" s="7">
        <f t="shared" si="157"/>
        <v>0</v>
      </c>
      <c r="U250" s="7"/>
      <c r="V250" s="7"/>
      <c r="W250" s="81">
        <f t="shared" si="165"/>
        <v>0</v>
      </c>
      <c r="X250" s="82">
        <f t="shared" si="166"/>
        <v>0</v>
      </c>
      <c r="Y250" s="91">
        <f t="shared" si="167"/>
        <v>0</v>
      </c>
      <c r="Z250" s="23"/>
      <c r="AA250" s="14" t="e">
        <f t="shared" si="151"/>
        <v>#DIV/0!</v>
      </c>
      <c r="AB250" s="159" t="str">
        <f t="shared" si="61"/>
        <v/>
      </c>
      <c r="AC250" s="8"/>
      <c r="AD250" s="12">
        <v>0</v>
      </c>
      <c r="AE250" s="7">
        <f t="shared" si="158"/>
        <v>0</v>
      </c>
      <c r="AF250" s="7"/>
      <c r="AG250" s="7"/>
      <c r="AH250" s="81">
        <f t="shared" si="168"/>
        <v>0</v>
      </c>
      <c r="AI250" s="82">
        <f t="shared" si="169"/>
        <v>0</v>
      </c>
      <c r="AJ250" s="91">
        <f t="shared" si="160"/>
        <v>0</v>
      </c>
      <c r="AK250" s="365"/>
      <c r="AL250" s="156">
        <v>45200</v>
      </c>
      <c r="AM250" s="101">
        <f t="shared" si="170"/>
        <v>0</v>
      </c>
      <c r="AN250" s="14" t="e">
        <f t="shared" ref="AN250:AN257" si="172">((AM250/AM249)-1)</f>
        <v>#DIV/0!</v>
      </c>
      <c r="AO250" s="103">
        <f t="shared" si="55"/>
        <v>0</v>
      </c>
      <c r="AP250" s="12" t="e">
        <f t="shared" si="159"/>
        <v>#DIV/0!</v>
      </c>
      <c r="AQ250" s="105">
        <f t="shared" si="161"/>
        <v>0</v>
      </c>
      <c r="AR250" s="134">
        <v>92.455443000000002</v>
      </c>
      <c r="AS250" s="108">
        <f t="shared" si="171"/>
        <v>0</v>
      </c>
      <c r="AU250" s="23"/>
      <c r="AV250" s="131" t="e">
        <f t="shared" si="62"/>
        <v>#DIV/0!</v>
      </c>
    </row>
    <row r="251" spans="1:48">
      <c r="A251" s="365"/>
      <c r="B251" s="156">
        <v>45231</v>
      </c>
      <c r="C251" s="16"/>
      <c r="D251" s="23"/>
      <c r="E251" s="14" t="e">
        <f t="shared" si="143"/>
        <v>#DIV/0!</v>
      </c>
      <c r="F251" s="159" t="str">
        <f t="shared" si="59"/>
        <v/>
      </c>
      <c r="G251" s="8"/>
      <c r="H251" s="12">
        <v>0</v>
      </c>
      <c r="I251" s="7">
        <f t="shared" si="156"/>
        <v>0</v>
      </c>
      <c r="J251" s="7"/>
      <c r="K251" s="7"/>
      <c r="L251" s="81">
        <f t="shared" si="162"/>
        <v>0</v>
      </c>
      <c r="M251" s="82">
        <f t="shared" si="163"/>
        <v>0</v>
      </c>
      <c r="N251" s="91">
        <f t="shared" si="164"/>
        <v>0</v>
      </c>
      <c r="O251" s="23"/>
      <c r="P251" s="14" t="e">
        <f t="shared" si="147"/>
        <v>#DIV/0!</v>
      </c>
      <c r="Q251" s="159" t="str">
        <f t="shared" si="60"/>
        <v/>
      </c>
      <c r="R251" s="8"/>
      <c r="S251" s="12">
        <v>0</v>
      </c>
      <c r="T251" s="7">
        <f t="shared" si="157"/>
        <v>0</v>
      </c>
      <c r="U251" s="7"/>
      <c r="V251" s="7"/>
      <c r="W251" s="81">
        <f t="shared" si="165"/>
        <v>0</v>
      </c>
      <c r="X251" s="82">
        <f t="shared" si="166"/>
        <v>0</v>
      </c>
      <c r="Y251" s="91">
        <f t="shared" si="167"/>
        <v>0</v>
      </c>
      <c r="Z251" s="23"/>
      <c r="AA251" s="14" t="e">
        <f t="shared" si="151"/>
        <v>#DIV/0!</v>
      </c>
      <c r="AB251" s="159" t="str">
        <f t="shared" si="61"/>
        <v/>
      </c>
      <c r="AC251" s="8"/>
      <c r="AD251" s="12">
        <v>0</v>
      </c>
      <c r="AE251" s="7">
        <f t="shared" si="158"/>
        <v>0</v>
      </c>
      <c r="AF251" s="7"/>
      <c r="AG251" s="7"/>
      <c r="AH251" s="81">
        <f t="shared" si="168"/>
        <v>0</v>
      </c>
      <c r="AI251" s="82">
        <f t="shared" si="169"/>
        <v>0</v>
      </c>
      <c r="AJ251" s="91">
        <f t="shared" si="160"/>
        <v>0</v>
      </c>
      <c r="AK251" s="365"/>
      <c r="AL251" s="156">
        <v>45231</v>
      </c>
      <c r="AM251" s="101">
        <f t="shared" si="170"/>
        <v>0</v>
      </c>
      <c r="AN251" s="14" t="e">
        <f t="shared" si="172"/>
        <v>#DIV/0!</v>
      </c>
      <c r="AO251" s="103">
        <f t="shared" si="55"/>
        <v>0</v>
      </c>
      <c r="AP251" s="12" t="e">
        <f t="shared" si="159"/>
        <v>#DIV/0!</v>
      </c>
      <c r="AQ251" s="105">
        <f t="shared" si="161"/>
        <v>0</v>
      </c>
      <c r="AR251" s="134">
        <v>92.566389000000001</v>
      </c>
      <c r="AS251" s="108">
        <f t="shared" si="171"/>
        <v>0</v>
      </c>
      <c r="AU251" s="23"/>
      <c r="AV251" s="131" t="e">
        <f t="shared" si="62"/>
        <v>#DIV/0!</v>
      </c>
    </row>
    <row r="252" spans="1:48">
      <c r="A252" s="366"/>
      <c r="B252" s="157">
        <v>45261</v>
      </c>
      <c r="C252" s="16"/>
      <c r="D252" s="21"/>
      <c r="E252" s="15" t="e">
        <f t="shared" si="143"/>
        <v>#DIV/0!</v>
      </c>
      <c r="F252" s="158" t="str">
        <f>IF(DAY(J$11)=0,"",IF(MONTH(J$11)&lt;&gt;MONTH($B252),"",YEAR($B252)-YEAR(J$11)))</f>
        <v/>
      </c>
      <c r="G252" s="11"/>
      <c r="H252" s="13">
        <v>0</v>
      </c>
      <c r="I252" s="10">
        <f t="shared" si="156"/>
        <v>0</v>
      </c>
      <c r="J252" s="10"/>
      <c r="K252" s="10"/>
      <c r="L252" s="83">
        <f t="shared" si="162"/>
        <v>0</v>
      </c>
      <c r="M252" s="84">
        <f t="shared" si="163"/>
        <v>0</v>
      </c>
      <c r="N252" s="92">
        <f t="shared" si="164"/>
        <v>0</v>
      </c>
      <c r="O252" s="21"/>
      <c r="P252" s="15" t="e">
        <f t="shared" si="147"/>
        <v>#DIV/0!</v>
      </c>
      <c r="Q252" s="158" t="str">
        <f>IF(DAY(U$11)=0,"",IF(MONTH(U$11)&lt;&gt;MONTH($B252),"",YEAR($B252)-YEAR(U$11)))</f>
        <v/>
      </c>
      <c r="R252" s="11"/>
      <c r="S252" s="13">
        <v>0</v>
      </c>
      <c r="T252" s="10">
        <f t="shared" si="157"/>
        <v>0</v>
      </c>
      <c r="U252" s="10"/>
      <c r="V252" s="10"/>
      <c r="W252" s="83">
        <f t="shared" si="165"/>
        <v>0</v>
      </c>
      <c r="X252" s="84">
        <f t="shared" si="166"/>
        <v>0</v>
      </c>
      <c r="Y252" s="92">
        <f t="shared" si="167"/>
        <v>0</v>
      </c>
      <c r="Z252" s="21"/>
      <c r="AA252" s="15" t="e">
        <f t="shared" si="151"/>
        <v>#DIV/0!</v>
      </c>
      <c r="AB252" s="158" t="str">
        <f>IF(DAY(AF$11)=0,"",IF(MONTH(AF$11)&lt;&gt;MONTH($B252),"",YEAR($B252)-YEAR(AF$11)))</f>
        <v/>
      </c>
      <c r="AC252" s="11"/>
      <c r="AD252" s="13">
        <v>0</v>
      </c>
      <c r="AE252" s="10">
        <f t="shared" si="158"/>
        <v>0</v>
      </c>
      <c r="AF252" s="10"/>
      <c r="AG252" s="10"/>
      <c r="AH252" s="83">
        <f t="shared" si="168"/>
        <v>0</v>
      </c>
      <c r="AI252" s="84">
        <f t="shared" si="169"/>
        <v>0</v>
      </c>
      <c r="AJ252" s="92">
        <f t="shared" si="160"/>
        <v>0</v>
      </c>
      <c r="AK252" s="366"/>
      <c r="AL252" s="157">
        <v>45261</v>
      </c>
      <c r="AM252" s="102">
        <f t="shared" si="170"/>
        <v>0</v>
      </c>
      <c r="AN252" s="15" t="e">
        <f t="shared" si="172"/>
        <v>#DIV/0!</v>
      </c>
      <c r="AO252" s="104">
        <f t="shared" si="55"/>
        <v>0</v>
      </c>
      <c r="AP252" s="13" t="e">
        <f t="shared" ref="AP252:AP257" si="173">((AO252/AO251)-1)</f>
        <v>#DIV/0!</v>
      </c>
      <c r="AQ252" s="107">
        <f t="shared" si="161"/>
        <v>0</v>
      </c>
      <c r="AR252" s="135">
        <v>92.658955000000006</v>
      </c>
      <c r="AS252" s="110">
        <f t="shared" si="171"/>
        <v>0</v>
      </c>
      <c r="AU252" s="23"/>
      <c r="AV252" s="131" t="e">
        <f t="shared" si="62"/>
        <v>#DIV/0!</v>
      </c>
    </row>
    <row r="253" spans="1:48">
      <c r="A253" s="365">
        <v>2024</v>
      </c>
      <c r="B253" s="156">
        <v>45292</v>
      </c>
      <c r="C253" s="16"/>
      <c r="D253" s="23"/>
      <c r="E253" s="14" t="e">
        <f t="shared" si="143"/>
        <v>#DIV/0!</v>
      </c>
      <c r="F253" s="159" t="str">
        <f t="shared" si="59"/>
        <v/>
      </c>
      <c r="G253" s="8"/>
      <c r="H253" s="12">
        <v>0</v>
      </c>
      <c r="I253" s="7">
        <f t="shared" si="156"/>
        <v>0</v>
      </c>
      <c r="J253" s="7"/>
      <c r="K253" s="7"/>
      <c r="L253" s="81">
        <f t="shared" si="162"/>
        <v>0</v>
      </c>
      <c r="M253" s="82">
        <f t="shared" si="163"/>
        <v>0</v>
      </c>
      <c r="N253" s="91">
        <f t="shared" si="164"/>
        <v>0</v>
      </c>
      <c r="O253" s="23"/>
      <c r="P253" s="14" t="e">
        <f t="shared" si="147"/>
        <v>#DIV/0!</v>
      </c>
      <c r="Q253" s="159" t="str">
        <f t="shared" si="60"/>
        <v/>
      </c>
      <c r="R253" s="8"/>
      <c r="S253" s="12">
        <v>0</v>
      </c>
      <c r="T253" s="7">
        <f t="shared" si="157"/>
        <v>0</v>
      </c>
      <c r="U253" s="7"/>
      <c r="V253" s="7"/>
      <c r="W253" s="81">
        <f t="shared" si="165"/>
        <v>0</v>
      </c>
      <c r="X253" s="82">
        <f t="shared" si="166"/>
        <v>0</v>
      </c>
      <c r="Y253" s="91">
        <f t="shared" si="167"/>
        <v>0</v>
      </c>
      <c r="Z253" s="23"/>
      <c r="AA253" s="14" t="e">
        <f t="shared" si="151"/>
        <v>#DIV/0!</v>
      </c>
      <c r="AB253" s="159"/>
      <c r="AC253" s="8"/>
      <c r="AD253" s="12">
        <v>0</v>
      </c>
      <c r="AE253" s="7">
        <f t="shared" si="158"/>
        <v>0</v>
      </c>
      <c r="AF253" s="7"/>
      <c r="AG253" s="7"/>
      <c r="AH253" s="81">
        <f t="shared" si="168"/>
        <v>0</v>
      </c>
      <c r="AI253" s="82">
        <f t="shared" si="169"/>
        <v>0</v>
      </c>
      <c r="AJ253" s="91">
        <f t="shared" si="160"/>
        <v>0</v>
      </c>
      <c r="AK253" s="365">
        <v>2024</v>
      </c>
      <c r="AL253" s="156">
        <v>45292</v>
      </c>
      <c r="AM253" s="101">
        <f t="shared" si="170"/>
        <v>0</v>
      </c>
      <c r="AN253" s="14" t="e">
        <f t="shared" si="172"/>
        <v>#DIV/0!</v>
      </c>
      <c r="AO253" s="103">
        <f t="shared" si="55"/>
        <v>0</v>
      </c>
      <c r="AP253" s="12" t="e">
        <f t="shared" si="173"/>
        <v>#DIV/0!</v>
      </c>
      <c r="AQ253" s="105">
        <f t="shared" si="161"/>
        <v>0</v>
      </c>
      <c r="AR253" s="134">
        <v>93.168578999999994</v>
      </c>
      <c r="AS253" s="108">
        <f t="shared" si="171"/>
        <v>0</v>
      </c>
    </row>
    <row r="254" spans="1:48">
      <c r="A254" s="365"/>
      <c r="B254" s="156">
        <v>45323</v>
      </c>
      <c r="C254" s="16"/>
      <c r="D254" s="23"/>
      <c r="E254" s="14" t="e">
        <f t="shared" ref="E254:E272" si="174">((D254/D253)-1)</f>
        <v>#DIV/0!</v>
      </c>
      <c r="F254" s="159" t="str">
        <f t="shared" si="59"/>
        <v/>
      </c>
      <c r="G254" s="8"/>
      <c r="H254" s="12">
        <v>0</v>
      </c>
      <c r="I254" s="7">
        <f t="shared" ref="I254:I272" si="175">I253*(1+H254)</f>
        <v>0</v>
      </c>
      <c r="J254" s="7"/>
      <c r="K254" s="7"/>
      <c r="L254" s="81">
        <f t="shared" si="162"/>
        <v>0</v>
      </c>
      <c r="M254" s="82">
        <f t="shared" si="163"/>
        <v>0</v>
      </c>
      <c r="N254" s="91">
        <f t="shared" si="164"/>
        <v>0</v>
      </c>
      <c r="O254" s="23"/>
      <c r="P254" s="14" t="e">
        <f t="shared" ref="P254:P272" si="176">((O254/O253)-1)</f>
        <v>#DIV/0!</v>
      </c>
      <c r="Q254" s="159" t="str">
        <f t="shared" si="60"/>
        <v/>
      </c>
      <c r="R254" s="8"/>
      <c r="S254" s="12">
        <v>0</v>
      </c>
      <c r="T254" s="7">
        <f t="shared" ref="T254:T272" si="177">T253*(1+S254)</f>
        <v>0</v>
      </c>
      <c r="U254" s="7"/>
      <c r="V254" s="7"/>
      <c r="W254" s="81">
        <f t="shared" si="165"/>
        <v>0</v>
      </c>
      <c r="X254" s="82">
        <f t="shared" si="166"/>
        <v>0</v>
      </c>
      <c r="Y254" s="91">
        <f t="shared" si="167"/>
        <v>0</v>
      </c>
      <c r="Z254" s="23"/>
      <c r="AA254" s="14" t="e">
        <f t="shared" ref="AA254:AA272" si="178">((Z254/Z253)-1)</f>
        <v>#DIV/0!</v>
      </c>
      <c r="AB254" s="159" t="str">
        <f t="shared" si="61"/>
        <v/>
      </c>
      <c r="AC254" s="8"/>
      <c r="AD254" s="12">
        <v>0</v>
      </c>
      <c r="AE254" s="7">
        <f t="shared" ref="AE254:AE272" si="179">AE253*(1+AD254)</f>
        <v>0</v>
      </c>
      <c r="AF254" s="7"/>
      <c r="AG254" s="7"/>
      <c r="AH254" s="81">
        <f t="shared" si="168"/>
        <v>0</v>
      </c>
      <c r="AI254" s="82">
        <f t="shared" si="169"/>
        <v>0</v>
      </c>
      <c r="AJ254" s="91">
        <f t="shared" ref="AJ254:AJ272" si="180">AH254-AI254</f>
        <v>0</v>
      </c>
      <c r="AK254" s="365"/>
      <c r="AL254" s="156">
        <v>45323</v>
      </c>
      <c r="AM254" s="101">
        <f t="shared" si="170"/>
        <v>0</v>
      </c>
      <c r="AN254" s="14" t="e">
        <f t="shared" si="172"/>
        <v>#DIV/0!</v>
      </c>
      <c r="AO254" s="103">
        <f t="shared" si="55"/>
        <v>0</v>
      </c>
      <c r="AP254" s="12" t="e">
        <f t="shared" si="173"/>
        <v>#DIV/0!</v>
      </c>
      <c r="AQ254" s="105">
        <f t="shared" ref="AQ254:AQ272" si="181">AM254-AO254</f>
        <v>0</v>
      </c>
      <c r="AR254" s="134">
        <v>93.699639000000005</v>
      </c>
      <c r="AS254" s="108">
        <f t="shared" si="171"/>
        <v>0</v>
      </c>
    </row>
    <row r="255" spans="1:48">
      <c r="A255" s="365"/>
      <c r="B255" s="156">
        <v>45352</v>
      </c>
      <c r="C255" s="16"/>
      <c r="D255" s="23"/>
      <c r="E255" s="14" t="e">
        <f t="shared" si="174"/>
        <v>#DIV/0!</v>
      </c>
      <c r="F255" s="159" t="str">
        <f t="shared" si="59"/>
        <v/>
      </c>
      <c r="G255" s="8"/>
      <c r="H255" s="12">
        <v>0</v>
      </c>
      <c r="I255" s="7">
        <f t="shared" si="175"/>
        <v>0</v>
      </c>
      <c r="J255" s="7"/>
      <c r="K255" s="7"/>
      <c r="L255" s="81">
        <f t="shared" ref="L255:L272" si="182">D255+J255</f>
        <v>0</v>
      </c>
      <c r="M255" s="82">
        <f t="shared" ref="M255:M272" si="183">I255+K255</f>
        <v>0</v>
      </c>
      <c r="N255" s="91">
        <f t="shared" ref="N255:N272" si="184">L255-M255</f>
        <v>0</v>
      </c>
      <c r="O255" s="23"/>
      <c r="P255" s="14" t="e">
        <f t="shared" si="176"/>
        <v>#DIV/0!</v>
      </c>
      <c r="Q255" s="159" t="str">
        <f t="shared" si="60"/>
        <v/>
      </c>
      <c r="R255" s="8"/>
      <c r="S255" s="12">
        <v>0</v>
      </c>
      <c r="T255" s="7">
        <f t="shared" si="177"/>
        <v>0</v>
      </c>
      <c r="U255" s="7"/>
      <c r="V255" s="7"/>
      <c r="W255" s="81">
        <f t="shared" ref="W255:W268" si="185">O255+U255</f>
        <v>0</v>
      </c>
      <c r="X255" s="82">
        <f t="shared" ref="X255:X268" si="186">T255+V255</f>
        <v>0</v>
      </c>
      <c r="Y255" s="91">
        <f t="shared" ref="Y255:Y268" si="187">W255-X255</f>
        <v>0</v>
      </c>
      <c r="Z255" s="23"/>
      <c r="AA255" s="14" t="e">
        <f t="shared" si="178"/>
        <v>#DIV/0!</v>
      </c>
      <c r="AB255" s="159" t="str">
        <f t="shared" si="61"/>
        <v/>
      </c>
      <c r="AC255" s="8"/>
      <c r="AD255" s="12">
        <v>0</v>
      </c>
      <c r="AE255" s="7">
        <f t="shared" si="179"/>
        <v>0</v>
      </c>
      <c r="AF255" s="7"/>
      <c r="AG255" s="7"/>
      <c r="AH255" s="81">
        <f t="shared" ref="AH255:AH272" si="188">Z255+AF255</f>
        <v>0</v>
      </c>
      <c r="AI255" s="82">
        <f t="shared" ref="AI255:AI272" si="189">AE255+AG255</f>
        <v>0</v>
      </c>
      <c r="AJ255" s="91">
        <f t="shared" si="180"/>
        <v>0</v>
      </c>
      <c r="AK255" s="365"/>
      <c r="AL255" s="156">
        <v>45352</v>
      </c>
      <c r="AM255" s="101">
        <f t="shared" ref="AM255:AM272" si="190">L255+W255+AH255</f>
        <v>0</v>
      </c>
      <c r="AN255" s="14" t="e">
        <f t="shared" si="172"/>
        <v>#DIV/0!</v>
      </c>
      <c r="AO255" s="103">
        <f t="shared" si="55"/>
        <v>0</v>
      </c>
      <c r="AP255" s="12" t="e">
        <f t="shared" si="173"/>
        <v>#DIV/0!</v>
      </c>
      <c r="AQ255" s="105">
        <f t="shared" si="181"/>
        <v>0</v>
      </c>
      <c r="AR255" s="134">
        <v>94.458606000000003</v>
      </c>
      <c r="AS255" s="108">
        <f t="shared" ref="AS255:AS272" si="191">(AQ255/AR255)*$N$4</f>
        <v>0</v>
      </c>
    </row>
    <row r="256" spans="1:48">
      <c r="A256" s="365"/>
      <c r="B256" s="156">
        <v>45383</v>
      </c>
      <c r="C256" s="16"/>
      <c r="D256" s="23"/>
      <c r="E256" s="14" t="e">
        <f t="shared" si="174"/>
        <v>#DIV/0!</v>
      </c>
      <c r="F256" s="159" t="str">
        <f t="shared" si="59"/>
        <v/>
      </c>
      <c r="G256" s="8"/>
      <c r="H256" s="12">
        <v>0</v>
      </c>
      <c r="I256" s="7">
        <f t="shared" si="175"/>
        <v>0</v>
      </c>
      <c r="J256" s="7"/>
      <c r="K256" s="7"/>
      <c r="L256" s="81">
        <f t="shared" si="182"/>
        <v>0</v>
      </c>
      <c r="M256" s="82">
        <f t="shared" si="183"/>
        <v>0</v>
      </c>
      <c r="N256" s="91">
        <f t="shared" si="184"/>
        <v>0</v>
      </c>
      <c r="O256" s="23"/>
      <c r="P256" s="14" t="e">
        <f t="shared" si="176"/>
        <v>#DIV/0!</v>
      </c>
      <c r="Q256" s="159" t="str">
        <f t="shared" si="60"/>
        <v/>
      </c>
      <c r="R256" s="8"/>
      <c r="S256" s="12">
        <v>0</v>
      </c>
      <c r="T256" s="7">
        <f t="shared" si="177"/>
        <v>0</v>
      </c>
      <c r="U256" s="7"/>
      <c r="V256" s="7"/>
      <c r="W256" s="81">
        <f t="shared" si="185"/>
        <v>0</v>
      </c>
      <c r="X256" s="82">
        <f t="shared" si="186"/>
        <v>0</v>
      </c>
      <c r="Y256" s="91">
        <f t="shared" si="187"/>
        <v>0</v>
      </c>
      <c r="Z256" s="23"/>
      <c r="AA256" s="14" t="e">
        <f t="shared" si="178"/>
        <v>#DIV/0!</v>
      </c>
      <c r="AB256" s="159" t="str">
        <f t="shared" si="61"/>
        <v/>
      </c>
      <c r="AC256" s="8"/>
      <c r="AD256" s="12">
        <v>0</v>
      </c>
      <c r="AE256" s="7">
        <f t="shared" si="179"/>
        <v>0</v>
      </c>
      <c r="AF256" s="7"/>
      <c r="AG256" s="7"/>
      <c r="AH256" s="81">
        <f t="shared" si="188"/>
        <v>0</v>
      </c>
      <c r="AI256" s="82">
        <f t="shared" si="189"/>
        <v>0</v>
      </c>
      <c r="AJ256" s="91">
        <f t="shared" si="180"/>
        <v>0</v>
      </c>
      <c r="AK256" s="365"/>
      <c r="AL256" s="156">
        <v>45383</v>
      </c>
      <c r="AM256" s="101">
        <f t="shared" si="190"/>
        <v>0</v>
      </c>
      <c r="AN256" s="14" t="e">
        <f t="shared" si="172"/>
        <v>#DIV/0!</v>
      </c>
      <c r="AO256" s="103">
        <f t="shared" si="55"/>
        <v>0</v>
      </c>
      <c r="AP256" s="12" t="e">
        <f t="shared" si="173"/>
        <v>#DIV/0!</v>
      </c>
      <c r="AQ256" s="105">
        <f t="shared" si="181"/>
        <v>0</v>
      </c>
      <c r="AR256" s="134">
        <v>94.638076999999996</v>
      </c>
      <c r="AS256" s="108">
        <f t="shared" si="191"/>
        <v>0</v>
      </c>
    </row>
    <row r="257" spans="1:45">
      <c r="A257" s="365"/>
      <c r="B257" s="156">
        <v>45413</v>
      </c>
      <c r="C257" s="16"/>
      <c r="D257" s="23"/>
      <c r="E257" s="14" t="e">
        <f t="shared" si="174"/>
        <v>#DIV/0!</v>
      </c>
      <c r="F257" s="159" t="str">
        <f>IF(DAY(J$11)=0,"",IF(MONTH(J$11)&lt;&gt;MONTH($B257),"",YEAR($B257)-YEAR(J$11)))</f>
        <v/>
      </c>
      <c r="G257" s="8"/>
      <c r="H257" s="12">
        <v>0</v>
      </c>
      <c r="I257" s="7">
        <f t="shared" si="175"/>
        <v>0</v>
      </c>
      <c r="J257" s="7"/>
      <c r="K257" s="7"/>
      <c r="L257" s="81">
        <f t="shared" si="182"/>
        <v>0</v>
      </c>
      <c r="M257" s="82">
        <f t="shared" si="183"/>
        <v>0</v>
      </c>
      <c r="N257" s="91">
        <f t="shared" si="184"/>
        <v>0</v>
      </c>
      <c r="O257" s="23"/>
      <c r="P257" s="14" t="e">
        <f t="shared" si="176"/>
        <v>#DIV/0!</v>
      </c>
      <c r="Q257" s="159" t="str">
        <f>IF(DAY(U$11)=0,"",IF(MONTH(U$11)&lt;&gt;MONTH($B257),"",YEAR($B257)-YEAR(U$11)))</f>
        <v/>
      </c>
      <c r="R257" s="8"/>
      <c r="S257" s="12">
        <v>0</v>
      </c>
      <c r="T257" s="7">
        <f t="shared" si="177"/>
        <v>0</v>
      </c>
      <c r="U257" s="7"/>
      <c r="V257" s="7"/>
      <c r="W257" s="81">
        <f t="shared" si="185"/>
        <v>0</v>
      </c>
      <c r="X257" s="82">
        <f t="shared" si="186"/>
        <v>0</v>
      </c>
      <c r="Y257" s="91">
        <f t="shared" si="187"/>
        <v>0</v>
      </c>
      <c r="Z257" s="23"/>
      <c r="AA257" s="14" t="e">
        <f t="shared" si="178"/>
        <v>#DIV/0!</v>
      </c>
      <c r="AB257" s="159" t="str">
        <f>IF(DAY(AF$11)=0,"",IF(MONTH(AF$11)&lt;&gt;MONTH($B257),"",YEAR($B257)-YEAR(AF$11)))</f>
        <v/>
      </c>
      <c r="AC257" s="8"/>
      <c r="AD257" s="12">
        <v>0</v>
      </c>
      <c r="AE257" s="7">
        <f t="shared" si="179"/>
        <v>0</v>
      </c>
      <c r="AF257" s="7"/>
      <c r="AG257" s="7"/>
      <c r="AH257" s="81">
        <f t="shared" si="188"/>
        <v>0</v>
      </c>
      <c r="AI257" s="82">
        <f t="shared" si="189"/>
        <v>0</v>
      </c>
      <c r="AJ257" s="91">
        <f t="shared" si="180"/>
        <v>0</v>
      </c>
      <c r="AK257" s="365"/>
      <c r="AL257" s="156">
        <v>45413</v>
      </c>
      <c r="AM257" s="101">
        <f t="shared" si="190"/>
        <v>0</v>
      </c>
      <c r="AN257" s="14" t="e">
        <f t="shared" si="172"/>
        <v>#DIV/0!</v>
      </c>
      <c r="AO257" s="103">
        <f t="shared" si="55"/>
        <v>0</v>
      </c>
      <c r="AP257" s="12" t="e">
        <f t="shared" si="173"/>
        <v>#DIV/0!</v>
      </c>
      <c r="AQ257" s="105">
        <f t="shared" si="181"/>
        <v>0</v>
      </c>
      <c r="AR257" s="134">
        <v>94.988236999999998</v>
      </c>
      <c r="AS257" s="108">
        <f t="shared" si="191"/>
        <v>0</v>
      </c>
    </row>
    <row r="258" spans="1:45">
      <c r="A258" s="365"/>
      <c r="B258" s="156">
        <v>45444</v>
      </c>
      <c r="C258" s="16"/>
      <c r="D258" s="23"/>
      <c r="E258" s="14" t="e">
        <f t="shared" si="174"/>
        <v>#DIV/0!</v>
      </c>
      <c r="F258" s="159" t="str">
        <f t="shared" si="59"/>
        <v/>
      </c>
      <c r="G258" s="8"/>
      <c r="H258" s="12">
        <v>0</v>
      </c>
      <c r="I258" s="7">
        <f t="shared" si="175"/>
        <v>0</v>
      </c>
      <c r="J258" s="7"/>
      <c r="K258" s="7"/>
      <c r="L258" s="81">
        <f t="shared" si="182"/>
        <v>0</v>
      </c>
      <c r="M258" s="82">
        <f t="shared" si="183"/>
        <v>0</v>
      </c>
      <c r="N258" s="91">
        <f t="shared" si="184"/>
        <v>0</v>
      </c>
      <c r="O258" s="23"/>
      <c r="P258" s="14" t="e">
        <f t="shared" si="176"/>
        <v>#DIV/0!</v>
      </c>
      <c r="Q258" s="159" t="str">
        <f t="shared" si="60"/>
        <v/>
      </c>
      <c r="R258" s="8"/>
      <c r="S258" s="12">
        <v>0</v>
      </c>
      <c r="T258" s="7">
        <f t="shared" si="177"/>
        <v>0</v>
      </c>
      <c r="U258" s="7"/>
      <c r="V258" s="7"/>
      <c r="W258" s="81">
        <f t="shared" si="185"/>
        <v>0</v>
      </c>
      <c r="X258" s="82">
        <f t="shared" si="186"/>
        <v>0</v>
      </c>
      <c r="Y258" s="91">
        <f t="shared" si="187"/>
        <v>0</v>
      </c>
      <c r="Z258" s="23"/>
      <c r="AA258" s="14" t="e">
        <f t="shared" si="178"/>
        <v>#DIV/0!</v>
      </c>
      <c r="AB258" s="159" t="str">
        <f t="shared" si="61"/>
        <v/>
      </c>
      <c r="AC258" s="8"/>
      <c r="AD258" s="12">
        <v>0</v>
      </c>
      <c r="AE258" s="7">
        <f t="shared" si="179"/>
        <v>0</v>
      </c>
      <c r="AF258" s="7"/>
      <c r="AG258" s="7"/>
      <c r="AH258" s="81">
        <f t="shared" si="188"/>
        <v>0</v>
      </c>
      <c r="AI258" s="82">
        <f t="shared" si="189"/>
        <v>0</v>
      </c>
      <c r="AJ258" s="91">
        <f t="shared" si="180"/>
        <v>0</v>
      </c>
      <c r="AK258" s="365"/>
      <c r="AL258" s="156">
        <v>45444</v>
      </c>
      <c r="AM258" s="101">
        <f t="shared" si="190"/>
        <v>0</v>
      </c>
      <c r="AN258" s="14" t="e">
        <f>((AM258/AM257)-1)</f>
        <v>#DIV/0!</v>
      </c>
      <c r="AO258" s="103">
        <f t="shared" si="55"/>
        <v>0</v>
      </c>
      <c r="AP258" s="12" t="e">
        <f>((AO258/AO257)-1)</f>
        <v>#DIV/0!</v>
      </c>
      <c r="AQ258" s="105">
        <f t="shared" si="181"/>
        <v>0</v>
      </c>
      <c r="AR258" s="266">
        <v>95.425182000000007</v>
      </c>
      <c r="AS258" s="108">
        <f t="shared" si="191"/>
        <v>0</v>
      </c>
    </row>
    <row r="259" spans="1:45">
      <c r="A259" s="365"/>
      <c r="B259" s="156">
        <v>45474</v>
      </c>
      <c r="C259" s="16"/>
      <c r="D259" s="23"/>
      <c r="E259" s="14" t="e">
        <f t="shared" si="174"/>
        <v>#DIV/0!</v>
      </c>
      <c r="F259" s="159" t="str">
        <f>IF(DAY(J$11)=0,"",IF(MONTH(J$11)&lt;&gt;MONTH($B259),"",YEAR($B259)-YEAR(J$11)))</f>
        <v/>
      </c>
      <c r="G259" s="8" t="s">
        <v>6</v>
      </c>
      <c r="H259" s="12">
        <v>6.9099999999999995E-2</v>
      </c>
      <c r="I259" s="7">
        <f t="shared" si="175"/>
        <v>0</v>
      </c>
      <c r="J259" s="7"/>
      <c r="K259" s="7"/>
      <c r="L259" s="81">
        <f t="shared" si="182"/>
        <v>0</v>
      </c>
      <c r="M259" s="82">
        <f t="shared" si="183"/>
        <v>0</v>
      </c>
      <c r="N259" s="91">
        <f t="shared" si="184"/>
        <v>0</v>
      </c>
      <c r="O259" s="23"/>
      <c r="P259" s="14" t="e">
        <f t="shared" si="176"/>
        <v>#DIV/0!</v>
      </c>
      <c r="Q259" s="159" t="str">
        <f>IF(DAY(U$11)=0,"",IF(MONTH(U$11)&lt;&gt;MONTH($B259),"",YEAR($B259)-YEAR(U$11)))</f>
        <v/>
      </c>
      <c r="R259" s="8" t="s">
        <v>6</v>
      </c>
      <c r="S259" s="12">
        <v>6.9099999999999995E-2</v>
      </c>
      <c r="T259" s="7">
        <f t="shared" si="177"/>
        <v>0</v>
      </c>
      <c r="U259" s="7"/>
      <c r="V259" s="7"/>
      <c r="W259" s="81">
        <f t="shared" si="185"/>
        <v>0</v>
      </c>
      <c r="X259" s="82">
        <f t="shared" si="186"/>
        <v>0</v>
      </c>
      <c r="Y259" s="91">
        <f t="shared" si="187"/>
        <v>0</v>
      </c>
      <c r="Z259" s="23"/>
      <c r="AA259" s="14" t="e">
        <f t="shared" si="178"/>
        <v>#DIV/0!</v>
      </c>
      <c r="AB259" s="159" t="str">
        <f>IF(DAY(AF$11)=0,"",IF(MONTH(AF$11)&lt;&gt;MONTH($B259),"",YEAR($B259)-YEAR(AF$11)))</f>
        <v/>
      </c>
      <c r="AC259" s="8" t="s">
        <v>6</v>
      </c>
      <c r="AD259" s="12">
        <v>6.9099999999999995E-2</v>
      </c>
      <c r="AE259" s="7">
        <f t="shared" si="179"/>
        <v>0</v>
      </c>
      <c r="AF259" s="7"/>
      <c r="AG259" s="7"/>
      <c r="AH259" s="81">
        <f t="shared" si="188"/>
        <v>0</v>
      </c>
      <c r="AI259" s="82">
        <f t="shared" si="189"/>
        <v>0</v>
      </c>
      <c r="AJ259" s="91">
        <f t="shared" si="180"/>
        <v>0</v>
      </c>
      <c r="AK259" s="365"/>
      <c r="AL259" s="156">
        <v>45474</v>
      </c>
      <c r="AM259" s="101">
        <f t="shared" si="190"/>
        <v>0</v>
      </c>
      <c r="AN259" s="14"/>
      <c r="AO259" s="103">
        <f t="shared" si="55"/>
        <v>0</v>
      </c>
      <c r="AP259" s="12"/>
      <c r="AQ259" s="105">
        <f t="shared" si="181"/>
        <v>0</v>
      </c>
      <c r="AR259" s="134">
        <v>95.663743999999994</v>
      </c>
      <c r="AS259" s="108">
        <f t="shared" si="191"/>
        <v>0</v>
      </c>
    </row>
    <row r="260" spans="1:45">
      <c r="A260" s="365"/>
      <c r="B260" s="156">
        <v>45505</v>
      </c>
      <c r="C260" s="16"/>
      <c r="D260" s="23"/>
      <c r="E260" s="14" t="e">
        <f t="shared" si="174"/>
        <v>#DIV/0!</v>
      </c>
      <c r="F260" s="159" t="str">
        <f t="shared" si="59"/>
        <v/>
      </c>
      <c r="G260" s="8"/>
      <c r="H260" s="12">
        <v>0</v>
      </c>
      <c r="I260" s="7">
        <f t="shared" si="175"/>
        <v>0</v>
      </c>
      <c r="J260" s="7"/>
      <c r="K260" s="7"/>
      <c r="L260" s="81">
        <f t="shared" si="182"/>
        <v>0</v>
      </c>
      <c r="M260" s="82">
        <f t="shared" si="183"/>
        <v>0</v>
      </c>
      <c r="N260" s="91">
        <f t="shared" si="184"/>
        <v>0</v>
      </c>
      <c r="O260" s="23"/>
      <c r="P260" s="14" t="e">
        <f t="shared" si="176"/>
        <v>#DIV/0!</v>
      </c>
      <c r="Q260" s="159" t="str">
        <f t="shared" si="60"/>
        <v/>
      </c>
      <c r="R260" s="8"/>
      <c r="S260" s="12">
        <v>0</v>
      </c>
      <c r="T260" s="7">
        <f t="shared" si="177"/>
        <v>0</v>
      </c>
      <c r="U260" s="7"/>
      <c r="V260" s="7"/>
      <c r="W260" s="81">
        <f t="shared" si="185"/>
        <v>0</v>
      </c>
      <c r="X260" s="82">
        <f t="shared" si="186"/>
        <v>0</v>
      </c>
      <c r="Y260" s="91">
        <f t="shared" si="187"/>
        <v>0</v>
      </c>
      <c r="Z260" s="23"/>
      <c r="AA260" s="14" t="e">
        <f t="shared" si="178"/>
        <v>#DIV/0!</v>
      </c>
      <c r="AB260" s="159" t="str">
        <f t="shared" si="61"/>
        <v/>
      </c>
      <c r="AC260" s="8"/>
      <c r="AD260" s="12">
        <v>0</v>
      </c>
      <c r="AE260" s="7">
        <f t="shared" si="179"/>
        <v>0</v>
      </c>
      <c r="AF260" s="7"/>
      <c r="AG260" s="7"/>
      <c r="AH260" s="81">
        <f t="shared" si="188"/>
        <v>0</v>
      </c>
      <c r="AI260" s="82">
        <f t="shared" si="189"/>
        <v>0</v>
      </c>
      <c r="AJ260" s="91">
        <f t="shared" si="180"/>
        <v>0</v>
      </c>
      <c r="AK260" s="365"/>
      <c r="AL260" s="156">
        <v>45505</v>
      </c>
      <c r="AM260" s="101">
        <f t="shared" si="190"/>
        <v>0</v>
      </c>
      <c r="AN260" s="14"/>
      <c r="AO260" s="103">
        <f t="shared" si="55"/>
        <v>0</v>
      </c>
      <c r="AP260" s="12"/>
      <c r="AQ260" s="105">
        <f t="shared" si="181"/>
        <v>0</v>
      </c>
      <c r="AR260" s="134">
        <v>95.912469000000002</v>
      </c>
      <c r="AS260" s="108">
        <f t="shared" si="191"/>
        <v>0</v>
      </c>
    </row>
    <row r="261" spans="1:45">
      <c r="A261" s="365"/>
      <c r="B261" s="156">
        <v>45536</v>
      </c>
      <c r="C261" s="16"/>
      <c r="D261" s="23"/>
      <c r="E261" s="14" t="e">
        <f t="shared" si="174"/>
        <v>#DIV/0!</v>
      </c>
      <c r="F261" s="159" t="str">
        <f>IF(DAY(J$11)=0,"",IF(MONTH(J$11)&lt;&gt;MONTH($B261),"",YEAR($B261)-YEAR(J$11)))</f>
        <v/>
      </c>
      <c r="G261" s="8"/>
      <c r="H261" s="12">
        <v>0</v>
      </c>
      <c r="I261" s="7">
        <f t="shared" si="175"/>
        <v>0</v>
      </c>
      <c r="J261" s="7"/>
      <c r="K261" s="7"/>
      <c r="L261" s="81">
        <f t="shared" si="182"/>
        <v>0</v>
      </c>
      <c r="M261" s="82">
        <f t="shared" si="183"/>
        <v>0</v>
      </c>
      <c r="N261" s="91">
        <f t="shared" si="184"/>
        <v>0</v>
      </c>
      <c r="O261" s="23"/>
      <c r="P261" s="14" t="e">
        <f t="shared" si="176"/>
        <v>#DIV/0!</v>
      </c>
      <c r="Q261" s="159" t="str">
        <f>IF(DAY(U$11)=0,"",IF(MONTH(U$11)&lt;&gt;MONTH($B261),"",YEAR($B261)-YEAR(U$11)))</f>
        <v/>
      </c>
      <c r="R261" s="8"/>
      <c r="S261" s="12">
        <v>0</v>
      </c>
      <c r="T261" s="7">
        <f t="shared" si="177"/>
        <v>0</v>
      </c>
      <c r="U261" s="7"/>
      <c r="V261" s="7"/>
      <c r="W261" s="81">
        <f t="shared" si="185"/>
        <v>0</v>
      </c>
      <c r="X261" s="82">
        <f t="shared" si="186"/>
        <v>0</v>
      </c>
      <c r="Y261" s="91">
        <f t="shared" si="187"/>
        <v>0</v>
      </c>
      <c r="Z261" s="23"/>
      <c r="AA261" s="14" t="e">
        <f t="shared" si="178"/>
        <v>#DIV/0!</v>
      </c>
      <c r="AB261" s="159" t="str">
        <f>IF(DAY(AF$11)=0,"",IF(MONTH(AF$11)&lt;&gt;MONTH($B261),"",YEAR($B261)-YEAR(AF$11)))</f>
        <v/>
      </c>
      <c r="AC261" s="8"/>
      <c r="AD261" s="12">
        <v>0</v>
      </c>
      <c r="AE261" s="7">
        <f t="shared" si="179"/>
        <v>0</v>
      </c>
      <c r="AF261" s="7"/>
      <c r="AG261" s="7"/>
      <c r="AH261" s="81">
        <f t="shared" si="188"/>
        <v>0</v>
      </c>
      <c r="AI261" s="82">
        <f t="shared" si="189"/>
        <v>0</v>
      </c>
      <c r="AJ261" s="91">
        <f t="shared" si="180"/>
        <v>0</v>
      </c>
      <c r="AK261" s="365"/>
      <c r="AL261" s="156">
        <v>45536</v>
      </c>
      <c r="AM261" s="101">
        <f t="shared" si="190"/>
        <v>0</v>
      </c>
      <c r="AN261" s="14"/>
      <c r="AO261" s="103">
        <f t="shared" si="55"/>
        <v>0</v>
      </c>
      <c r="AP261" s="12"/>
      <c r="AQ261" s="105">
        <f t="shared" si="181"/>
        <v>0</v>
      </c>
      <c r="AR261" s="134">
        <v>95.778191000000007</v>
      </c>
      <c r="AS261" s="108">
        <f t="shared" si="191"/>
        <v>0</v>
      </c>
    </row>
    <row r="262" spans="1:45">
      <c r="A262" s="365"/>
      <c r="B262" s="156">
        <v>45566</v>
      </c>
      <c r="C262" s="16"/>
      <c r="D262" s="23"/>
      <c r="E262" s="14" t="e">
        <f t="shared" si="174"/>
        <v>#DIV/0!</v>
      </c>
      <c r="F262" s="159" t="str">
        <f t="shared" si="59"/>
        <v/>
      </c>
      <c r="G262" s="8"/>
      <c r="H262" s="12">
        <v>0</v>
      </c>
      <c r="I262" s="7">
        <f t="shared" si="175"/>
        <v>0</v>
      </c>
      <c r="J262" s="7"/>
      <c r="K262" s="7"/>
      <c r="L262" s="81">
        <f t="shared" si="182"/>
        <v>0</v>
      </c>
      <c r="M262" s="82">
        <f t="shared" si="183"/>
        <v>0</v>
      </c>
      <c r="N262" s="91">
        <f t="shared" si="184"/>
        <v>0</v>
      </c>
      <c r="O262" s="23"/>
      <c r="P262" s="14" t="e">
        <f t="shared" si="176"/>
        <v>#DIV/0!</v>
      </c>
      <c r="Q262" s="159" t="str">
        <f t="shared" si="60"/>
        <v/>
      </c>
      <c r="R262" s="8"/>
      <c r="S262" s="12">
        <v>0</v>
      </c>
      <c r="T262" s="7">
        <f t="shared" si="177"/>
        <v>0</v>
      </c>
      <c r="U262" s="7"/>
      <c r="V262" s="7"/>
      <c r="W262" s="81">
        <f t="shared" si="185"/>
        <v>0</v>
      </c>
      <c r="X262" s="82">
        <f t="shared" si="186"/>
        <v>0</v>
      </c>
      <c r="Y262" s="91">
        <f t="shared" si="187"/>
        <v>0</v>
      </c>
      <c r="Z262" s="23"/>
      <c r="AA262" s="14" t="e">
        <f t="shared" si="178"/>
        <v>#DIV/0!</v>
      </c>
      <c r="AB262" s="159" t="str">
        <f t="shared" si="61"/>
        <v/>
      </c>
      <c r="AC262" s="8"/>
      <c r="AD262" s="12">
        <v>0</v>
      </c>
      <c r="AE262" s="7">
        <f t="shared" si="179"/>
        <v>0</v>
      </c>
      <c r="AF262" s="7"/>
      <c r="AG262" s="7"/>
      <c r="AH262" s="81">
        <f t="shared" si="188"/>
        <v>0</v>
      </c>
      <c r="AI262" s="82">
        <f t="shared" si="189"/>
        <v>0</v>
      </c>
      <c r="AJ262" s="91">
        <f t="shared" si="180"/>
        <v>0</v>
      </c>
      <c r="AK262" s="365"/>
      <c r="AL262" s="156">
        <v>45566</v>
      </c>
      <c r="AM262" s="101">
        <f t="shared" si="190"/>
        <v>0</v>
      </c>
      <c r="AN262" s="14"/>
      <c r="AO262" s="103">
        <f t="shared" si="55"/>
        <v>0</v>
      </c>
      <c r="AP262" s="12"/>
      <c r="AQ262" s="105">
        <f t="shared" si="181"/>
        <v>0</v>
      </c>
      <c r="AR262" s="134">
        <v>96.237926000000002</v>
      </c>
      <c r="AS262" s="108">
        <f t="shared" si="191"/>
        <v>0</v>
      </c>
    </row>
    <row r="263" spans="1:45">
      <c r="A263" s="365"/>
      <c r="B263" s="156">
        <v>45597</v>
      </c>
      <c r="C263" s="16"/>
      <c r="D263" s="23"/>
      <c r="E263" s="14" t="e">
        <f t="shared" si="174"/>
        <v>#DIV/0!</v>
      </c>
      <c r="F263" s="159" t="str">
        <f t="shared" si="59"/>
        <v/>
      </c>
      <c r="G263" s="8"/>
      <c r="H263" s="12">
        <v>0</v>
      </c>
      <c r="I263" s="7">
        <f t="shared" si="175"/>
        <v>0</v>
      </c>
      <c r="J263" s="7"/>
      <c r="K263" s="7"/>
      <c r="L263" s="81">
        <f t="shared" si="182"/>
        <v>0</v>
      </c>
      <c r="M263" s="82">
        <f t="shared" si="183"/>
        <v>0</v>
      </c>
      <c r="N263" s="91">
        <f t="shared" si="184"/>
        <v>0</v>
      </c>
      <c r="O263" s="23"/>
      <c r="P263" s="14" t="e">
        <f t="shared" si="176"/>
        <v>#DIV/0!</v>
      </c>
      <c r="Q263" s="159" t="str">
        <f t="shared" si="60"/>
        <v/>
      </c>
      <c r="R263" s="8"/>
      <c r="S263" s="12">
        <v>0</v>
      </c>
      <c r="T263" s="7">
        <f t="shared" si="177"/>
        <v>0</v>
      </c>
      <c r="U263" s="7"/>
      <c r="V263" s="7"/>
      <c r="W263" s="81">
        <f t="shared" si="185"/>
        <v>0</v>
      </c>
      <c r="X263" s="82">
        <f t="shared" si="186"/>
        <v>0</v>
      </c>
      <c r="Y263" s="91">
        <f t="shared" si="187"/>
        <v>0</v>
      </c>
      <c r="Z263" s="23"/>
      <c r="AA263" s="14" t="e">
        <f t="shared" si="178"/>
        <v>#DIV/0!</v>
      </c>
      <c r="AB263" s="159" t="str">
        <f t="shared" si="61"/>
        <v/>
      </c>
      <c r="AC263" s="8"/>
      <c r="AD263" s="12">
        <v>0</v>
      </c>
      <c r="AE263" s="7">
        <f t="shared" si="179"/>
        <v>0</v>
      </c>
      <c r="AF263" s="7"/>
      <c r="AG263" s="7"/>
      <c r="AH263" s="81">
        <f t="shared" si="188"/>
        <v>0</v>
      </c>
      <c r="AI263" s="82">
        <f t="shared" si="189"/>
        <v>0</v>
      </c>
      <c r="AJ263" s="91">
        <f t="shared" si="180"/>
        <v>0</v>
      </c>
      <c r="AK263" s="365"/>
      <c r="AL263" s="156">
        <v>45597</v>
      </c>
      <c r="AM263" s="101">
        <f t="shared" si="190"/>
        <v>0</v>
      </c>
      <c r="AN263" s="14"/>
      <c r="AO263" s="103">
        <f t="shared" si="55"/>
        <v>0</v>
      </c>
      <c r="AP263" s="12"/>
      <c r="AQ263" s="105">
        <f t="shared" si="181"/>
        <v>0</v>
      </c>
      <c r="AR263" s="134">
        <v>96.824977000000004</v>
      </c>
      <c r="AS263" s="108">
        <f t="shared" si="191"/>
        <v>0</v>
      </c>
    </row>
    <row r="264" spans="1:45">
      <c r="A264" s="366"/>
      <c r="B264" s="157">
        <v>45627</v>
      </c>
      <c r="C264" s="16"/>
      <c r="D264" s="21"/>
      <c r="E264" s="15" t="e">
        <f t="shared" si="174"/>
        <v>#DIV/0!</v>
      </c>
      <c r="F264" s="158" t="str">
        <f t="shared" ref="F264:F276" si="192">IF(DAY(J$11)=0,"",IF(MONTH(J$11)&lt;&gt;MONTH($B264),"",YEAR($B264)-YEAR(J$11)))</f>
        <v/>
      </c>
      <c r="G264" s="11"/>
      <c r="H264" s="13">
        <v>0</v>
      </c>
      <c r="I264" s="10">
        <f t="shared" si="175"/>
        <v>0</v>
      </c>
      <c r="J264" s="10"/>
      <c r="K264" s="10"/>
      <c r="L264" s="83">
        <f t="shared" si="182"/>
        <v>0</v>
      </c>
      <c r="M264" s="84">
        <f t="shared" si="183"/>
        <v>0</v>
      </c>
      <c r="N264" s="92">
        <f t="shared" si="184"/>
        <v>0</v>
      </c>
      <c r="O264" s="21"/>
      <c r="P264" s="15" t="e">
        <f t="shared" si="176"/>
        <v>#DIV/0!</v>
      </c>
      <c r="Q264" s="158" t="str">
        <f t="shared" ref="Q264:Q276" si="193">IF(DAY(U$11)=0,"",IF(MONTH(U$11)&lt;&gt;MONTH($B264),"",YEAR($B264)-YEAR(U$11)))</f>
        <v/>
      </c>
      <c r="R264" s="11"/>
      <c r="S264" s="13">
        <v>0</v>
      </c>
      <c r="T264" s="10">
        <f t="shared" si="177"/>
        <v>0</v>
      </c>
      <c r="U264" s="10"/>
      <c r="V264" s="10"/>
      <c r="W264" s="83">
        <f t="shared" si="185"/>
        <v>0</v>
      </c>
      <c r="X264" s="84">
        <f t="shared" si="186"/>
        <v>0</v>
      </c>
      <c r="Y264" s="92">
        <f t="shared" si="187"/>
        <v>0</v>
      </c>
      <c r="Z264" s="21"/>
      <c r="AA264" s="15" t="e">
        <f t="shared" si="178"/>
        <v>#DIV/0!</v>
      </c>
      <c r="AB264" s="158" t="str">
        <f t="shared" ref="AB264:AB276" si="194">IF(DAY(AF$11)=0,"",IF(MONTH(AF$11)&lt;&gt;MONTH($B264),"",YEAR($B264)-YEAR(AF$11)))</f>
        <v/>
      </c>
      <c r="AC264" s="11"/>
      <c r="AD264" s="13">
        <v>0</v>
      </c>
      <c r="AE264" s="10">
        <f t="shared" si="179"/>
        <v>0</v>
      </c>
      <c r="AF264" s="10"/>
      <c r="AG264" s="10"/>
      <c r="AH264" s="83">
        <f t="shared" si="188"/>
        <v>0</v>
      </c>
      <c r="AI264" s="84">
        <f t="shared" si="189"/>
        <v>0</v>
      </c>
      <c r="AJ264" s="92">
        <f t="shared" si="180"/>
        <v>0</v>
      </c>
      <c r="AK264" s="366"/>
      <c r="AL264" s="157">
        <v>45627</v>
      </c>
      <c r="AM264" s="102">
        <f t="shared" si="190"/>
        <v>0</v>
      </c>
      <c r="AN264" s="15"/>
      <c r="AO264" s="104">
        <f t="shared" si="55"/>
        <v>0</v>
      </c>
      <c r="AP264" s="13"/>
      <c r="AQ264" s="107">
        <f t="shared" si="181"/>
        <v>0</v>
      </c>
      <c r="AR264" s="135">
        <v>97.144498999999996</v>
      </c>
      <c r="AS264" s="110">
        <f t="shared" si="191"/>
        <v>0</v>
      </c>
    </row>
    <row r="265" spans="1:45">
      <c r="A265" s="365">
        <v>2025</v>
      </c>
      <c r="B265" s="156">
        <v>45658</v>
      </c>
      <c r="C265" s="16"/>
      <c r="D265" s="23"/>
      <c r="E265" s="14" t="e">
        <f t="shared" si="174"/>
        <v>#DIV/0!</v>
      </c>
      <c r="F265" s="159" t="str">
        <f t="shared" si="192"/>
        <v/>
      </c>
      <c r="G265" s="8"/>
      <c r="H265" s="12">
        <v>0</v>
      </c>
      <c r="I265" s="7">
        <f t="shared" si="175"/>
        <v>0</v>
      </c>
      <c r="J265" s="7"/>
      <c r="K265" s="7"/>
      <c r="L265" s="81">
        <f t="shared" si="182"/>
        <v>0</v>
      </c>
      <c r="M265" s="82">
        <f t="shared" si="183"/>
        <v>0</v>
      </c>
      <c r="N265" s="91">
        <f t="shared" si="184"/>
        <v>0</v>
      </c>
      <c r="O265" s="23"/>
      <c r="P265" s="14" t="e">
        <f t="shared" si="176"/>
        <v>#DIV/0!</v>
      </c>
      <c r="Q265" s="159" t="str">
        <f t="shared" si="193"/>
        <v/>
      </c>
      <c r="R265" s="8"/>
      <c r="S265" s="12">
        <v>0</v>
      </c>
      <c r="T265" s="7">
        <f t="shared" si="177"/>
        <v>0</v>
      </c>
      <c r="U265" s="7"/>
      <c r="V265" s="7"/>
      <c r="W265" s="81">
        <f t="shared" si="185"/>
        <v>0</v>
      </c>
      <c r="X265" s="82">
        <f t="shared" si="186"/>
        <v>0</v>
      </c>
      <c r="Y265" s="91">
        <f t="shared" si="187"/>
        <v>0</v>
      </c>
      <c r="Z265" s="23"/>
      <c r="AA265" s="14" t="e">
        <f t="shared" si="178"/>
        <v>#DIV/0!</v>
      </c>
      <c r="AB265" s="159" t="str">
        <f t="shared" si="194"/>
        <v/>
      </c>
      <c r="AC265" s="8"/>
      <c r="AD265" s="12">
        <v>0</v>
      </c>
      <c r="AE265" s="7">
        <f t="shared" si="179"/>
        <v>0</v>
      </c>
      <c r="AF265" s="7"/>
      <c r="AG265" s="7"/>
      <c r="AH265" s="81">
        <f t="shared" si="188"/>
        <v>0</v>
      </c>
      <c r="AI265" s="82">
        <f t="shared" si="189"/>
        <v>0</v>
      </c>
      <c r="AJ265" s="91">
        <f t="shared" si="180"/>
        <v>0</v>
      </c>
      <c r="AK265" s="365">
        <v>2025</v>
      </c>
      <c r="AL265" s="156">
        <v>45658</v>
      </c>
      <c r="AM265" s="101">
        <f t="shared" si="190"/>
        <v>0</v>
      </c>
      <c r="AN265" s="14" t="e">
        <f t="shared" ref="AN265:AN270" si="195">((AM265/AM264)-1)</f>
        <v>#DIV/0!</v>
      </c>
      <c r="AO265" s="103">
        <f t="shared" si="55"/>
        <v>0</v>
      </c>
      <c r="AP265" s="12" t="e">
        <f t="shared" ref="AP265:AP270" si="196">((AO265/AO264)-1)</f>
        <v>#DIV/0!</v>
      </c>
      <c r="AQ265" s="105">
        <f t="shared" si="181"/>
        <v>0</v>
      </c>
      <c r="AR265" s="134">
        <v>97.610792000000004</v>
      </c>
      <c r="AS265" s="108">
        <f t="shared" si="191"/>
        <v>0</v>
      </c>
    </row>
    <row r="266" spans="1:45">
      <c r="A266" s="365"/>
      <c r="B266" s="156">
        <v>45689</v>
      </c>
      <c r="C266" s="16"/>
      <c r="D266" s="23"/>
      <c r="E266" s="14" t="e">
        <f t="shared" si="174"/>
        <v>#DIV/0!</v>
      </c>
      <c r="F266" s="159" t="str">
        <f t="shared" si="192"/>
        <v/>
      </c>
      <c r="G266" s="8"/>
      <c r="H266" s="12">
        <v>0</v>
      </c>
      <c r="I266" s="7">
        <f t="shared" si="175"/>
        <v>0</v>
      </c>
      <c r="J266" s="7"/>
      <c r="K266" s="7"/>
      <c r="L266" s="81">
        <f t="shared" si="182"/>
        <v>0</v>
      </c>
      <c r="M266" s="82">
        <f t="shared" si="183"/>
        <v>0</v>
      </c>
      <c r="N266" s="91">
        <f t="shared" si="184"/>
        <v>0</v>
      </c>
      <c r="O266" s="23"/>
      <c r="P266" s="14" t="e">
        <f t="shared" si="176"/>
        <v>#DIV/0!</v>
      </c>
      <c r="Q266" s="159" t="str">
        <f t="shared" si="193"/>
        <v/>
      </c>
      <c r="R266" s="8"/>
      <c r="S266" s="12">
        <v>0</v>
      </c>
      <c r="T266" s="7">
        <f t="shared" si="177"/>
        <v>0</v>
      </c>
      <c r="U266" s="7"/>
      <c r="V266" s="7"/>
      <c r="W266" s="81">
        <f t="shared" si="185"/>
        <v>0</v>
      </c>
      <c r="X266" s="82">
        <f t="shared" si="186"/>
        <v>0</v>
      </c>
      <c r="Y266" s="91">
        <f t="shared" si="187"/>
        <v>0</v>
      </c>
      <c r="Z266" s="23"/>
      <c r="AA266" s="14" t="e">
        <f t="shared" si="178"/>
        <v>#DIV/0!</v>
      </c>
      <c r="AB266" s="159" t="str">
        <f t="shared" si="194"/>
        <v/>
      </c>
      <c r="AC266" s="8"/>
      <c r="AD266" s="12">
        <v>0</v>
      </c>
      <c r="AE266" s="7">
        <f t="shared" si="179"/>
        <v>0</v>
      </c>
      <c r="AF266" s="7"/>
      <c r="AG266" s="7"/>
      <c r="AH266" s="81">
        <f t="shared" si="188"/>
        <v>0</v>
      </c>
      <c r="AI266" s="82">
        <f t="shared" si="189"/>
        <v>0</v>
      </c>
      <c r="AJ266" s="91">
        <f t="shared" si="180"/>
        <v>0</v>
      </c>
      <c r="AK266" s="365"/>
      <c r="AL266" s="156">
        <v>45689</v>
      </c>
      <c r="AM266" s="101">
        <f t="shared" si="190"/>
        <v>0</v>
      </c>
      <c r="AN266" s="14" t="e">
        <f t="shared" si="195"/>
        <v>#DIV/0!</v>
      </c>
      <c r="AO266" s="103">
        <f t="shared" si="55"/>
        <v>0</v>
      </c>
      <c r="AP266" s="12" t="e">
        <f t="shared" si="196"/>
        <v>#DIV/0!</v>
      </c>
      <c r="AQ266" s="105">
        <f t="shared" si="181"/>
        <v>0</v>
      </c>
      <c r="AR266" s="134">
        <v>97.610792000000004</v>
      </c>
      <c r="AS266" s="108">
        <f t="shared" si="191"/>
        <v>0</v>
      </c>
    </row>
    <row r="267" spans="1:45">
      <c r="A267" s="365"/>
      <c r="B267" s="156">
        <v>45717</v>
      </c>
      <c r="C267" s="16"/>
      <c r="D267" s="23"/>
      <c r="E267" s="14" t="e">
        <f t="shared" si="174"/>
        <v>#DIV/0!</v>
      </c>
      <c r="F267" s="159" t="str">
        <f t="shared" si="192"/>
        <v/>
      </c>
      <c r="G267" s="8"/>
      <c r="H267" s="12">
        <v>0</v>
      </c>
      <c r="I267" s="7">
        <f t="shared" si="175"/>
        <v>0</v>
      </c>
      <c r="J267" s="7"/>
      <c r="K267" s="7"/>
      <c r="L267" s="81">
        <f t="shared" si="182"/>
        <v>0</v>
      </c>
      <c r="M267" s="82">
        <f t="shared" si="183"/>
        <v>0</v>
      </c>
      <c r="N267" s="91">
        <f t="shared" si="184"/>
        <v>0</v>
      </c>
      <c r="O267" s="23"/>
      <c r="P267" s="14" t="e">
        <f t="shared" si="176"/>
        <v>#DIV/0!</v>
      </c>
      <c r="Q267" s="159" t="str">
        <f t="shared" si="193"/>
        <v/>
      </c>
      <c r="R267" s="8"/>
      <c r="S267" s="12">
        <v>0</v>
      </c>
      <c r="T267" s="7">
        <f t="shared" si="177"/>
        <v>0</v>
      </c>
      <c r="U267" s="7"/>
      <c r="V267" s="7"/>
      <c r="W267" s="81">
        <f t="shared" si="185"/>
        <v>0</v>
      </c>
      <c r="X267" s="82">
        <f t="shared" si="186"/>
        <v>0</v>
      </c>
      <c r="Y267" s="91">
        <f t="shared" si="187"/>
        <v>0</v>
      </c>
      <c r="Z267" s="23"/>
      <c r="AA267" s="14" t="e">
        <f t="shared" si="178"/>
        <v>#DIV/0!</v>
      </c>
      <c r="AB267" s="159" t="str">
        <f t="shared" si="194"/>
        <v/>
      </c>
      <c r="AC267" s="8"/>
      <c r="AD267" s="12">
        <v>0</v>
      </c>
      <c r="AE267" s="7">
        <f t="shared" si="179"/>
        <v>0</v>
      </c>
      <c r="AF267" s="7"/>
      <c r="AG267" s="7"/>
      <c r="AH267" s="81">
        <f t="shared" si="188"/>
        <v>0</v>
      </c>
      <c r="AI267" s="82">
        <f t="shared" si="189"/>
        <v>0</v>
      </c>
      <c r="AJ267" s="91">
        <f t="shared" si="180"/>
        <v>0</v>
      </c>
      <c r="AK267" s="365"/>
      <c r="AL267" s="156">
        <v>45717</v>
      </c>
      <c r="AM267" s="101">
        <f t="shared" si="190"/>
        <v>0</v>
      </c>
      <c r="AN267" s="14" t="e">
        <f t="shared" si="195"/>
        <v>#DIV/0!</v>
      </c>
      <c r="AO267" s="103">
        <f t="shared" si="55"/>
        <v>0</v>
      </c>
      <c r="AP267" s="12" t="e">
        <f t="shared" si="196"/>
        <v>#DIV/0!</v>
      </c>
      <c r="AQ267" s="105">
        <f t="shared" si="181"/>
        <v>0</v>
      </c>
      <c r="AR267" s="134">
        <v>99.055430999999999</v>
      </c>
      <c r="AS267" s="108">
        <f t="shared" si="191"/>
        <v>0</v>
      </c>
    </row>
    <row r="268" spans="1:45">
      <c r="A268" s="365"/>
      <c r="B268" s="156">
        <v>45748</v>
      </c>
      <c r="C268" s="16"/>
      <c r="D268" s="23"/>
      <c r="E268" s="14" t="e">
        <f t="shared" si="174"/>
        <v>#DIV/0!</v>
      </c>
      <c r="F268" s="159" t="str">
        <f t="shared" si="192"/>
        <v/>
      </c>
      <c r="G268" s="8"/>
      <c r="H268" s="12">
        <v>0</v>
      </c>
      <c r="I268" s="7">
        <f t="shared" si="175"/>
        <v>0</v>
      </c>
      <c r="J268" s="7"/>
      <c r="K268" s="7"/>
      <c r="L268" s="81">
        <f t="shared" si="182"/>
        <v>0</v>
      </c>
      <c r="M268" s="82">
        <f t="shared" si="183"/>
        <v>0</v>
      </c>
      <c r="N268" s="91">
        <f t="shared" si="184"/>
        <v>0</v>
      </c>
      <c r="O268" s="23"/>
      <c r="P268" s="14" t="e">
        <f t="shared" si="176"/>
        <v>#DIV/0!</v>
      </c>
      <c r="Q268" s="159" t="str">
        <f t="shared" si="193"/>
        <v/>
      </c>
      <c r="R268" s="8"/>
      <c r="S268" s="12">
        <v>0</v>
      </c>
      <c r="T268" s="7">
        <f t="shared" si="177"/>
        <v>0</v>
      </c>
      <c r="U268" s="7"/>
      <c r="V268" s="7"/>
      <c r="W268" s="81">
        <f t="shared" si="185"/>
        <v>0</v>
      </c>
      <c r="X268" s="82">
        <f t="shared" si="186"/>
        <v>0</v>
      </c>
      <c r="Y268" s="91">
        <f t="shared" si="187"/>
        <v>0</v>
      </c>
      <c r="Z268" s="23"/>
      <c r="AA268" s="14" t="e">
        <f t="shared" si="178"/>
        <v>#DIV/0!</v>
      </c>
      <c r="AB268" s="159" t="str">
        <f t="shared" si="194"/>
        <v/>
      </c>
      <c r="AC268" s="8"/>
      <c r="AD268" s="12">
        <v>0</v>
      </c>
      <c r="AE268" s="7">
        <f t="shared" si="179"/>
        <v>0</v>
      </c>
      <c r="AF268" s="7"/>
      <c r="AG268" s="7"/>
      <c r="AH268" s="81">
        <f t="shared" si="188"/>
        <v>0</v>
      </c>
      <c r="AI268" s="82">
        <f t="shared" si="189"/>
        <v>0</v>
      </c>
      <c r="AJ268" s="91">
        <f t="shared" si="180"/>
        <v>0</v>
      </c>
      <c r="AK268" s="365"/>
      <c r="AL268" s="156">
        <v>45748</v>
      </c>
      <c r="AM268" s="101">
        <f t="shared" si="190"/>
        <v>0</v>
      </c>
      <c r="AN268" s="14" t="e">
        <f t="shared" si="195"/>
        <v>#DIV/0!</v>
      </c>
      <c r="AO268" s="103">
        <f t="shared" si="55"/>
        <v>0</v>
      </c>
      <c r="AP268" s="12" t="e">
        <f t="shared" si="196"/>
        <v>#DIV/0!</v>
      </c>
      <c r="AQ268" s="105">
        <f t="shared" si="181"/>
        <v>0</v>
      </c>
      <c r="AR268" s="134">
        <v>99.560613000000004</v>
      </c>
      <c r="AS268" s="108">
        <f t="shared" si="191"/>
        <v>0</v>
      </c>
    </row>
    <row r="269" spans="1:45">
      <c r="A269" s="365"/>
      <c r="B269" s="156">
        <v>45778</v>
      </c>
      <c r="C269" s="16"/>
      <c r="D269" s="23"/>
      <c r="E269" s="14" t="e">
        <f t="shared" si="174"/>
        <v>#DIV/0!</v>
      </c>
      <c r="F269" s="159" t="str">
        <f t="shared" si="192"/>
        <v/>
      </c>
      <c r="G269" s="8"/>
      <c r="H269" s="12">
        <v>0</v>
      </c>
      <c r="I269" s="7">
        <f t="shared" si="175"/>
        <v>0</v>
      </c>
      <c r="J269" s="7"/>
      <c r="K269" s="7"/>
      <c r="L269" s="81">
        <f t="shared" si="182"/>
        <v>0</v>
      </c>
      <c r="M269" s="82">
        <f t="shared" si="183"/>
        <v>0</v>
      </c>
      <c r="N269" s="91">
        <f t="shared" si="184"/>
        <v>0</v>
      </c>
      <c r="O269" s="23"/>
      <c r="P269" s="14" t="e">
        <f t="shared" si="176"/>
        <v>#DIV/0!</v>
      </c>
      <c r="Q269" s="159" t="str">
        <f t="shared" si="193"/>
        <v/>
      </c>
      <c r="R269" s="8"/>
      <c r="S269" s="12">
        <v>0</v>
      </c>
      <c r="T269" s="7">
        <f t="shared" si="177"/>
        <v>0</v>
      </c>
      <c r="U269" s="7"/>
      <c r="V269" s="7"/>
      <c r="W269" s="81"/>
      <c r="X269" s="82"/>
      <c r="Y269" s="91"/>
      <c r="Z269" s="23"/>
      <c r="AA269" s="14" t="e">
        <f t="shared" si="178"/>
        <v>#DIV/0!</v>
      </c>
      <c r="AB269" s="159" t="str">
        <f t="shared" si="194"/>
        <v/>
      </c>
      <c r="AC269" s="8"/>
      <c r="AD269" s="12">
        <v>0</v>
      </c>
      <c r="AE269" s="7">
        <f t="shared" si="179"/>
        <v>0</v>
      </c>
      <c r="AF269" s="7"/>
      <c r="AG269" s="7"/>
      <c r="AH269" s="81">
        <f t="shared" si="188"/>
        <v>0</v>
      </c>
      <c r="AI269" s="82">
        <f t="shared" si="189"/>
        <v>0</v>
      </c>
      <c r="AJ269" s="91">
        <f t="shared" si="180"/>
        <v>0</v>
      </c>
      <c r="AK269" s="365"/>
      <c r="AL269" s="156">
        <v>45778</v>
      </c>
      <c r="AM269" s="101">
        <f t="shared" si="190"/>
        <v>0</v>
      </c>
      <c r="AN269" s="14" t="e">
        <f t="shared" si="195"/>
        <v>#DIV/0!</v>
      </c>
      <c r="AO269" s="103">
        <f t="shared" si="55"/>
        <v>0</v>
      </c>
      <c r="AP269" s="12" t="e">
        <f t="shared" si="196"/>
        <v>#DIV/0!</v>
      </c>
      <c r="AQ269" s="105">
        <f t="shared" si="181"/>
        <v>0</v>
      </c>
      <c r="AR269" s="134">
        <v>100.03850300000001</v>
      </c>
      <c r="AS269" s="108">
        <f t="shared" si="191"/>
        <v>0</v>
      </c>
    </row>
    <row r="270" spans="1:45">
      <c r="A270" s="365"/>
      <c r="B270" s="156">
        <v>45809</v>
      </c>
      <c r="C270" s="16"/>
      <c r="D270" s="23"/>
      <c r="E270" s="14" t="e">
        <f t="shared" si="174"/>
        <v>#DIV/0!</v>
      </c>
      <c r="F270" s="159" t="str">
        <f t="shared" si="192"/>
        <v/>
      </c>
      <c r="G270" s="8"/>
      <c r="H270" s="12">
        <v>0</v>
      </c>
      <c r="I270" s="7">
        <f t="shared" si="175"/>
        <v>0</v>
      </c>
      <c r="J270" s="7"/>
      <c r="K270" s="7"/>
      <c r="L270" s="81">
        <f t="shared" si="182"/>
        <v>0</v>
      </c>
      <c r="M270" s="82">
        <f t="shared" si="183"/>
        <v>0</v>
      </c>
      <c r="N270" s="91">
        <f t="shared" si="184"/>
        <v>0</v>
      </c>
      <c r="O270" s="23"/>
      <c r="P270" s="14" t="e">
        <f t="shared" si="176"/>
        <v>#DIV/0!</v>
      </c>
      <c r="Q270" s="159" t="str">
        <f t="shared" si="193"/>
        <v/>
      </c>
      <c r="R270" s="8"/>
      <c r="S270" s="12">
        <v>0</v>
      </c>
      <c r="T270" s="7">
        <f t="shared" si="177"/>
        <v>0</v>
      </c>
      <c r="U270" s="7"/>
      <c r="V270" s="7"/>
      <c r="W270" s="81"/>
      <c r="X270" s="82"/>
      <c r="Y270" s="91"/>
      <c r="Z270" s="23"/>
      <c r="AA270" s="14" t="e">
        <f t="shared" si="178"/>
        <v>#DIV/0!</v>
      </c>
      <c r="AB270" s="159" t="str">
        <f t="shared" si="194"/>
        <v/>
      </c>
      <c r="AC270" s="8"/>
      <c r="AD270" s="12">
        <v>0</v>
      </c>
      <c r="AE270" s="7">
        <f t="shared" si="179"/>
        <v>0</v>
      </c>
      <c r="AF270" s="7"/>
      <c r="AG270" s="7"/>
      <c r="AH270" s="81">
        <f t="shared" si="188"/>
        <v>0</v>
      </c>
      <c r="AI270" s="82">
        <f t="shared" si="189"/>
        <v>0</v>
      </c>
      <c r="AJ270" s="91">
        <f t="shared" si="180"/>
        <v>0</v>
      </c>
      <c r="AK270" s="365"/>
      <c r="AL270" s="156">
        <v>45809</v>
      </c>
      <c r="AM270" s="101">
        <f t="shared" si="190"/>
        <v>0</v>
      </c>
      <c r="AN270" s="14" t="e">
        <f t="shared" si="195"/>
        <v>#DIV/0!</v>
      </c>
      <c r="AO270" s="103">
        <f t="shared" si="55"/>
        <v>0</v>
      </c>
      <c r="AP270" s="12" t="e">
        <f t="shared" si="196"/>
        <v>#DIV/0!</v>
      </c>
      <c r="AQ270" s="105">
        <f t="shared" si="181"/>
        <v>0</v>
      </c>
      <c r="AR270" s="266">
        <v>100.388637</v>
      </c>
      <c r="AS270" s="108">
        <f t="shared" si="191"/>
        <v>0</v>
      </c>
    </row>
    <row r="271" spans="1:45">
      <c r="A271" s="365"/>
      <c r="B271" s="156">
        <v>45839</v>
      </c>
      <c r="C271" s="16"/>
      <c r="D271" s="23"/>
      <c r="E271" s="14" t="e">
        <f t="shared" si="174"/>
        <v>#DIV/0!</v>
      </c>
      <c r="F271" s="159" t="str">
        <f t="shared" si="192"/>
        <v/>
      </c>
      <c r="G271" s="8" t="s">
        <v>6</v>
      </c>
      <c r="H271" s="12">
        <v>6.0600000000000001E-2</v>
      </c>
      <c r="I271" s="7">
        <f t="shared" si="175"/>
        <v>0</v>
      </c>
      <c r="J271" s="7"/>
      <c r="K271" s="7"/>
      <c r="L271" s="81">
        <f t="shared" si="182"/>
        <v>0</v>
      </c>
      <c r="M271" s="82">
        <f t="shared" si="183"/>
        <v>0</v>
      </c>
      <c r="N271" s="91">
        <f t="shared" si="184"/>
        <v>0</v>
      </c>
      <c r="O271" s="23"/>
      <c r="P271" s="14" t="e">
        <f t="shared" si="176"/>
        <v>#DIV/0!</v>
      </c>
      <c r="Q271" s="159" t="str">
        <f t="shared" si="193"/>
        <v/>
      </c>
      <c r="R271" s="8" t="s">
        <v>6</v>
      </c>
      <c r="S271" s="12">
        <v>6.0600000000000001E-2</v>
      </c>
      <c r="T271" s="7">
        <f t="shared" si="177"/>
        <v>0</v>
      </c>
      <c r="U271" s="7"/>
      <c r="V271" s="7"/>
      <c r="W271" s="81"/>
      <c r="X271" s="82"/>
      <c r="Y271" s="91"/>
      <c r="Z271" s="23"/>
      <c r="AA271" s="14" t="e">
        <f t="shared" si="178"/>
        <v>#DIV/0!</v>
      </c>
      <c r="AB271" s="159" t="str">
        <f t="shared" si="194"/>
        <v/>
      </c>
      <c r="AC271" s="8" t="s">
        <v>6</v>
      </c>
      <c r="AD271" s="12">
        <v>6.0600000000000001E-2</v>
      </c>
      <c r="AE271" s="7">
        <f t="shared" si="179"/>
        <v>0</v>
      </c>
      <c r="AF271" s="7"/>
      <c r="AG271" s="7"/>
      <c r="AH271" s="81">
        <f t="shared" si="188"/>
        <v>0</v>
      </c>
      <c r="AI271" s="82">
        <f t="shared" si="189"/>
        <v>0</v>
      </c>
      <c r="AJ271" s="91">
        <f t="shared" si="180"/>
        <v>0</v>
      </c>
      <c r="AK271" s="365"/>
      <c r="AL271" s="156">
        <v>45839</v>
      </c>
      <c r="AM271" s="101">
        <f t="shared" si="190"/>
        <v>0</v>
      </c>
      <c r="AN271" s="14"/>
      <c r="AO271" s="103">
        <f t="shared" si="55"/>
        <v>0</v>
      </c>
      <c r="AP271" s="12"/>
      <c r="AQ271" s="105">
        <f t="shared" si="181"/>
        <v>0</v>
      </c>
      <c r="AR271" s="134">
        <v>100.61953</v>
      </c>
      <c r="AS271" s="108">
        <f t="shared" si="191"/>
        <v>0</v>
      </c>
    </row>
    <row r="272" spans="1:45">
      <c r="A272" s="365"/>
      <c r="B272" s="156">
        <v>45870</v>
      </c>
      <c r="C272" s="16"/>
      <c r="D272" s="23"/>
      <c r="E272" s="14" t="e">
        <f t="shared" si="174"/>
        <v>#DIV/0!</v>
      </c>
      <c r="F272" s="159" t="str">
        <f t="shared" si="192"/>
        <v/>
      </c>
      <c r="G272" s="8"/>
      <c r="H272" s="12">
        <v>0</v>
      </c>
      <c r="I272" s="7">
        <f t="shared" si="175"/>
        <v>0</v>
      </c>
      <c r="J272" s="7"/>
      <c r="K272" s="7"/>
      <c r="L272" s="81">
        <f t="shared" si="182"/>
        <v>0</v>
      </c>
      <c r="M272" s="82">
        <f t="shared" si="183"/>
        <v>0</v>
      </c>
      <c r="N272" s="91">
        <f t="shared" si="184"/>
        <v>0</v>
      </c>
      <c r="O272" s="23"/>
      <c r="P272" s="14" t="e">
        <f t="shared" si="176"/>
        <v>#DIV/0!</v>
      </c>
      <c r="Q272" s="159" t="str">
        <f t="shared" si="193"/>
        <v/>
      </c>
      <c r="R272" s="8"/>
      <c r="S272" s="12">
        <v>0</v>
      </c>
      <c r="T272" s="7">
        <f t="shared" si="177"/>
        <v>0</v>
      </c>
      <c r="U272" s="7"/>
      <c r="V272" s="7"/>
      <c r="W272" s="81"/>
      <c r="X272" s="82"/>
      <c r="Y272" s="91"/>
      <c r="Z272" s="23"/>
      <c r="AA272" s="14" t="e">
        <f t="shared" si="178"/>
        <v>#DIV/0!</v>
      </c>
      <c r="AB272" s="159" t="str">
        <f t="shared" si="194"/>
        <v/>
      </c>
      <c r="AC272" s="8"/>
      <c r="AD272" s="12">
        <v>0</v>
      </c>
      <c r="AE272" s="7">
        <f t="shared" si="179"/>
        <v>0</v>
      </c>
      <c r="AF272" s="7"/>
      <c r="AG272" s="7"/>
      <c r="AH272" s="81">
        <f t="shared" si="188"/>
        <v>0</v>
      </c>
      <c r="AI272" s="82">
        <f t="shared" si="189"/>
        <v>0</v>
      </c>
      <c r="AJ272" s="91">
        <f t="shared" si="180"/>
        <v>0</v>
      </c>
      <c r="AK272" s="365"/>
      <c r="AL272" s="156">
        <v>45870</v>
      </c>
      <c r="AM272" s="101">
        <f t="shared" si="190"/>
        <v>0</v>
      </c>
      <c r="AN272" s="14"/>
      <c r="AO272" s="103">
        <f t="shared" si="55"/>
        <v>0</v>
      </c>
      <c r="AP272" s="12"/>
      <c r="AQ272" s="105">
        <f t="shared" si="181"/>
        <v>0</v>
      </c>
      <c r="AR272" s="134">
        <v>100.830831</v>
      </c>
      <c r="AS272" s="108">
        <f t="shared" si="191"/>
        <v>0</v>
      </c>
    </row>
    <row r="273" spans="1:48">
      <c r="A273" s="365"/>
      <c r="B273" s="156">
        <v>45901</v>
      </c>
      <c r="C273" s="16"/>
      <c r="D273" s="23"/>
      <c r="E273" s="14"/>
      <c r="F273" s="159" t="str">
        <f t="shared" si="192"/>
        <v/>
      </c>
      <c r="G273" s="8"/>
      <c r="H273" s="12"/>
      <c r="I273" s="7"/>
      <c r="J273" s="7"/>
      <c r="K273" s="7"/>
      <c r="L273" s="81"/>
      <c r="M273" s="82"/>
      <c r="N273" s="91"/>
      <c r="O273" s="23"/>
      <c r="P273" s="14"/>
      <c r="Q273" s="159" t="str">
        <f t="shared" si="193"/>
        <v/>
      </c>
      <c r="R273" s="8"/>
      <c r="S273" s="12"/>
      <c r="T273" s="7"/>
      <c r="U273" s="7"/>
      <c r="V273" s="7"/>
      <c r="W273" s="81"/>
      <c r="X273" s="82"/>
      <c r="Y273" s="91"/>
      <c r="Z273" s="23"/>
      <c r="AA273" s="14"/>
      <c r="AB273" s="159" t="str">
        <f t="shared" si="194"/>
        <v/>
      </c>
      <c r="AC273" s="8"/>
      <c r="AD273" s="12"/>
      <c r="AE273" s="7"/>
      <c r="AF273" s="7"/>
      <c r="AG273" s="7"/>
      <c r="AH273" s="81"/>
      <c r="AI273" s="82"/>
      <c r="AJ273" s="91"/>
      <c r="AK273" s="365"/>
      <c r="AL273" s="156">
        <v>45901</v>
      </c>
      <c r="AM273" s="101"/>
      <c r="AN273" s="14"/>
      <c r="AO273" s="103"/>
      <c r="AP273" s="12"/>
      <c r="AQ273" s="105"/>
      <c r="AR273" s="134"/>
      <c r="AS273" s="108"/>
    </row>
    <row r="274" spans="1:48">
      <c r="A274" s="365"/>
      <c r="B274" s="156">
        <v>45931</v>
      </c>
      <c r="C274" s="16"/>
      <c r="D274" s="23"/>
      <c r="E274" s="14"/>
      <c r="F274" s="159" t="str">
        <f t="shared" si="192"/>
        <v/>
      </c>
      <c r="G274" s="8"/>
      <c r="H274" s="12"/>
      <c r="I274" s="7"/>
      <c r="J274" s="7"/>
      <c r="K274" s="7"/>
      <c r="L274" s="81"/>
      <c r="M274" s="82"/>
      <c r="N274" s="91"/>
      <c r="O274" s="23"/>
      <c r="P274" s="14"/>
      <c r="Q274" s="159" t="str">
        <f t="shared" si="193"/>
        <v/>
      </c>
      <c r="R274" s="8"/>
      <c r="S274" s="12"/>
      <c r="T274" s="7"/>
      <c r="U274" s="7"/>
      <c r="V274" s="7"/>
      <c r="W274" s="81"/>
      <c r="X274" s="82"/>
      <c r="Y274" s="91"/>
      <c r="Z274" s="23"/>
      <c r="AA274" s="14"/>
      <c r="AB274" s="159" t="str">
        <f t="shared" si="194"/>
        <v/>
      </c>
      <c r="AC274" s="8"/>
      <c r="AD274" s="12"/>
      <c r="AE274" s="7"/>
      <c r="AF274" s="7"/>
      <c r="AG274" s="7"/>
      <c r="AH274" s="81"/>
      <c r="AI274" s="82"/>
      <c r="AJ274" s="91"/>
      <c r="AK274" s="365"/>
      <c r="AL274" s="156">
        <v>45931</v>
      </c>
      <c r="AM274" s="101"/>
      <c r="AN274" s="14"/>
      <c r="AO274" s="103"/>
      <c r="AP274" s="12"/>
      <c r="AQ274" s="105"/>
      <c r="AR274" s="134"/>
      <c r="AS274" s="108"/>
    </row>
    <row r="275" spans="1:48">
      <c r="A275" s="365"/>
      <c r="B275" s="156">
        <v>45962</v>
      </c>
      <c r="C275" s="16"/>
      <c r="D275" s="23"/>
      <c r="E275" s="14"/>
      <c r="F275" s="159" t="str">
        <f t="shared" si="192"/>
        <v/>
      </c>
      <c r="G275" s="8"/>
      <c r="H275" s="12"/>
      <c r="I275" s="7"/>
      <c r="J275" s="7"/>
      <c r="K275" s="7"/>
      <c r="L275" s="81"/>
      <c r="M275" s="82"/>
      <c r="N275" s="91"/>
      <c r="O275" s="23"/>
      <c r="P275" s="14"/>
      <c r="Q275" s="159" t="str">
        <f t="shared" si="193"/>
        <v/>
      </c>
      <c r="R275" s="8"/>
      <c r="S275" s="12"/>
      <c r="T275" s="7"/>
      <c r="U275" s="7"/>
      <c r="V275" s="7"/>
      <c r="W275" s="81"/>
      <c r="X275" s="82"/>
      <c r="Y275" s="91"/>
      <c r="Z275" s="23"/>
      <c r="AA275" s="14"/>
      <c r="AB275" s="159" t="str">
        <f t="shared" si="194"/>
        <v/>
      </c>
      <c r="AC275" s="8"/>
      <c r="AD275" s="12"/>
      <c r="AE275" s="7"/>
      <c r="AF275" s="7"/>
      <c r="AG275" s="7"/>
      <c r="AH275" s="81"/>
      <c r="AI275" s="82"/>
      <c r="AJ275" s="91"/>
      <c r="AK275" s="365"/>
      <c r="AL275" s="156">
        <v>45962</v>
      </c>
      <c r="AM275" s="101"/>
      <c r="AN275" s="14"/>
      <c r="AO275" s="103"/>
      <c r="AP275" s="12"/>
      <c r="AQ275" s="105"/>
      <c r="AR275" s="134"/>
      <c r="AS275" s="108"/>
    </row>
    <row r="276" spans="1:48">
      <c r="A276" s="366"/>
      <c r="B276" s="157">
        <v>45992</v>
      </c>
      <c r="C276" s="16"/>
      <c r="D276" s="21"/>
      <c r="E276" s="15"/>
      <c r="F276" s="158" t="str">
        <f t="shared" si="192"/>
        <v/>
      </c>
      <c r="G276" s="11"/>
      <c r="H276" s="13"/>
      <c r="I276" s="10"/>
      <c r="J276" s="10"/>
      <c r="K276" s="10"/>
      <c r="L276" s="83"/>
      <c r="M276" s="84"/>
      <c r="N276" s="92"/>
      <c r="O276" s="21"/>
      <c r="P276" s="15"/>
      <c r="Q276" s="158" t="str">
        <f t="shared" si="193"/>
        <v/>
      </c>
      <c r="R276" s="11"/>
      <c r="S276" s="13"/>
      <c r="T276" s="10"/>
      <c r="U276" s="10"/>
      <c r="V276" s="10"/>
      <c r="W276" s="83"/>
      <c r="X276" s="84"/>
      <c r="Y276" s="92"/>
      <c r="Z276" s="21"/>
      <c r="AA276" s="15"/>
      <c r="AB276" s="158" t="str">
        <f t="shared" si="194"/>
        <v/>
      </c>
      <c r="AC276" s="11"/>
      <c r="AD276" s="13"/>
      <c r="AE276" s="10"/>
      <c r="AF276" s="10"/>
      <c r="AG276" s="10"/>
      <c r="AH276" s="83"/>
      <c r="AI276" s="84"/>
      <c r="AJ276" s="92"/>
      <c r="AK276" s="366"/>
      <c r="AL276" s="157">
        <v>45992</v>
      </c>
      <c r="AM276" s="102"/>
      <c r="AN276" s="15"/>
      <c r="AO276" s="104"/>
      <c r="AP276" s="13"/>
      <c r="AQ276" s="107"/>
      <c r="AR276" s="135"/>
      <c r="AS276" s="110"/>
    </row>
    <row r="277" spans="1:48">
      <c r="A277" s="326"/>
      <c r="B277" s="329"/>
      <c r="C277" s="327"/>
      <c r="D277" s="326" t="s">
        <v>13</v>
      </c>
      <c r="E277" s="327"/>
      <c r="F277" s="327"/>
      <c r="G277" s="327"/>
      <c r="H277" s="327"/>
      <c r="I277" s="328"/>
      <c r="J277" s="328"/>
      <c r="K277" s="328"/>
      <c r="L277" s="328"/>
      <c r="M277" s="328"/>
      <c r="N277" s="329">
        <f>SUM(N25:N276)</f>
        <v>0</v>
      </c>
      <c r="O277" s="326" t="s">
        <v>13</v>
      </c>
      <c r="P277" s="327"/>
      <c r="Q277" s="327"/>
      <c r="R277" s="327"/>
      <c r="S277" s="327"/>
      <c r="T277" s="328"/>
      <c r="U277" s="328"/>
      <c r="V277" s="328"/>
      <c r="W277" s="328"/>
      <c r="X277" s="328"/>
      <c r="Y277" s="329">
        <f>SUM(Y25:Y276)</f>
        <v>0</v>
      </c>
      <c r="Z277" s="326" t="s">
        <v>13</v>
      </c>
      <c r="AA277" s="327"/>
      <c r="AB277" s="327"/>
      <c r="AC277" s="327"/>
      <c r="AD277" s="327"/>
      <c r="AE277" s="328"/>
      <c r="AF277" s="328"/>
      <c r="AG277" s="328"/>
      <c r="AH277" s="328"/>
      <c r="AI277" s="328"/>
      <c r="AJ277" s="329">
        <f>SUM(AJ25:AJ276)</f>
        <v>0</v>
      </c>
      <c r="AK277" s="326"/>
      <c r="AL277" s="329"/>
      <c r="AM277" s="326" t="s">
        <v>17</v>
      </c>
      <c r="AN277" s="327"/>
      <c r="AO277" s="328"/>
      <c r="AP277" s="328"/>
      <c r="AQ277" s="327">
        <f>SUM(AQ25:AQ276)</f>
        <v>0</v>
      </c>
      <c r="AR277" s="327"/>
      <c r="AS277" s="330"/>
      <c r="AU277" s="132"/>
      <c r="AV277" s="26"/>
    </row>
    <row r="278" spans="1:48">
      <c r="A278" s="331"/>
      <c r="B278" s="335"/>
      <c r="C278" s="327"/>
      <c r="D278" s="331"/>
      <c r="E278" s="332"/>
      <c r="F278" s="332"/>
      <c r="G278" s="333"/>
      <c r="H278" s="332"/>
      <c r="I278" s="334"/>
      <c r="J278" s="334"/>
      <c r="K278" s="334"/>
      <c r="L278" s="334"/>
      <c r="M278" s="334"/>
      <c r="N278" s="335"/>
      <c r="O278" s="331"/>
      <c r="P278" s="332"/>
      <c r="Q278" s="332"/>
      <c r="R278" s="333"/>
      <c r="S278" s="332"/>
      <c r="T278" s="334"/>
      <c r="U278" s="334"/>
      <c r="V278" s="334"/>
      <c r="W278" s="334"/>
      <c r="X278" s="334"/>
      <c r="Y278" s="335"/>
      <c r="Z278" s="331"/>
      <c r="AA278" s="332"/>
      <c r="AB278" s="332"/>
      <c r="AC278" s="333"/>
      <c r="AD278" s="332"/>
      <c r="AE278" s="334"/>
      <c r="AF278" s="334"/>
      <c r="AG278" s="334"/>
      <c r="AH278" s="334"/>
      <c r="AI278" s="334"/>
      <c r="AJ278" s="335"/>
      <c r="AK278" s="331"/>
      <c r="AL278" s="335"/>
      <c r="AM278" s="331" t="s">
        <v>18</v>
      </c>
      <c r="AN278" s="332"/>
      <c r="AO278" s="334"/>
      <c r="AP278" s="334"/>
      <c r="AQ278" s="332"/>
      <c r="AR278" s="332"/>
      <c r="AS278" s="335">
        <f>SUM(AS25:AS276)</f>
        <v>0</v>
      </c>
      <c r="AU278" s="133"/>
      <c r="AV278" s="27"/>
    </row>
  </sheetData>
  <mergeCells count="51">
    <mergeCell ref="A205:A216"/>
    <mergeCell ref="AK205:AK216"/>
    <mergeCell ref="A253:A264"/>
    <mergeCell ref="AK253:AK264"/>
    <mergeCell ref="A229:A240"/>
    <mergeCell ref="AK229:AK240"/>
    <mergeCell ref="A217:A228"/>
    <mergeCell ref="AK217:AK228"/>
    <mergeCell ref="A145:A156"/>
    <mergeCell ref="AK145:AK156"/>
    <mergeCell ref="A181:A192"/>
    <mergeCell ref="AK181:AK192"/>
    <mergeCell ref="A193:A204"/>
    <mergeCell ref="AK193:AK204"/>
    <mergeCell ref="A109:A120"/>
    <mergeCell ref="AK109:AK120"/>
    <mergeCell ref="A157:A168"/>
    <mergeCell ref="AK157:AK168"/>
    <mergeCell ref="A169:A180"/>
    <mergeCell ref="AK169:AK180"/>
    <mergeCell ref="A121:A132"/>
    <mergeCell ref="AK121:AK132"/>
    <mergeCell ref="A133:A144"/>
    <mergeCell ref="AK133:AK144"/>
    <mergeCell ref="AK73:AK84"/>
    <mergeCell ref="A85:A96"/>
    <mergeCell ref="AK85:AK96"/>
    <mergeCell ref="A97:A108"/>
    <mergeCell ref="AK97:AK108"/>
    <mergeCell ref="AK61:AK72"/>
    <mergeCell ref="A73:A84"/>
    <mergeCell ref="A1:N1"/>
    <mergeCell ref="AM11:AS11"/>
    <mergeCell ref="AU11:AV11"/>
    <mergeCell ref="A13:A24"/>
    <mergeCell ref="AK13:AK24"/>
    <mergeCell ref="A25:A36"/>
    <mergeCell ref="AK25:AK36"/>
    <mergeCell ref="J11:N11"/>
    <mergeCell ref="U11:Y11"/>
    <mergeCell ref="AF11:AJ11"/>
    <mergeCell ref="AK265:AK276"/>
    <mergeCell ref="A265:A276"/>
    <mergeCell ref="J7:N7"/>
    <mergeCell ref="A241:A252"/>
    <mergeCell ref="AK241:AK252"/>
    <mergeCell ref="A37:A48"/>
    <mergeCell ref="AK37:AK48"/>
    <mergeCell ref="A49:A60"/>
    <mergeCell ref="AK49:AK60"/>
    <mergeCell ref="A61:A72"/>
  </mergeCells>
  <phoneticPr fontId="2" type="noConversion"/>
  <conditionalFormatting sqref="E13:E154">
    <cfRule type="cellIs" dxfId="4161" priority="835" stopIfTrue="1" operator="lessThan">
      <formula>0</formula>
    </cfRule>
    <cfRule type="cellIs" dxfId="4160" priority="836" stopIfTrue="1" operator="greaterThan">
      <formula>0</formula>
    </cfRule>
  </conditionalFormatting>
  <conditionalFormatting sqref="H13:H154">
    <cfRule type="cellIs" dxfId="4159" priority="833" stopIfTrue="1" operator="lessThan">
      <formula>0</formula>
    </cfRule>
    <cfRule type="cellIs" dxfId="4158" priority="834" stopIfTrue="1" operator="greaterThan">
      <formula>0</formula>
    </cfRule>
  </conditionalFormatting>
  <conditionalFormatting sqref="E155:E156">
    <cfRule type="cellIs" dxfId="4157" priority="831" stopIfTrue="1" operator="lessThan">
      <formula>0</formula>
    </cfRule>
    <cfRule type="cellIs" dxfId="4156" priority="832" stopIfTrue="1" operator="greaterThan">
      <formula>0</formula>
    </cfRule>
  </conditionalFormatting>
  <conditionalFormatting sqref="H155:H156">
    <cfRule type="cellIs" dxfId="4155" priority="829" stopIfTrue="1" operator="lessThan">
      <formula>0</formula>
    </cfRule>
    <cfRule type="cellIs" dxfId="4154" priority="830" stopIfTrue="1" operator="greaterThan">
      <formula>0</formula>
    </cfRule>
  </conditionalFormatting>
  <conditionalFormatting sqref="E157">
    <cfRule type="cellIs" dxfId="4153" priority="827" stopIfTrue="1" operator="lessThan">
      <formula>0</formula>
    </cfRule>
    <cfRule type="cellIs" dxfId="4152" priority="828" stopIfTrue="1" operator="greaterThan">
      <formula>0</formula>
    </cfRule>
  </conditionalFormatting>
  <conditionalFormatting sqref="H157 H164">
    <cfRule type="cellIs" dxfId="4151" priority="825" stopIfTrue="1" operator="lessThan">
      <formula>0</formula>
    </cfRule>
    <cfRule type="cellIs" dxfId="4150" priority="826" stopIfTrue="1" operator="greaterThan">
      <formula>0</formula>
    </cfRule>
  </conditionalFormatting>
  <conditionalFormatting sqref="E158">
    <cfRule type="cellIs" dxfId="4149" priority="823" stopIfTrue="1" operator="lessThan">
      <formula>0</formula>
    </cfRule>
    <cfRule type="cellIs" dxfId="4148" priority="824" stopIfTrue="1" operator="greaterThan">
      <formula>0</formula>
    </cfRule>
  </conditionalFormatting>
  <conditionalFormatting sqref="H158">
    <cfRule type="cellIs" dxfId="4147" priority="821" stopIfTrue="1" operator="lessThan">
      <formula>0</formula>
    </cfRule>
    <cfRule type="cellIs" dxfId="4146" priority="822" stopIfTrue="1" operator="greaterThan">
      <formula>0</formula>
    </cfRule>
  </conditionalFormatting>
  <conditionalFormatting sqref="E159">
    <cfRule type="cellIs" dxfId="4145" priority="819" stopIfTrue="1" operator="lessThan">
      <formula>0</formula>
    </cfRule>
    <cfRule type="cellIs" dxfId="4144" priority="820" stopIfTrue="1" operator="greaterThan">
      <formula>0</formula>
    </cfRule>
  </conditionalFormatting>
  <conditionalFormatting sqref="H159">
    <cfRule type="cellIs" dxfId="4143" priority="817" stopIfTrue="1" operator="lessThan">
      <formula>0</formula>
    </cfRule>
    <cfRule type="cellIs" dxfId="4142" priority="818" stopIfTrue="1" operator="greaterThan">
      <formula>0</formula>
    </cfRule>
  </conditionalFormatting>
  <conditionalFormatting sqref="E160">
    <cfRule type="cellIs" dxfId="4141" priority="815" stopIfTrue="1" operator="lessThan">
      <formula>0</formula>
    </cfRule>
    <cfRule type="cellIs" dxfId="4140" priority="816" stopIfTrue="1" operator="greaterThan">
      <formula>0</formula>
    </cfRule>
  </conditionalFormatting>
  <conditionalFormatting sqref="H160">
    <cfRule type="cellIs" dxfId="4139" priority="813" stopIfTrue="1" operator="lessThan">
      <formula>0</formula>
    </cfRule>
    <cfRule type="cellIs" dxfId="4138" priority="814" stopIfTrue="1" operator="greaterThan">
      <formula>0</formula>
    </cfRule>
  </conditionalFormatting>
  <conditionalFormatting sqref="E161">
    <cfRule type="cellIs" dxfId="4137" priority="811" stopIfTrue="1" operator="lessThan">
      <formula>0</formula>
    </cfRule>
    <cfRule type="cellIs" dxfId="4136" priority="812" stopIfTrue="1" operator="greaterThan">
      <formula>0</formula>
    </cfRule>
  </conditionalFormatting>
  <conditionalFormatting sqref="H161">
    <cfRule type="cellIs" dxfId="4135" priority="809" stopIfTrue="1" operator="lessThan">
      <formula>0</formula>
    </cfRule>
    <cfRule type="cellIs" dxfId="4134" priority="810" stopIfTrue="1" operator="greaterThan">
      <formula>0</formula>
    </cfRule>
  </conditionalFormatting>
  <conditionalFormatting sqref="P13:P154">
    <cfRule type="cellIs" dxfId="4133" priority="807" stopIfTrue="1" operator="lessThan">
      <formula>0</formula>
    </cfRule>
    <cfRule type="cellIs" dxfId="4132" priority="808" stopIfTrue="1" operator="greaterThan">
      <formula>0</formula>
    </cfRule>
  </conditionalFormatting>
  <conditionalFormatting sqref="S152:S154 S140:S150 S128:S138 S13:S126">
    <cfRule type="cellIs" dxfId="4131" priority="805" stopIfTrue="1" operator="lessThan">
      <formula>0</formula>
    </cfRule>
    <cfRule type="cellIs" dxfId="4130" priority="806" stopIfTrue="1" operator="greaterThan">
      <formula>0</formula>
    </cfRule>
  </conditionalFormatting>
  <conditionalFormatting sqref="P155:P156">
    <cfRule type="cellIs" dxfId="4129" priority="803" stopIfTrue="1" operator="lessThan">
      <formula>0</formula>
    </cfRule>
    <cfRule type="cellIs" dxfId="4128" priority="804" stopIfTrue="1" operator="greaterThan">
      <formula>0</formula>
    </cfRule>
  </conditionalFormatting>
  <conditionalFormatting sqref="S155:S156">
    <cfRule type="cellIs" dxfId="4127" priority="801" stopIfTrue="1" operator="lessThan">
      <formula>0</formula>
    </cfRule>
    <cfRule type="cellIs" dxfId="4126" priority="802" stopIfTrue="1" operator="greaterThan">
      <formula>0</formula>
    </cfRule>
  </conditionalFormatting>
  <conditionalFormatting sqref="P157">
    <cfRule type="cellIs" dxfId="4125" priority="799" stopIfTrue="1" operator="lessThan">
      <formula>0</formula>
    </cfRule>
    <cfRule type="cellIs" dxfId="4124" priority="800" stopIfTrue="1" operator="greaterThan">
      <formula>0</formula>
    </cfRule>
  </conditionalFormatting>
  <conditionalFormatting sqref="S157">
    <cfRule type="cellIs" dxfId="4123" priority="797" stopIfTrue="1" operator="lessThan">
      <formula>0</formula>
    </cfRule>
    <cfRule type="cellIs" dxfId="4122" priority="798" stopIfTrue="1" operator="greaterThan">
      <formula>0</formula>
    </cfRule>
  </conditionalFormatting>
  <conditionalFormatting sqref="P158">
    <cfRule type="cellIs" dxfId="4121" priority="795" stopIfTrue="1" operator="lessThan">
      <formula>0</formula>
    </cfRule>
    <cfRule type="cellIs" dxfId="4120" priority="796" stopIfTrue="1" operator="greaterThan">
      <formula>0</formula>
    </cfRule>
  </conditionalFormatting>
  <conditionalFormatting sqref="S158">
    <cfRule type="cellIs" dxfId="4119" priority="793" stopIfTrue="1" operator="lessThan">
      <formula>0</formula>
    </cfRule>
    <cfRule type="cellIs" dxfId="4118" priority="794" stopIfTrue="1" operator="greaterThan">
      <formula>0</formula>
    </cfRule>
  </conditionalFormatting>
  <conditionalFormatting sqref="P159">
    <cfRule type="cellIs" dxfId="4117" priority="791" stopIfTrue="1" operator="lessThan">
      <formula>0</formula>
    </cfRule>
    <cfRule type="cellIs" dxfId="4116" priority="792" stopIfTrue="1" operator="greaterThan">
      <formula>0</formula>
    </cfRule>
  </conditionalFormatting>
  <conditionalFormatting sqref="S159">
    <cfRule type="cellIs" dxfId="4115" priority="789" stopIfTrue="1" operator="lessThan">
      <formula>0</formula>
    </cfRule>
    <cfRule type="cellIs" dxfId="4114" priority="790" stopIfTrue="1" operator="greaterThan">
      <formula>0</formula>
    </cfRule>
  </conditionalFormatting>
  <conditionalFormatting sqref="P160">
    <cfRule type="cellIs" dxfId="4113" priority="787" stopIfTrue="1" operator="lessThan">
      <formula>0</formula>
    </cfRule>
    <cfRule type="cellIs" dxfId="4112" priority="788" stopIfTrue="1" operator="greaterThan">
      <formula>0</formula>
    </cfRule>
  </conditionalFormatting>
  <conditionalFormatting sqref="S160">
    <cfRule type="cellIs" dxfId="4111" priority="785" stopIfTrue="1" operator="lessThan">
      <formula>0</formula>
    </cfRule>
    <cfRule type="cellIs" dxfId="4110" priority="786" stopIfTrue="1" operator="greaterThan">
      <formula>0</formula>
    </cfRule>
  </conditionalFormatting>
  <conditionalFormatting sqref="P161">
    <cfRule type="cellIs" dxfId="4109" priority="783" stopIfTrue="1" operator="lessThan">
      <formula>0</formula>
    </cfRule>
    <cfRule type="cellIs" dxfId="4108" priority="784" stopIfTrue="1" operator="greaterThan">
      <formula>0</formula>
    </cfRule>
  </conditionalFormatting>
  <conditionalFormatting sqref="S161">
    <cfRule type="cellIs" dxfId="4107" priority="781" stopIfTrue="1" operator="lessThan">
      <formula>0</formula>
    </cfRule>
    <cfRule type="cellIs" dxfId="4106" priority="782" stopIfTrue="1" operator="greaterThan">
      <formula>0</formula>
    </cfRule>
  </conditionalFormatting>
  <conditionalFormatting sqref="E162">
    <cfRule type="cellIs" dxfId="4105" priority="779" stopIfTrue="1" operator="lessThan">
      <formula>0</formula>
    </cfRule>
    <cfRule type="cellIs" dxfId="4104" priority="780" stopIfTrue="1" operator="greaterThan">
      <formula>0</formula>
    </cfRule>
  </conditionalFormatting>
  <conditionalFormatting sqref="H162">
    <cfRule type="cellIs" dxfId="4103" priority="777" stopIfTrue="1" operator="lessThan">
      <formula>0</formula>
    </cfRule>
    <cfRule type="cellIs" dxfId="4102" priority="778" stopIfTrue="1" operator="greaterThan">
      <formula>0</formula>
    </cfRule>
  </conditionalFormatting>
  <conditionalFormatting sqref="P162">
    <cfRule type="cellIs" dxfId="4101" priority="775" stopIfTrue="1" operator="lessThan">
      <formula>0</formula>
    </cfRule>
    <cfRule type="cellIs" dxfId="4100" priority="776" stopIfTrue="1" operator="greaterThan">
      <formula>0</formula>
    </cfRule>
  </conditionalFormatting>
  <conditionalFormatting sqref="S162">
    <cfRule type="cellIs" dxfId="4099" priority="773" stopIfTrue="1" operator="lessThan">
      <formula>0</formula>
    </cfRule>
    <cfRule type="cellIs" dxfId="4098" priority="774" stopIfTrue="1" operator="greaterThan">
      <formula>0</formula>
    </cfRule>
  </conditionalFormatting>
  <conditionalFormatting sqref="E163">
    <cfRule type="cellIs" dxfId="4097" priority="771" stopIfTrue="1" operator="lessThan">
      <formula>0</formula>
    </cfRule>
    <cfRule type="cellIs" dxfId="4096" priority="772" stopIfTrue="1" operator="greaterThan">
      <formula>0</formula>
    </cfRule>
  </conditionalFormatting>
  <conditionalFormatting sqref="P163">
    <cfRule type="cellIs" dxfId="4095" priority="769" stopIfTrue="1" operator="lessThan">
      <formula>0</formula>
    </cfRule>
    <cfRule type="cellIs" dxfId="4094" priority="770" stopIfTrue="1" operator="greaterThan">
      <formula>0</formula>
    </cfRule>
  </conditionalFormatting>
  <conditionalFormatting sqref="H163">
    <cfRule type="cellIs" dxfId="4093" priority="767" stopIfTrue="1" operator="lessThan">
      <formula>0</formula>
    </cfRule>
    <cfRule type="cellIs" dxfId="4092" priority="768" stopIfTrue="1" operator="greaterThan">
      <formula>0</formula>
    </cfRule>
  </conditionalFormatting>
  <conditionalFormatting sqref="S163">
    <cfRule type="cellIs" dxfId="4091" priority="765" stopIfTrue="1" operator="lessThan">
      <formula>0</formula>
    </cfRule>
    <cfRule type="cellIs" dxfId="4090" priority="766" stopIfTrue="1" operator="greaterThan">
      <formula>0</formula>
    </cfRule>
  </conditionalFormatting>
  <conditionalFormatting sqref="E164">
    <cfRule type="cellIs" dxfId="4089" priority="763" stopIfTrue="1" operator="lessThan">
      <formula>0</formula>
    </cfRule>
    <cfRule type="cellIs" dxfId="4088" priority="764" stopIfTrue="1" operator="greaterThan">
      <formula>0</formula>
    </cfRule>
  </conditionalFormatting>
  <conditionalFormatting sqref="S164">
    <cfRule type="cellIs" dxfId="4087" priority="761" stopIfTrue="1" operator="lessThan">
      <formula>0</formula>
    </cfRule>
    <cfRule type="cellIs" dxfId="4086" priority="762" stopIfTrue="1" operator="greaterThan">
      <formula>0</formula>
    </cfRule>
  </conditionalFormatting>
  <conditionalFormatting sqref="P164">
    <cfRule type="cellIs" dxfId="4085" priority="759" stopIfTrue="1" operator="lessThan">
      <formula>0</formula>
    </cfRule>
    <cfRule type="cellIs" dxfId="4084" priority="760" stopIfTrue="1" operator="greaterThan">
      <formula>0</formula>
    </cfRule>
  </conditionalFormatting>
  <conditionalFormatting sqref="H165">
    <cfRule type="cellIs" dxfId="4083" priority="757" stopIfTrue="1" operator="lessThan">
      <formula>0</formula>
    </cfRule>
    <cfRule type="cellIs" dxfId="4082" priority="758" stopIfTrue="1" operator="greaterThan">
      <formula>0</formula>
    </cfRule>
  </conditionalFormatting>
  <conditionalFormatting sqref="E165">
    <cfRule type="cellIs" dxfId="4081" priority="755" stopIfTrue="1" operator="lessThan">
      <formula>0</formula>
    </cfRule>
    <cfRule type="cellIs" dxfId="4080" priority="756" stopIfTrue="1" operator="greaterThan">
      <formula>0</formula>
    </cfRule>
  </conditionalFormatting>
  <conditionalFormatting sqref="S165">
    <cfRule type="cellIs" dxfId="4079" priority="753" stopIfTrue="1" operator="lessThan">
      <formula>0</formula>
    </cfRule>
    <cfRule type="cellIs" dxfId="4078" priority="754" stopIfTrue="1" operator="greaterThan">
      <formula>0</formula>
    </cfRule>
  </conditionalFormatting>
  <conditionalFormatting sqref="P165">
    <cfRule type="cellIs" dxfId="4077" priority="751" stopIfTrue="1" operator="lessThan">
      <formula>0</formula>
    </cfRule>
    <cfRule type="cellIs" dxfId="4076" priority="752" stopIfTrue="1" operator="greaterThan">
      <formula>0</formula>
    </cfRule>
  </conditionalFormatting>
  <conditionalFormatting sqref="H166">
    <cfRule type="cellIs" dxfId="4075" priority="749" stopIfTrue="1" operator="lessThan">
      <formula>0</formula>
    </cfRule>
    <cfRule type="cellIs" dxfId="4074" priority="750" stopIfTrue="1" operator="greaterThan">
      <formula>0</formula>
    </cfRule>
  </conditionalFormatting>
  <conditionalFormatting sqref="E166">
    <cfRule type="cellIs" dxfId="4073" priority="747" stopIfTrue="1" operator="lessThan">
      <formula>0</formula>
    </cfRule>
    <cfRule type="cellIs" dxfId="4072" priority="748" stopIfTrue="1" operator="greaterThan">
      <formula>0</formula>
    </cfRule>
  </conditionalFormatting>
  <conditionalFormatting sqref="S166">
    <cfRule type="cellIs" dxfId="4071" priority="745" stopIfTrue="1" operator="lessThan">
      <formula>0</formula>
    </cfRule>
    <cfRule type="cellIs" dxfId="4070" priority="746" stopIfTrue="1" operator="greaterThan">
      <formula>0</formula>
    </cfRule>
  </conditionalFormatting>
  <conditionalFormatting sqref="P166">
    <cfRule type="cellIs" dxfId="4069" priority="743" stopIfTrue="1" operator="lessThan">
      <formula>0</formula>
    </cfRule>
    <cfRule type="cellIs" dxfId="4068" priority="744" stopIfTrue="1" operator="greaterThan">
      <formula>0</formula>
    </cfRule>
  </conditionalFormatting>
  <conditionalFormatting sqref="H167:H169">
    <cfRule type="cellIs" dxfId="4067" priority="717" stopIfTrue="1" operator="lessThan">
      <formula>0</formula>
    </cfRule>
    <cfRule type="cellIs" dxfId="4066" priority="718" stopIfTrue="1" operator="greaterThan">
      <formula>0</formula>
    </cfRule>
  </conditionalFormatting>
  <conditionalFormatting sqref="E167:E169">
    <cfRule type="cellIs" dxfId="4065" priority="715" stopIfTrue="1" operator="lessThan">
      <formula>0</formula>
    </cfRule>
    <cfRule type="cellIs" dxfId="4064" priority="716" stopIfTrue="1" operator="greaterThan">
      <formula>0</formula>
    </cfRule>
  </conditionalFormatting>
  <conditionalFormatting sqref="S167:S169">
    <cfRule type="cellIs" dxfId="4063" priority="713" stopIfTrue="1" operator="lessThan">
      <formula>0</formula>
    </cfRule>
    <cfRule type="cellIs" dxfId="4062" priority="714" stopIfTrue="1" operator="greaterThan">
      <formula>0</formula>
    </cfRule>
  </conditionalFormatting>
  <conditionalFormatting sqref="P167:P169">
    <cfRule type="cellIs" dxfId="4061" priority="711" stopIfTrue="1" operator="lessThan">
      <formula>0</formula>
    </cfRule>
    <cfRule type="cellIs" dxfId="4060" priority="712" stopIfTrue="1" operator="greaterThan">
      <formula>0</formula>
    </cfRule>
  </conditionalFormatting>
  <conditionalFormatting sqref="H170">
    <cfRule type="cellIs" dxfId="4059" priority="707" stopIfTrue="1" operator="lessThan">
      <formula>0</formula>
    </cfRule>
    <cfRule type="cellIs" dxfId="4058" priority="708" stopIfTrue="1" operator="greaterThan">
      <formula>0</formula>
    </cfRule>
  </conditionalFormatting>
  <conditionalFormatting sqref="E170">
    <cfRule type="cellIs" dxfId="4057" priority="705" stopIfTrue="1" operator="lessThan">
      <formula>0</formula>
    </cfRule>
    <cfRule type="cellIs" dxfId="4056" priority="706" stopIfTrue="1" operator="greaterThan">
      <formula>0</formula>
    </cfRule>
  </conditionalFormatting>
  <conditionalFormatting sqref="S170">
    <cfRule type="cellIs" dxfId="4055" priority="703" stopIfTrue="1" operator="lessThan">
      <formula>0</formula>
    </cfRule>
    <cfRule type="cellIs" dxfId="4054" priority="704" stopIfTrue="1" operator="greaterThan">
      <formula>0</formula>
    </cfRule>
  </conditionalFormatting>
  <conditionalFormatting sqref="P170">
    <cfRule type="cellIs" dxfId="4053" priority="701" stopIfTrue="1" operator="lessThan">
      <formula>0</formula>
    </cfRule>
    <cfRule type="cellIs" dxfId="4052" priority="702" stopIfTrue="1" operator="greaterThan">
      <formula>0</formula>
    </cfRule>
  </conditionalFormatting>
  <conditionalFormatting sqref="H171">
    <cfRule type="cellIs" dxfId="4051" priority="695" stopIfTrue="1" operator="lessThan">
      <formula>0</formula>
    </cfRule>
    <cfRule type="cellIs" dxfId="4050" priority="696" stopIfTrue="1" operator="greaterThan">
      <formula>0</formula>
    </cfRule>
  </conditionalFormatting>
  <conditionalFormatting sqref="E171">
    <cfRule type="cellIs" dxfId="4049" priority="693" stopIfTrue="1" operator="lessThan">
      <formula>0</formula>
    </cfRule>
    <cfRule type="cellIs" dxfId="4048" priority="694" stopIfTrue="1" operator="greaterThan">
      <formula>0</formula>
    </cfRule>
  </conditionalFormatting>
  <conditionalFormatting sqref="S171">
    <cfRule type="cellIs" dxfId="4047" priority="691" stopIfTrue="1" operator="lessThan">
      <formula>0</formula>
    </cfRule>
    <cfRule type="cellIs" dxfId="4046" priority="692" stopIfTrue="1" operator="greaterThan">
      <formula>0</formula>
    </cfRule>
  </conditionalFormatting>
  <conditionalFormatting sqref="P171">
    <cfRule type="cellIs" dxfId="4045" priority="689" stopIfTrue="1" operator="lessThan">
      <formula>0</formula>
    </cfRule>
    <cfRule type="cellIs" dxfId="4044" priority="690" stopIfTrue="1" operator="greaterThan">
      <formula>0</formula>
    </cfRule>
  </conditionalFormatting>
  <conditionalFormatting sqref="H172">
    <cfRule type="cellIs" dxfId="4043" priority="685" stopIfTrue="1" operator="lessThan">
      <formula>0</formula>
    </cfRule>
    <cfRule type="cellIs" dxfId="4042" priority="686" stopIfTrue="1" operator="greaterThan">
      <formula>0</formula>
    </cfRule>
  </conditionalFormatting>
  <conditionalFormatting sqref="E172">
    <cfRule type="cellIs" dxfId="4041" priority="683" stopIfTrue="1" operator="lessThan">
      <formula>0</formula>
    </cfRule>
    <cfRule type="cellIs" dxfId="4040" priority="684" stopIfTrue="1" operator="greaterThan">
      <formula>0</formula>
    </cfRule>
  </conditionalFormatting>
  <conditionalFormatting sqref="S172">
    <cfRule type="cellIs" dxfId="4039" priority="681" stopIfTrue="1" operator="lessThan">
      <formula>0</formula>
    </cfRule>
    <cfRule type="cellIs" dxfId="4038" priority="682" stopIfTrue="1" operator="greaterThan">
      <formula>0</formula>
    </cfRule>
  </conditionalFormatting>
  <conditionalFormatting sqref="P172">
    <cfRule type="cellIs" dxfId="4037" priority="679" stopIfTrue="1" operator="lessThan">
      <formula>0</formula>
    </cfRule>
    <cfRule type="cellIs" dxfId="4036" priority="680" stopIfTrue="1" operator="greaterThan">
      <formula>0</formula>
    </cfRule>
  </conditionalFormatting>
  <conditionalFormatting sqref="H173">
    <cfRule type="cellIs" dxfId="4035" priority="675" stopIfTrue="1" operator="lessThan">
      <formula>0</formula>
    </cfRule>
    <cfRule type="cellIs" dxfId="4034" priority="676" stopIfTrue="1" operator="greaterThan">
      <formula>0</formula>
    </cfRule>
  </conditionalFormatting>
  <conditionalFormatting sqref="E173">
    <cfRule type="cellIs" dxfId="4033" priority="673" stopIfTrue="1" operator="lessThan">
      <formula>0</formula>
    </cfRule>
    <cfRule type="cellIs" dxfId="4032" priority="674" stopIfTrue="1" operator="greaterThan">
      <formula>0</formula>
    </cfRule>
  </conditionalFormatting>
  <conditionalFormatting sqref="S173">
    <cfRule type="cellIs" dxfId="4031" priority="671" stopIfTrue="1" operator="lessThan">
      <formula>0</formula>
    </cfRule>
    <cfRule type="cellIs" dxfId="4030" priority="672" stopIfTrue="1" operator="greaterThan">
      <formula>0</formula>
    </cfRule>
  </conditionalFormatting>
  <conditionalFormatting sqref="P173">
    <cfRule type="cellIs" dxfId="4029" priority="669" stopIfTrue="1" operator="lessThan">
      <formula>0</formula>
    </cfRule>
    <cfRule type="cellIs" dxfId="4028" priority="670" stopIfTrue="1" operator="greaterThan">
      <formula>0</formula>
    </cfRule>
  </conditionalFormatting>
  <conditionalFormatting sqref="H174">
    <cfRule type="cellIs" dxfId="4027" priority="665" stopIfTrue="1" operator="lessThan">
      <formula>0</formula>
    </cfRule>
    <cfRule type="cellIs" dxfId="4026" priority="666" stopIfTrue="1" operator="greaterThan">
      <formula>0</formula>
    </cfRule>
  </conditionalFormatting>
  <conditionalFormatting sqref="E174">
    <cfRule type="cellIs" dxfId="4025" priority="663" stopIfTrue="1" operator="lessThan">
      <formula>0</formula>
    </cfRule>
    <cfRule type="cellIs" dxfId="4024" priority="664" stopIfTrue="1" operator="greaterThan">
      <formula>0</formula>
    </cfRule>
  </conditionalFormatting>
  <conditionalFormatting sqref="S174">
    <cfRule type="cellIs" dxfId="4023" priority="661" stopIfTrue="1" operator="lessThan">
      <formula>0</formula>
    </cfRule>
    <cfRule type="cellIs" dxfId="4022" priority="662" stopIfTrue="1" operator="greaterThan">
      <formula>0</formula>
    </cfRule>
  </conditionalFormatting>
  <conditionalFormatting sqref="P174">
    <cfRule type="cellIs" dxfId="4021" priority="659" stopIfTrue="1" operator="lessThan">
      <formula>0</formula>
    </cfRule>
    <cfRule type="cellIs" dxfId="4020" priority="660" stopIfTrue="1" operator="greaterThan">
      <formula>0</formula>
    </cfRule>
  </conditionalFormatting>
  <conditionalFormatting sqref="H175">
    <cfRule type="cellIs" dxfId="4019" priority="655" stopIfTrue="1" operator="lessThan">
      <formula>0</formula>
    </cfRule>
    <cfRule type="cellIs" dxfId="4018" priority="656" stopIfTrue="1" operator="greaterThan">
      <formula>0</formula>
    </cfRule>
  </conditionalFormatting>
  <conditionalFormatting sqref="E175">
    <cfRule type="cellIs" dxfId="4017" priority="653" stopIfTrue="1" operator="lessThan">
      <formula>0</formula>
    </cfRule>
    <cfRule type="cellIs" dxfId="4016" priority="654" stopIfTrue="1" operator="greaterThan">
      <formula>0</formula>
    </cfRule>
  </conditionalFormatting>
  <conditionalFormatting sqref="P175">
    <cfRule type="cellIs" dxfId="4015" priority="651" stopIfTrue="1" operator="lessThan">
      <formula>0</formula>
    </cfRule>
    <cfRule type="cellIs" dxfId="4014" priority="652" stopIfTrue="1" operator="greaterThan">
      <formula>0</formula>
    </cfRule>
  </conditionalFormatting>
  <conditionalFormatting sqref="S175">
    <cfRule type="cellIs" dxfId="4013" priority="649" stopIfTrue="1" operator="lessThan">
      <formula>0</formula>
    </cfRule>
    <cfRule type="cellIs" dxfId="4012" priority="650" stopIfTrue="1" operator="greaterThan">
      <formula>0</formula>
    </cfRule>
  </conditionalFormatting>
  <conditionalFormatting sqref="E176">
    <cfRule type="cellIs" dxfId="4011" priority="647" stopIfTrue="1" operator="lessThan">
      <formula>0</formula>
    </cfRule>
    <cfRule type="cellIs" dxfId="4010" priority="648" stopIfTrue="1" operator="greaterThan">
      <formula>0</formula>
    </cfRule>
  </conditionalFormatting>
  <conditionalFormatting sqref="H176">
    <cfRule type="cellIs" dxfId="4009" priority="645" stopIfTrue="1" operator="lessThan">
      <formula>0</formula>
    </cfRule>
    <cfRule type="cellIs" dxfId="4008" priority="646" stopIfTrue="1" operator="greaterThan">
      <formula>0</formula>
    </cfRule>
  </conditionalFormatting>
  <conditionalFormatting sqref="P176">
    <cfRule type="cellIs" dxfId="4007" priority="643" stopIfTrue="1" operator="lessThan">
      <formula>0</formula>
    </cfRule>
    <cfRule type="cellIs" dxfId="4006" priority="644" stopIfTrue="1" operator="greaterThan">
      <formula>0</formula>
    </cfRule>
  </conditionalFormatting>
  <conditionalFormatting sqref="S176">
    <cfRule type="cellIs" dxfId="4005" priority="641" stopIfTrue="1" operator="lessThan">
      <formula>0</formula>
    </cfRule>
    <cfRule type="cellIs" dxfId="4004" priority="642" stopIfTrue="1" operator="greaterThan">
      <formula>0</formula>
    </cfRule>
  </conditionalFormatting>
  <conditionalFormatting sqref="E177">
    <cfRule type="cellIs" dxfId="4003" priority="637" stopIfTrue="1" operator="lessThan">
      <formula>0</formula>
    </cfRule>
    <cfRule type="cellIs" dxfId="4002" priority="638" stopIfTrue="1" operator="greaterThan">
      <formula>0</formula>
    </cfRule>
  </conditionalFormatting>
  <conditionalFormatting sqref="H177">
    <cfRule type="cellIs" dxfId="4001" priority="635" stopIfTrue="1" operator="lessThan">
      <formula>0</formula>
    </cfRule>
    <cfRule type="cellIs" dxfId="4000" priority="636" stopIfTrue="1" operator="greaterThan">
      <formula>0</formula>
    </cfRule>
  </conditionalFormatting>
  <conditionalFormatting sqref="P177">
    <cfRule type="cellIs" dxfId="3999" priority="633" stopIfTrue="1" operator="lessThan">
      <formula>0</formula>
    </cfRule>
    <cfRule type="cellIs" dxfId="3998" priority="634" stopIfTrue="1" operator="greaterThan">
      <formula>0</formula>
    </cfRule>
  </conditionalFormatting>
  <conditionalFormatting sqref="S177">
    <cfRule type="cellIs" dxfId="3997" priority="631" stopIfTrue="1" operator="lessThan">
      <formula>0</formula>
    </cfRule>
    <cfRule type="cellIs" dxfId="3996" priority="632" stopIfTrue="1" operator="greaterThan">
      <formula>0</formula>
    </cfRule>
  </conditionalFormatting>
  <conditionalFormatting sqref="E178">
    <cfRule type="cellIs" dxfId="3995" priority="627" stopIfTrue="1" operator="lessThan">
      <formula>0</formula>
    </cfRule>
    <cfRule type="cellIs" dxfId="3994" priority="628" stopIfTrue="1" operator="greaterThan">
      <formula>0</formula>
    </cfRule>
  </conditionalFormatting>
  <conditionalFormatting sqref="H178">
    <cfRule type="cellIs" dxfId="3993" priority="625" stopIfTrue="1" operator="lessThan">
      <formula>0</formula>
    </cfRule>
    <cfRule type="cellIs" dxfId="3992" priority="626" stopIfTrue="1" operator="greaterThan">
      <formula>0</formula>
    </cfRule>
  </conditionalFormatting>
  <conditionalFormatting sqref="P178">
    <cfRule type="cellIs" dxfId="3991" priority="623" stopIfTrue="1" operator="lessThan">
      <formula>0</formula>
    </cfRule>
    <cfRule type="cellIs" dxfId="3990" priority="624" stopIfTrue="1" operator="greaterThan">
      <formula>0</formula>
    </cfRule>
  </conditionalFormatting>
  <conditionalFormatting sqref="S178">
    <cfRule type="cellIs" dxfId="3989" priority="621" stopIfTrue="1" operator="lessThan">
      <formula>0</formula>
    </cfRule>
    <cfRule type="cellIs" dxfId="3988" priority="622" stopIfTrue="1" operator="greaterThan">
      <formula>0</formula>
    </cfRule>
  </conditionalFormatting>
  <conditionalFormatting sqref="E179:E180">
    <cfRule type="cellIs" dxfId="3987" priority="617" stopIfTrue="1" operator="lessThan">
      <formula>0</formula>
    </cfRule>
    <cfRule type="cellIs" dxfId="3986" priority="618" stopIfTrue="1" operator="greaterThan">
      <formula>0</formula>
    </cfRule>
  </conditionalFormatting>
  <conditionalFormatting sqref="H179:H180">
    <cfRule type="cellIs" dxfId="3985" priority="615" stopIfTrue="1" operator="lessThan">
      <formula>0</formula>
    </cfRule>
    <cfRule type="cellIs" dxfId="3984" priority="616" stopIfTrue="1" operator="greaterThan">
      <formula>0</formula>
    </cfRule>
  </conditionalFormatting>
  <conditionalFormatting sqref="P179:P180">
    <cfRule type="cellIs" dxfId="3983" priority="613" stopIfTrue="1" operator="lessThan">
      <formula>0</formula>
    </cfRule>
    <cfRule type="cellIs" dxfId="3982" priority="614" stopIfTrue="1" operator="greaterThan">
      <formula>0</formula>
    </cfRule>
  </conditionalFormatting>
  <conditionalFormatting sqref="S179:S180">
    <cfRule type="cellIs" dxfId="3981" priority="611" stopIfTrue="1" operator="lessThan">
      <formula>0</formula>
    </cfRule>
    <cfRule type="cellIs" dxfId="3980" priority="612" stopIfTrue="1" operator="greaterThan">
      <formula>0</formula>
    </cfRule>
  </conditionalFormatting>
  <conditionalFormatting sqref="AN13:AN154">
    <cfRule type="cellIs" dxfId="3979" priority="607" stopIfTrue="1" operator="lessThan">
      <formula>0</formula>
    </cfRule>
    <cfRule type="cellIs" dxfId="3978" priority="608" stopIfTrue="1" operator="greaterThan">
      <formula>0</formula>
    </cfRule>
  </conditionalFormatting>
  <conditionalFormatting sqref="AN155:AN156">
    <cfRule type="cellIs" dxfId="3977" priority="605" stopIfTrue="1" operator="lessThan">
      <formula>0</formula>
    </cfRule>
    <cfRule type="cellIs" dxfId="3976" priority="606" stopIfTrue="1" operator="greaterThan">
      <formula>0</formula>
    </cfRule>
  </conditionalFormatting>
  <conditionalFormatting sqref="AN157">
    <cfRule type="cellIs" dxfId="3975" priority="603" stopIfTrue="1" operator="lessThan">
      <formula>0</formula>
    </cfRule>
    <cfRule type="cellIs" dxfId="3974" priority="604" stopIfTrue="1" operator="greaterThan">
      <formula>0</formula>
    </cfRule>
  </conditionalFormatting>
  <conditionalFormatting sqref="AN158">
    <cfRule type="cellIs" dxfId="3973" priority="601" stopIfTrue="1" operator="lessThan">
      <formula>0</formula>
    </cfRule>
    <cfRule type="cellIs" dxfId="3972" priority="602" stopIfTrue="1" operator="greaterThan">
      <formula>0</formula>
    </cfRule>
  </conditionalFormatting>
  <conditionalFormatting sqref="AN159">
    <cfRule type="cellIs" dxfId="3971" priority="599" stopIfTrue="1" operator="lessThan">
      <formula>0</formula>
    </cfRule>
    <cfRule type="cellIs" dxfId="3970" priority="600" stopIfTrue="1" operator="greaterThan">
      <formula>0</formula>
    </cfRule>
  </conditionalFormatting>
  <conditionalFormatting sqref="AN160">
    <cfRule type="cellIs" dxfId="3969" priority="597" stopIfTrue="1" operator="lessThan">
      <formula>0</formula>
    </cfRule>
    <cfRule type="cellIs" dxfId="3968" priority="598" stopIfTrue="1" operator="greaterThan">
      <formula>0</formula>
    </cfRule>
  </conditionalFormatting>
  <conditionalFormatting sqref="AN161">
    <cfRule type="cellIs" dxfId="3967" priority="595" stopIfTrue="1" operator="lessThan">
      <formula>0</formula>
    </cfRule>
    <cfRule type="cellIs" dxfId="3966" priority="596" stopIfTrue="1" operator="greaterThan">
      <formula>0</formula>
    </cfRule>
  </conditionalFormatting>
  <conditionalFormatting sqref="AN162">
    <cfRule type="cellIs" dxfId="3965" priority="593" stopIfTrue="1" operator="lessThan">
      <formula>0</formula>
    </cfRule>
    <cfRule type="cellIs" dxfId="3964" priority="594" stopIfTrue="1" operator="greaterThan">
      <formula>0</formula>
    </cfRule>
  </conditionalFormatting>
  <conditionalFormatting sqref="AN163">
    <cfRule type="cellIs" dxfId="3963" priority="591" stopIfTrue="1" operator="lessThan">
      <formula>0</formula>
    </cfRule>
    <cfRule type="cellIs" dxfId="3962" priority="592" stopIfTrue="1" operator="greaterThan">
      <formula>0</formula>
    </cfRule>
  </conditionalFormatting>
  <conditionalFormatting sqref="AN164">
    <cfRule type="cellIs" dxfId="3961" priority="589" stopIfTrue="1" operator="lessThan">
      <formula>0</formula>
    </cfRule>
    <cfRule type="cellIs" dxfId="3960" priority="590" stopIfTrue="1" operator="greaterThan">
      <formula>0</formula>
    </cfRule>
  </conditionalFormatting>
  <conditionalFormatting sqref="AN165">
    <cfRule type="cellIs" dxfId="3959" priority="587" stopIfTrue="1" operator="lessThan">
      <formula>0</formula>
    </cfRule>
    <cfRule type="cellIs" dxfId="3958" priority="588" stopIfTrue="1" operator="greaterThan">
      <formula>0</formula>
    </cfRule>
  </conditionalFormatting>
  <conditionalFormatting sqref="AN166">
    <cfRule type="cellIs" dxfId="3957" priority="585" stopIfTrue="1" operator="lessThan">
      <formula>0</formula>
    </cfRule>
    <cfRule type="cellIs" dxfId="3956" priority="586" stopIfTrue="1" operator="greaterThan">
      <formula>0</formula>
    </cfRule>
  </conditionalFormatting>
  <conditionalFormatting sqref="AN167:AN169">
    <cfRule type="cellIs" dxfId="3955" priority="583" stopIfTrue="1" operator="lessThan">
      <formula>0</formula>
    </cfRule>
    <cfRule type="cellIs" dxfId="3954" priority="584" stopIfTrue="1" operator="greaterThan">
      <formula>0</formula>
    </cfRule>
  </conditionalFormatting>
  <conditionalFormatting sqref="AN170">
    <cfRule type="cellIs" dxfId="3953" priority="581" stopIfTrue="1" operator="lessThan">
      <formula>0</formula>
    </cfRule>
    <cfRule type="cellIs" dxfId="3952" priority="582" stopIfTrue="1" operator="greaterThan">
      <formula>0</formula>
    </cfRule>
  </conditionalFormatting>
  <conditionalFormatting sqref="AN171">
    <cfRule type="cellIs" dxfId="3951" priority="579" stopIfTrue="1" operator="lessThan">
      <formula>0</formula>
    </cfRule>
    <cfRule type="cellIs" dxfId="3950" priority="580" stopIfTrue="1" operator="greaterThan">
      <formula>0</formula>
    </cfRule>
  </conditionalFormatting>
  <conditionalFormatting sqref="AN172">
    <cfRule type="cellIs" dxfId="3949" priority="577" stopIfTrue="1" operator="lessThan">
      <formula>0</formula>
    </cfRule>
    <cfRule type="cellIs" dxfId="3948" priority="578" stopIfTrue="1" operator="greaterThan">
      <formula>0</formula>
    </cfRule>
  </conditionalFormatting>
  <conditionalFormatting sqref="AN173">
    <cfRule type="cellIs" dxfId="3947" priority="575" stopIfTrue="1" operator="lessThan">
      <formula>0</formula>
    </cfRule>
    <cfRule type="cellIs" dxfId="3946" priority="576" stopIfTrue="1" operator="greaterThan">
      <formula>0</formula>
    </cfRule>
  </conditionalFormatting>
  <conditionalFormatting sqref="AN174">
    <cfRule type="cellIs" dxfId="3945" priority="573" stopIfTrue="1" operator="lessThan">
      <formula>0</formula>
    </cfRule>
    <cfRule type="cellIs" dxfId="3944" priority="574" stopIfTrue="1" operator="greaterThan">
      <formula>0</formula>
    </cfRule>
  </conditionalFormatting>
  <conditionalFormatting sqref="AN175">
    <cfRule type="cellIs" dxfId="3943" priority="571" stopIfTrue="1" operator="lessThan">
      <formula>0</formula>
    </cfRule>
    <cfRule type="cellIs" dxfId="3942" priority="572" stopIfTrue="1" operator="greaterThan">
      <formula>0</formula>
    </cfRule>
  </conditionalFormatting>
  <conditionalFormatting sqref="AN176">
    <cfRule type="cellIs" dxfId="3941" priority="569" stopIfTrue="1" operator="lessThan">
      <formula>0</formula>
    </cfRule>
    <cfRule type="cellIs" dxfId="3940" priority="570" stopIfTrue="1" operator="greaterThan">
      <formula>0</formula>
    </cfRule>
  </conditionalFormatting>
  <conditionalFormatting sqref="AN177">
    <cfRule type="cellIs" dxfId="3939" priority="567" stopIfTrue="1" operator="lessThan">
      <formula>0</formula>
    </cfRule>
    <cfRule type="cellIs" dxfId="3938" priority="568" stopIfTrue="1" operator="greaterThan">
      <formula>0</formula>
    </cfRule>
  </conditionalFormatting>
  <conditionalFormatting sqref="AN178">
    <cfRule type="cellIs" dxfId="3937" priority="565" stopIfTrue="1" operator="lessThan">
      <formula>0</formula>
    </cfRule>
    <cfRule type="cellIs" dxfId="3936" priority="566" stopIfTrue="1" operator="greaterThan">
      <formula>0</formula>
    </cfRule>
  </conditionalFormatting>
  <conditionalFormatting sqref="AN179:AN180">
    <cfRule type="cellIs" dxfId="3935" priority="563" stopIfTrue="1" operator="lessThan">
      <formula>0</formula>
    </cfRule>
    <cfRule type="cellIs" dxfId="3934" priority="564" stopIfTrue="1" operator="greaterThan">
      <formula>0</formula>
    </cfRule>
  </conditionalFormatting>
  <conditionalFormatting sqref="AP13:AP14">
    <cfRule type="cellIs" dxfId="3933" priority="561" stopIfTrue="1" operator="lessThan">
      <formula>0</formula>
    </cfRule>
    <cfRule type="cellIs" dxfId="3932" priority="562" stopIfTrue="1" operator="greaterThan">
      <formula>0</formula>
    </cfRule>
  </conditionalFormatting>
  <conditionalFormatting sqref="AP15:AP180">
    <cfRule type="cellIs" dxfId="3931" priority="559" stopIfTrue="1" operator="lessThan">
      <formula>0</formula>
    </cfRule>
    <cfRule type="cellIs" dxfId="3930" priority="560" stopIfTrue="1" operator="greaterThan">
      <formula>0</formula>
    </cfRule>
  </conditionalFormatting>
  <conditionalFormatting sqref="E181 E193:E198 E217:E218">
    <cfRule type="cellIs" dxfId="3929" priority="557" stopIfTrue="1" operator="lessThan">
      <formula>0</formula>
    </cfRule>
    <cfRule type="cellIs" dxfId="3928" priority="558" stopIfTrue="1" operator="greaterThan">
      <formula>0</formula>
    </cfRule>
  </conditionalFormatting>
  <conditionalFormatting sqref="H181 H193:H198 H205:H206 H218">
    <cfRule type="cellIs" dxfId="3927" priority="555" stopIfTrue="1" operator="lessThan">
      <formula>0</formula>
    </cfRule>
    <cfRule type="cellIs" dxfId="3926" priority="556" stopIfTrue="1" operator="greaterThan">
      <formula>0</formula>
    </cfRule>
  </conditionalFormatting>
  <conditionalFormatting sqref="P181 P193:P198 P217:P218">
    <cfRule type="cellIs" dxfId="3925" priority="553" stopIfTrue="1" operator="lessThan">
      <formula>0</formula>
    </cfRule>
    <cfRule type="cellIs" dxfId="3924" priority="554" stopIfTrue="1" operator="greaterThan">
      <formula>0</formula>
    </cfRule>
  </conditionalFormatting>
  <conditionalFormatting sqref="S181 S193:S198 S205:S206 S218">
    <cfRule type="cellIs" dxfId="3923" priority="551" stopIfTrue="1" operator="lessThan">
      <formula>0</formula>
    </cfRule>
    <cfRule type="cellIs" dxfId="3922" priority="552" stopIfTrue="1" operator="greaterThan">
      <formula>0</formula>
    </cfRule>
  </conditionalFormatting>
  <conditionalFormatting sqref="E184">
    <cfRule type="cellIs" dxfId="3921" priority="525" stopIfTrue="1" operator="lessThan">
      <formula>0</formula>
    </cfRule>
    <cfRule type="cellIs" dxfId="3920" priority="526" stopIfTrue="1" operator="greaterThan">
      <formula>0</formula>
    </cfRule>
  </conditionalFormatting>
  <conditionalFormatting sqref="H184">
    <cfRule type="cellIs" dxfId="3919" priority="523" stopIfTrue="1" operator="lessThan">
      <formula>0</formula>
    </cfRule>
    <cfRule type="cellIs" dxfId="3918" priority="524" stopIfTrue="1" operator="greaterThan">
      <formula>0</formula>
    </cfRule>
  </conditionalFormatting>
  <conditionalFormatting sqref="E182">
    <cfRule type="cellIs" dxfId="3917" priority="547" stopIfTrue="1" operator="lessThan">
      <formula>0</formula>
    </cfRule>
    <cfRule type="cellIs" dxfId="3916" priority="548" stopIfTrue="1" operator="greaterThan">
      <formula>0</formula>
    </cfRule>
  </conditionalFormatting>
  <conditionalFormatting sqref="H182">
    <cfRule type="cellIs" dxfId="3915" priority="545" stopIfTrue="1" operator="lessThan">
      <formula>0</formula>
    </cfRule>
    <cfRule type="cellIs" dxfId="3914" priority="546" stopIfTrue="1" operator="greaterThan">
      <formula>0</formula>
    </cfRule>
  </conditionalFormatting>
  <conditionalFormatting sqref="P182">
    <cfRule type="cellIs" dxfId="3913" priority="543" stopIfTrue="1" operator="lessThan">
      <formula>0</formula>
    </cfRule>
    <cfRule type="cellIs" dxfId="3912" priority="544" stopIfTrue="1" operator="greaterThan">
      <formula>0</formula>
    </cfRule>
  </conditionalFormatting>
  <conditionalFormatting sqref="S182">
    <cfRule type="cellIs" dxfId="3911" priority="541" stopIfTrue="1" operator="lessThan">
      <formula>0</formula>
    </cfRule>
    <cfRule type="cellIs" dxfId="3910" priority="542" stopIfTrue="1" operator="greaterThan">
      <formula>0</formula>
    </cfRule>
  </conditionalFormatting>
  <conditionalFormatting sqref="E183">
    <cfRule type="cellIs" dxfId="3909" priority="537" stopIfTrue="1" operator="lessThan">
      <formula>0</formula>
    </cfRule>
    <cfRule type="cellIs" dxfId="3908" priority="538" stopIfTrue="1" operator="greaterThan">
      <formula>0</formula>
    </cfRule>
  </conditionalFormatting>
  <conditionalFormatting sqref="H183">
    <cfRule type="cellIs" dxfId="3907" priority="535" stopIfTrue="1" operator="lessThan">
      <formula>0</formula>
    </cfRule>
    <cfRule type="cellIs" dxfId="3906" priority="536" stopIfTrue="1" operator="greaterThan">
      <formula>0</formula>
    </cfRule>
  </conditionalFormatting>
  <conditionalFormatting sqref="P183">
    <cfRule type="cellIs" dxfId="3905" priority="533" stopIfTrue="1" operator="lessThan">
      <formula>0</formula>
    </cfRule>
    <cfRule type="cellIs" dxfId="3904" priority="534" stopIfTrue="1" operator="greaterThan">
      <formula>0</formula>
    </cfRule>
  </conditionalFormatting>
  <conditionalFormatting sqref="S183">
    <cfRule type="cellIs" dxfId="3903" priority="531" stopIfTrue="1" operator="lessThan">
      <formula>0</formula>
    </cfRule>
    <cfRule type="cellIs" dxfId="3902" priority="532" stopIfTrue="1" operator="greaterThan">
      <formula>0</formula>
    </cfRule>
  </conditionalFormatting>
  <conditionalFormatting sqref="P184">
    <cfRule type="cellIs" dxfId="3901" priority="521" stopIfTrue="1" operator="lessThan">
      <formula>0</formula>
    </cfRule>
    <cfRule type="cellIs" dxfId="3900" priority="522" stopIfTrue="1" operator="greaterThan">
      <formula>0</formula>
    </cfRule>
  </conditionalFormatting>
  <conditionalFormatting sqref="S184">
    <cfRule type="cellIs" dxfId="3899" priority="519" stopIfTrue="1" operator="lessThan">
      <formula>0</formula>
    </cfRule>
    <cfRule type="cellIs" dxfId="3898" priority="520" stopIfTrue="1" operator="greaterThan">
      <formula>0</formula>
    </cfRule>
  </conditionalFormatting>
  <conditionalFormatting sqref="E185">
    <cfRule type="cellIs" dxfId="3897" priority="515" stopIfTrue="1" operator="lessThan">
      <formula>0</formula>
    </cfRule>
    <cfRule type="cellIs" dxfId="3896" priority="516" stopIfTrue="1" operator="greaterThan">
      <formula>0</formula>
    </cfRule>
  </conditionalFormatting>
  <conditionalFormatting sqref="H185">
    <cfRule type="cellIs" dxfId="3895" priority="513" stopIfTrue="1" operator="lessThan">
      <formula>0</formula>
    </cfRule>
    <cfRule type="cellIs" dxfId="3894" priority="514" stopIfTrue="1" operator="greaterThan">
      <formula>0</formula>
    </cfRule>
  </conditionalFormatting>
  <conditionalFormatting sqref="P185">
    <cfRule type="cellIs" dxfId="3893" priority="511" stopIfTrue="1" operator="lessThan">
      <formula>0</formula>
    </cfRule>
    <cfRule type="cellIs" dxfId="3892" priority="512" stopIfTrue="1" operator="greaterThan">
      <formula>0</formula>
    </cfRule>
  </conditionalFormatting>
  <conditionalFormatting sqref="S185">
    <cfRule type="cellIs" dxfId="3891" priority="509" stopIfTrue="1" operator="lessThan">
      <formula>0</formula>
    </cfRule>
    <cfRule type="cellIs" dxfId="3890" priority="510" stopIfTrue="1" operator="greaterThan">
      <formula>0</formula>
    </cfRule>
  </conditionalFormatting>
  <conditionalFormatting sqref="E186">
    <cfRule type="cellIs" dxfId="3889" priority="507" stopIfTrue="1" operator="lessThan">
      <formula>0</formula>
    </cfRule>
    <cfRule type="cellIs" dxfId="3888" priority="508" stopIfTrue="1" operator="greaterThan">
      <formula>0</formula>
    </cfRule>
  </conditionalFormatting>
  <conditionalFormatting sqref="H186">
    <cfRule type="cellIs" dxfId="3887" priority="505" stopIfTrue="1" operator="lessThan">
      <formula>0</formula>
    </cfRule>
    <cfRule type="cellIs" dxfId="3886" priority="506" stopIfTrue="1" operator="greaterThan">
      <formula>0</formula>
    </cfRule>
  </conditionalFormatting>
  <conditionalFormatting sqref="P186">
    <cfRule type="cellIs" dxfId="3885" priority="503" stopIfTrue="1" operator="lessThan">
      <formula>0</formula>
    </cfRule>
    <cfRule type="cellIs" dxfId="3884" priority="504" stopIfTrue="1" operator="greaterThan">
      <formula>0</formula>
    </cfRule>
  </conditionalFormatting>
  <conditionalFormatting sqref="S186">
    <cfRule type="cellIs" dxfId="3883" priority="501" stopIfTrue="1" operator="lessThan">
      <formula>0</formula>
    </cfRule>
    <cfRule type="cellIs" dxfId="3882" priority="502" stopIfTrue="1" operator="greaterThan">
      <formula>0</formula>
    </cfRule>
  </conditionalFormatting>
  <conditionalFormatting sqref="E187">
    <cfRule type="cellIs" dxfId="3881" priority="497" stopIfTrue="1" operator="lessThan">
      <formula>0</formula>
    </cfRule>
    <cfRule type="cellIs" dxfId="3880" priority="498" stopIfTrue="1" operator="greaterThan">
      <formula>0</formula>
    </cfRule>
  </conditionalFormatting>
  <conditionalFormatting sqref="P187">
    <cfRule type="cellIs" dxfId="3879" priority="495" stopIfTrue="1" operator="lessThan">
      <formula>0</formula>
    </cfRule>
    <cfRule type="cellIs" dxfId="3878" priority="496" stopIfTrue="1" operator="greaterThan">
      <formula>0</formula>
    </cfRule>
  </conditionalFormatting>
  <conditionalFormatting sqref="H187">
    <cfRule type="cellIs" dxfId="3877" priority="491" stopIfTrue="1" operator="lessThan">
      <formula>0</formula>
    </cfRule>
    <cfRule type="cellIs" dxfId="3876" priority="492" stopIfTrue="1" operator="greaterThan">
      <formula>0</formula>
    </cfRule>
  </conditionalFormatting>
  <conditionalFormatting sqref="S187">
    <cfRule type="cellIs" dxfId="3875" priority="489" stopIfTrue="1" operator="lessThan">
      <formula>0</formula>
    </cfRule>
    <cfRule type="cellIs" dxfId="3874" priority="490" stopIfTrue="1" operator="greaterThan">
      <formula>0</formula>
    </cfRule>
  </conditionalFormatting>
  <conditionalFormatting sqref="AN181 AN193:AN198 AN205:AN217">
    <cfRule type="cellIs" dxfId="3873" priority="487" stopIfTrue="1" operator="lessThan">
      <formula>0</formula>
    </cfRule>
    <cfRule type="cellIs" dxfId="3872" priority="488" stopIfTrue="1" operator="greaterThan">
      <formula>0</formula>
    </cfRule>
  </conditionalFormatting>
  <conditionalFormatting sqref="AP181 AP193:AP198 AP205:AP217">
    <cfRule type="cellIs" dxfId="3871" priority="485" stopIfTrue="1" operator="lessThan">
      <formula>0</formula>
    </cfRule>
    <cfRule type="cellIs" dxfId="3870" priority="486" stopIfTrue="1" operator="greaterThan">
      <formula>0</formula>
    </cfRule>
  </conditionalFormatting>
  <conditionalFormatting sqref="AN182">
    <cfRule type="cellIs" dxfId="3869" priority="483" stopIfTrue="1" operator="lessThan">
      <formula>0</formula>
    </cfRule>
    <cfRule type="cellIs" dxfId="3868" priority="484" stopIfTrue="1" operator="greaterThan">
      <formula>0</formula>
    </cfRule>
  </conditionalFormatting>
  <conditionalFormatting sqref="AP182">
    <cfRule type="cellIs" dxfId="3867" priority="481" stopIfTrue="1" operator="lessThan">
      <formula>0</formula>
    </cfRule>
    <cfRule type="cellIs" dxfId="3866" priority="482" stopIfTrue="1" operator="greaterThan">
      <formula>0</formula>
    </cfRule>
  </conditionalFormatting>
  <conditionalFormatting sqref="AN183">
    <cfRule type="cellIs" dxfId="3865" priority="479" stopIfTrue="1" operator="lessThan">
      <formula>0</formula>
    </cfRule>
    <cfRule type="cellIs" dxfId="3864" priority="480" stopIfTrue="1" operator="greaterThan">
      <formula>0</formula>
    </cfRule>
  </conditionalFormatting>
  <conditionalFormatting sqref="AP183">
    <cfRule type="cellIs" dxfId="3863" priority="477" stopIfTrue="1" operator="lessThan">
      <formula>0</formula>
    </cfRule>
    <cfRule type="cellIs" dxfId="3862" priority="478" stopIfTrue="1" operator="greaterThan">
      <formula>0</formula>
    </cfRule>
  </conditionalFormatting>
  <conditionalFormatting sqref="AN184">
    <cfRule type="cellIs" dxfId="3861" priority="475" stopIfTrue="1" operator="lessThan">
      <formula>0</formula>
    </cfRule>
    <cfRule type="cellIs" dxfId="3860" priority="476" stopIfTrue="1" operator="greaterThan">
      <formula>0</formula>
    </cfRule>
  </conditionalFormatting>
  <conditionalFormatting sqref="AP184">
    <cfRule type="cellIs" dxfId="3859" priority="473" stopIfTrue="1" operator="lessThan">
      <formula>0</formula>
    </cfRule>
    <cfRule type="cellIs" dxfId="3858" priority="474" stopIfTrue="1" operator="greaterThan">
      <formula>0</formula>
    </cfRule>
  </conditionalFormatting>
  <conditionalFormatting sqref="AN185">
    <cfRule type="cellIs" dxfId="3857" priority="471" stopIfTrue="1" operator="lessThan">
      <formula>0</formula>
    </cfRule>
    <cfRule type="cellIs" dxfId="3856" priority="472" stopIfTrue="1" operator="greaterThan">
      <formula>0</formula>
    </cfRule>
  </conditionalFormatting>
  <conditionalFormatting sqref="AP185">
    <cfRule type="cellIs" dxfId="3855" priority="469" stopIfTrue="1" operator="lessThan">
      <formula>0</formula>
    </cfRule>
    <cfRule type="cellIs" dxfId="3854" priority="470" stopIfTrue="1" operator="greaterThan">
      <formula>0</formula>
    </cfRule>
  </conditionalFormatting>
  <conditionalFormatting sqref="AN186">
    <cfRule type="cellIs" dxfId="3853" priority="467" stopIfTrue="1" operator="lessThan">
      <formula>0</formula>
    </cfRule>
    <cfRule type="cellIs" dxfId="3852" priority="468" stopIfTrue="1" operator="greaterThan">
      <formula>0</formula>
    </cfRule>
  </conditionalFormatting>
  <conditionalFormatting sqref="AP186">
    <cfRule type="cellIs" dxfId="3851" priority="465" stopIfTrue="1" operator="lessThan">
      <formula>0</formula>
    </cfRule>
    <cfRule type="cellIs" dxfId="3850" priority="466" stopIfTrue="1" operator="greaterThan">
      <formula>0</formula>
    </cfRule>
  </conditionalFormatting>
  <conditionalFormatting sqref="AN187">
    <cfRule type="cellIs" dxfId="3849" priority="463" stopIfTrue="1" operator="lessThan">
      <formula>0</formula>
    </cfRule>
    <cfRule type="cellIs" dxfId="3848" priority="464" stopIfTrue="1" operator="greaterThan">
      <formula>0</formula>
    </cfRule>
  </conditionalFormatting>
  <conditionalFormatting sqref="AP187">
    <cfRule type="cellIs" dxfId="3847" priority="461" stopIfTrue="1" operator="lessThan">
      <formula>0</formula>
    </cfRule>
    <cfRule type="cellIs" dxfId="3846" priority="462" stopIfTrue="1" operator="greaterThan">
      <formula>0</formula>
    </cfRule>
  </conditionalFormatting>
  <conditionalFormatting sqref="AN188">
    <cfRule type="cellIs" dxfId="3845" priority="459" stopIfTrue="1" operator="lessThan">
      <formula>0</formula>
    </cfRule>
    <cfRule type="cellIs" dxfId="3844" priority="460" stopIfTrue="1" operator="greaterThan">
      <formula>0</formula>
    </cfRule>
  </conditionalFormatting>
  <conditionalFormatting sqref="AP188">
    <cfRule type="cellIs" dxfId="3843" priority="457" stopIfTrue="1" operator="lessThan">
      <formula>0</formula>
    </cfRule>
    <cfRule type="cellIs" dxfId="3842" priority="458" stopIfTrue="1" operator="greaterThan">
      <formula>0</formula>
    </cfRule>
  </conditionalFormatting>
  <conditionalFormatting sqref="H188 H200:H204">
    <cfRule type="cellIs" dxfId="3841" priority="455" stopIfTrue="1" operator="lessThan">
      <formula>0</formula>
    </cfRule>
    <cfRule type="cellIs" dxfId="3840" priority="456" stopIfTrue="1" operator="greaterThan">
      <formula>0</formula>
    </cfRule>
  </conditionalFormatting>
  <conditionalFormatting sqref="S188 S200:S204">
    <cfRule type="cellIs" dxfId="3839" priority="453" stopIfTrue="1" operator="lessThan">
      <formula>0</formula>
    </cfRule>
    <cfRule type="cellIs" dxfId="3838" priority="454" stopIfTrue="1" operator="greaterThan">
      <formula>0</formula>
    </cfRule>
  </conditionalFormatting>
  <conditionalFormatting sqref="E188">
    <cfRule type="cellIs" dxfId="3837" priority="451" stopIfTrue="1" operator="lessThan">
      <formula>0</formula>
    </cfRule>
    <cfRule type="cellIs" dxfId="3836" priority="452" stopIfTrue="1" operator="greaterThan">
      <formula>0</formula>
    </cfRule>
  </conditionalFormatting>
  <conditionalFormatting sqref="P188">
    <cfRule type="cellIs" dxfId="3835" priority="449" stopIfTrue="1" operator="lessThan">
      <formula>0</formula>
    </cfRule>
    <cfRule type="cellIs" dxfId="3834" priority="450" stopIfTrue="1" operator="greaterThan">
      <formula>0</formula>
    </cfRule>
  </conditionalFormatting>
  <conditionalFormatting sqref="H189">
    <cfRule type="cellIs" dxfId="3833" priority="445" stopIfTrue="1" operator="lessThan">
      <formula>0</formula>
    </cfRule>
    <cfRule type="cellIs" dxfId="3832" priority="446" stopIfTrue="1" operator="greaterThan">
      <formula>0</formula>
    </cfRule>
  </conditionalFormatting>
  <conditionalFormatting sqref="S189">
    <cfRule type="cellIs" dxfId="3831" priority="443" stopIfTrue="1" operator="lessThan">
      <formula>0</formula>
    </cfRule>
    <cfRule type="cellIs" dxfId="3830" priority="444" stopIfTrue="1" operator="greaterThan">
      <formula>0</formula>
    </cfRule>
  </conditionalFormatting>
  <conditionalFormatting sqref="E189">
    <cfRule type="cellIs" dxfId="3829" priority="441" stopIfTrue="1" operator="lessThan">
      <formula>0</formula>
    </cfRule>
    <cfRule type="cellIs" dxfId="3828" priority="442" stopIfTrue="1" operator="greaterThan">
      <formula>0</formula>
    </cfRule>
  </conditionalFormatting>
  <conditionalFormatting sqref="P189">
    <cfRule type="cellIs" dxfId="3827" priority="439" stopIfTrue="1" operator="lessThan">
      <formula>0</formula>
    </cfRule>
    <cfRule type="cellIs" dxfId="3826" priority="440" stopIfTrue="1" operator="greaterThan">
      <formula>0</formula>
    </cfRule>
  </conditionalFormatting>
  <conditionalFormatting sqref="AN189">
    <cfRule type="cellIs" dxfId="3825" priority="435" stopIfTrue="1" operator="lessThan">
      <formula>0</formula>
    </cfRule>
    <cfRule type="cellIs" dxfId="3824" priority="436" stopIfTrue="1" operator="greaterThan">
      <formula>0</formula>
    </cfRule>
  </conditionalFormatting>
  <conditionalFormatting sqref="AP189">
    <cfRule type="cellIs" dxfId="3823" priority="433" stopIfTrue="1" operator="lessThan">
      <formula>0</formula>
    </cfRule>
    <cfRule type="cellIs" dxfId="3822" priority="434" stopIfTrue="1" operator="greaterThan">
      <formula>0</formula>
    </cfRule>
  </conditionalFormatting>
  <conditionalFormatting sqref="H190">
    <cfRule type="cellIs" dxfId="3821" priority="431" stopIfTrue="1" operator="lessThan">
      <formula>0</formula>
    </cfRule>
    <cfRule type="cellIs" dxfId="3820" priority="432" stopIfTrue="1" operator="greaterThan">
      <formula>0</formula>
    </cfRule>
  </conditionalFormatting>
  <conditionalFormatting sqref="S190">
    <cfRule type="cellIs" dxfId="3819" priority="429" stopIfTrue="1" operator="lessThan">
      <formula>0</formula>
    </cfRule>
    <cfRule type="cellIs" dxfId="3818" priority="430" stopIfTrue="1" operator="greaterThan">
      <formula>0</formula>
    </cfRule>
  </conditionalFormatting>
  <conditionalFormatting sqref="E190">
    <cfRule type="cellIs" dxfId="3817" priority="427" stopIfTrue="1" operator="lessThan">
      <formula>0</formula>
    </cfRule>
    <cfRule type="cellIs" dxfId="3816" priority="428" stopIfTrue="1" operator="greaterThan">
      <formula>0</formula>
    </cfRule>
  </conditionalFormatting>
  <conditionalFormatting sqref="P190">
    <cfRule type="cellIs" dxfId="3815" priority="425" stopIfTrue="1" operator="lessThan">
      <formula>0</formula>
    </cfRule>
    <cfRule type="cellIs" dxfId="3814" priority="426" stopIfTrue="1" operator="greaterThan">
      <formula>0</formula>
    </cfRule>
  </conditionalFormatting>
  <conditionalFormatting sqref="AN190">
    <cfRule type="cellIs" dxfId="3813" priority="421" stopIfTrue="1" operator="lessThan">
      <formula>0</formula>
    </cfRule>
    <cfRule type="cellIs" dxfId="3812" priority="422" stopIfTrue="1" operator="greaterThan">
      <formula>0</formula>
    </cfRule>
  </conditionalFormatting>
  <conditionalFormatting sqref="AP190">
    <cfRule type="cellIs" dxfId="3811" priority="419" stopIfTrue="1" operator="lessThan">
      <formula>0</formula>
    </cfRule>
    <cfRule type="cellIs" dxfId="3810" priority="420" stopIfTrue="1" operator="greaterThan">
      <formula>0</formula>
    </cfRule>
  </conditionalFormatting>
  <conditionalFormatting sqref="AN191">
    <cfRule type="cellIs" dxfId="3809" priority="417" stopIfTrue="1" operator="lessThan">
      <formula>0</formula>
    </cfRule>
    <cfRule type="cellIs" dxfId="3808" priority="418" stopIfTrue="1" operator="greaterThan">
      <formula>0</formula>
    </cfRule>
  </conditionalFormatting>
  <conditionalFormatting sqref="AP191">
    <cfRule type="cellIs" dxfId="3807" priority="415" stopIfTrue="1" operator="lessThan">
      <formula>0</formula>
    </cfRule>
    <cfRule type="cellIs" dxfId="3806" priority="416" stopIfTrue="1" operator="greaterThan">
      <formula>0</formula>
    </cfRule>
  </conditionalFormatting>
  <conditionalFormatting sqref="H191">
    <cfRule type="cellIs" dxfId="3805" priority="411" stopIfTrue="1" operator="lessThan">
      <formula>0</formula>
    </cfRule>
    <cfRule type="cellIs" dxfId="3804" priority="412" stopIfTrue="1" operator="greaterThan">
      <formula>0</formula>
    </cfRule>
  </conditionalFormatting>
  <conditionalFormatting sqref="S191">
    <cfRule type="cellIs" dxfId="3803" priority="409" stopIfTrue="1" operator="lessThan">
      <formula>0</formula>
    </cfRule>
    <cfRule type="cellIs" dxfId="3802" priority="410" stopIfTrue="1" operator="greaterThan">
      <formula>0</formula>
    </cfRule>
  </conditionalFormatting>
  <conditionalFormatting sqref="E191">
    <cfRule type="cellIs" dxfId="3801" priority="407" stopIfTrue="1" operator="lessThan">
      <formula>0</formula>
    </cfRule>
    <cfRule type="cellIs" dxfId="3800" priority="408" stopIfTrue="1" operator="greaterThan">
      <formula>0</formula>
    </cfRule>
  </conditionalFormatting>
  <conditionalFormatting sqref="P191">
    <cfRule type="cellIs" dxfId="3799" priority="405" stopIfTrue="1" operator="lessThan">
      <formula>0</formula>
    </cfRule>
    <cfRule type="cellIs" dxfId="3798" priority="406" stopIfTrue="1" operator="greaterThan">
      <formula>0</formula>
    </cfRule>
  </conditionalFormatting>
  <conditionalFormatting sqref="H192">
    <cfRule type="cellIs" dxfId="3797" priority="401" stopIfTrue="1" operator="lessThan">
      <formula>0</formula>
    </cfRule>
    <cfRule type="cellIs" dxfId="3796" priority="402" stopIfTrue="1" operator="greaterThan">
      <formula>0</formula>
    </cfRule>
  </conditionalFormatting>
  <conditionalFormatting sqref="S192">
    <cfRule type="cellIs" dxfId="3795" priority="399" stopIfTrue="1" operator="lessThan">
      <formula>0</formula>
    </cfRule>
    <cfRule type="cellIs" dxfId="3794" priority="400" stopIfTrue="1" operator="greaterThan">
      <formula>0</formula>
    </cfRule>
  </conditionalFormatting>
  <conditionalFormatting sqref="E192">
    <cfRule type="cellIs" dxfId="3793" priority="397" stopIfTrue="1" operator="lessThan">
      <formula>0</formula>
    </cfRule>
    <cfRule type="cellIs" dxfId="3792" priority="398" stopIfTrue="1" operator="greaterThan">
      <formula>0</formula>
    </cfRule>
  </conditionalFormatting>
  <conditionalFormatting sqref="P192">
    <cfRule type="cellIs" dxfId="3791" priority="395" stopIfTrue="1" operator="lessThan">
      <formula>0</formula>
    </cfRule>
    <cfRule type="cellIs" dxfId="3790" priority="396" stopIfTrue="1" operator="greaterThan">
      <formula>0</formula>
    </cfRule>
  </conditionalFormatting>
  <conditionalFormatting sqref="AN192">
    <cfRule type="cellIs" dxfId="3789" priority="393" stopIfTrue="1" operator="lessThan">
      <formula>0</formula>
    </cfRule>
    <cfRule type="cellIs" dxfId="3788" priority="394" stopIfTrue="1" operator="greaterThan">
      <formula>0</formula>
    </cfRule>
  </conditionalFormatting>
  <conditionalFormatting sqref="AP192">
    <cfRule type="cellIs" dxfId="3787" priority="391" stopIfTrue="1" operator="lessThan">
      <formula>0</formula>
    </cfRule>
    <cfRule type="cellIs" dxfId="3786" priority="392" stopIfTrue="1" operator="greaterThan">
      <formula>0</formula>
    </cfRule>
  </conditionalFormatting>
  <conditionalFormatting sqref="AN199:AN204">
    <cfRule type="cellIs" dxfId="3785" priority="389" stopIfTrue="1" operator="lessThan">
      <formula>0</formula>
    </cfRule>
    <cfRule type="cellIs" dxfId="3784" priority="390" stopIfTrue="1" operator="greaterThan">
      <formula>0</formula>
    </cfRule>
  </conditionalFormatting>
  <conditionalFormatting sqref="AP199:AP204">
    <cfRule type="cellIs" dxfId="3783" priority="387" stopIfTrue="1" operator="lessThan">
      <formula>0</formula>
    </cfRule>
    <cfRule type="cellIs" dxfId="3782" priority="388" stopIfTrue="1" operator="greaterThan">
      <formula>0</formula>
    </cfRule>
  </conditionalFormatting>
  <conditionalFormatting sqref="E199:E210">
    <cfRule type="cellIs" dxfId="3781" priority="383" stopIfTrue="1" operator="lessThan">
      <formula>0</formula>
    </cfRule>
    <cfRule type="cellIs" dxfId="3780" priority="384" stopIfTrue="1" operator="greaterThan">
      <formula>0</formula>
    </cfRule>
  </conditionalFormatting>
  <conditionalFormatting sqref="P199:P210">
    <cfRule type="cellIs" dxfId="3779" priority="381" stopIfTrue="1" operator="lessThan">
      <formula>0</formula>
    </cfRule>
    <cfRule type="cellIs" dxfId="3778" priority="382" stopIfTrue="1" operator="greaterThan">
      <formula>0</formula>
    </cfRule>
  </conditionalFormatting>
  <conditionalFormatting sqref="H199">
    <cfRule type="cellIs" dxfId="3777" priority="379" stopIfTrue="1" operator="lessThan">
      <formula>0</formula>
    </cfRule>
    <cfRule type="cellIs" dxfId="3776" priority="380" stopIfTrue="1" operator="greaterThan">
      <formula>0</formula>
    </cfRule>
  </conditionalFormatting>
  <conditionalFormatting sqref="S199">
    <cfRule type="cellIs" dxfId="3775" priority="377" stopIfTrue="1" operator="lessThan">
      <formula>0</formula>
    </cfRule>
    <cfRule type="cellIs" dxfId="3774" priority="378" stopIfTrue="1" operator="greaterThan">
      <formula>0</formula>
    </cfRule>
  </conditionalFormatting>
  <conditionalFormatting sqref="H207">
    <cfRule type="cellIs" dxfId="3773" priority="373" stopIfTrue="1" operator="lessThan">
      <formula>0</formula>
    </cfRule>
    <cfRule type="cellIs" dxfId="3772" priority="374" stopIfTrue="1" operator="greaterThan">
      <formula>0</formula>
    </cfRule>
  </conditionalFormatting>
  <conditionalFormatting sqref="S207">
    <cfRule type="cellIs" dxfId="3771" priority="369" stopIfTrue="1" operator="lessThan">
      <formula>0</formula>
    </cfRule>
    <cfRule type="cellIs" dxfId="3770" priority="370" stopIfTrue="1" operator="greaterThan">
      <formula>0</formula>
    </cfRule>
  </conditionalFormatting>
  <conditionalFormatting sqref="E211:E216">
    <cfRule type="cellIs" dxfId="3769" priority="367" stopIfTrue="1" operator="lessThan">
      <formula>0</formula>
    </cfRule>
    <cfRule type="cellIs" dxfId="3768" priority="368" stopIfTrue="1" operator="greaterThan">
      <formula>0</formula>
    </cfRule>
  </conditionalFormatting>
  <conditionalFormatting sqref="H208:H210 H212:H216">
    <cfRule type="cellIs" dxfId="3767" priority="365" stopIfTrue="1" operator="lessThan">
      <formula>0</formula>
    </cfRule>
    <cfRule type="cellIs" dxfId="3766" priority="366" stopIfTrue="1" operator="greaterThan">
      <formula>0</formula>
    </cfRule>
  </conditionalFormatting>
  <conditionalFormatting sqref="P211:P216">
    <cfRule type="cellIs" dxfId="3765" priority="363" stopIfTrue="1" operator="lessThan">
      <formula>0</formula>
    </cfRule>
    <cfRule type="cellIs" dxfId="3764" priority="364" stopIfTrue="1" operator="greaterThan">
      <formula>0</formula>
    </cfRule>
  </conditionalFormatting>
  <conditionalFormatting sqref="S208:S210 S212:S216">
    <cfRule type="cellIs" dxfId="3763" priority="361" stopIfTrue="1" operator="lessThan">
      <formula>0</formula>
    </cfRule>
    <cfRule type="cellIs" dxfId="3762" priority="362" stopIfTrue="1" operator="greaterThan">
      <formula>0</formula>
    </cfRule>
  </conditionalFormatting>
  <conditionalFormatting sqref="H211">
    <cfRule type="cellIs" dxfId="3761" priority="359" stopIfTrue="1" operator="lessThan">
      <formula>0</formula>
    </cfRule>
    <cfRule type="cellIs" dxfId="3760" priority="360" stopIfTrue="1" operator="greaterThan">
      <formula>0</formula>
    </cfRule>
  </conditionalFormatting>
  <conditionalFormatting sqref="S211">
    <cfRule type="cellIs" dxfId="3759" priority="355" stopIfTrue="1" operator="lessThan">
      <formula>0</formula>
    </cfRule>
    <cfRule type="cellIs" dxfId="3758" priority="356" stopIfTrue="1" operator="greaterThan">
      <formula>0</formula>
    </cfRule>
  </conditionalFormatting>
  <conditionalFormatting sqref="AN218">
    <cfRule type="cellIs" dxfId="3757" priority="353" stopIfTrue="1" operator="lessThan">
      <formula>0</formula>
    </cfRule>
    <cfRule type="cellIs" dxfId="3756" priority="354" stopIfTrue="1" operator="greaterThan">
      <formula>0</formula>
    </cfRule>
  </conditionalFormatting>
  <conditionalFormatting sqref="AP218">
    <cfRule type="cellIs" dxfId="3755" priority="351" stopIfTrue="1" operator="lessThan">
      <formula>0</formula>
    </cfRule>
    <cfRule type="cellIs" dxfId="3754" priority="352" stopIfTrue="1" operator="greaterThan">
      <formula>0</formula>
    </cfRule>
  </conditionalFormatting>
  <conditionalFormatting sqref="H217">
    <cfRule type="cellIs" dxfId="3753" priority="349" stopIfTrue="1" operator="lessThan">
      <formula>0</formula>
    </cfRule>
    <cfRule type="cellIs" dxfId="3752" priority="350" stopIfTrue="1" operator="greaterThan">
      <formula>0</formula>
    </cfRule>
  </conditionalFormatting>
  <conditionalFormatting sqref="AA13:AA154">
    <cfRule type="cellIs" dxfId="3751" priority="345" stopIfTrue="1" operator="lessThan">
      <formula>0</formula>
    </cfRule>
    <cfRule type="cellIs" dxfId="3750" priority="346" stopIfTrue="1" operator="greaterThan">
      <formula>0</formula>
    </cfRule>
  </conditionalFormatting>
  <conditionalFormatting sqref="AD13:AD102 AD104:AD114 AD116:AD126 AD128:AD138 AD140:AD150 AD152:AD154">
    <cfRule type="cellIs" dxfId="3749" priority="343" stopIfTrue="1" operator="lessThan">
      <formula>0</formula>
    </cfRule>
    <cfRule type="cellIs" dxfId="3748" priority="344" stopIfTrue="1" operator="greaterThan">
      <formula>0</formula>
    </cfRule>
  </conditionalFormatting>
  <conditionalFormatting sqref="AA155:AA156">
    <cfRule type="cellIs" dxfId="3747" priority="341" stopIfTrue="1" operator="lessThan">
      <formula>0</formula>
    </cfRule>
    <cfRule type="cellIs" dxfId="3746" priority="342" stopIfTrue="1" operator="greaterThan">
      <formula>0</formula>
    </cfRule>
  </conditionalFormatting>
  <conditionalFormatting sqref="AD155:AD156">
    <cfRule type="cellIs" dxfId="3745" priority="339" stopIfTrue="1" operator="lessThan">
      <formula>0</formula>
    </cfRule>
    <cfRule type="cellIs" dxfId="3744" priority="340" stopIfTrue="1" operator="greaterThan">
      <formula>0</formula>
    </cfRule>
  </conditionalFormatting>
  <conditionalFormatting sqref="AA157">
    <cfRule type="cellIs" dxfId="3743" priority="337" stopIfTrue="1" operator="lessThan">
      <formula>0</formula>
    </cfRule>
    <cfRule type="cellIs" dxfId="3742" priority="338" stopIfTrue="1" operator="greaterThan">
      <formula>0</formula>
    </cfRule>
  </conditionalFormatting>
  <conditionalFormatting sqref="AD157">
    <cfRule type="cellIs" dxfId="3741" priority="335" stopIfTrue="1" operator="lessThan">
      <formula>0</formula>
    </cfRule>
    <cfRule type="cellIs" dxfId="3740" priority="336" stopIfTrue="1" operator="greaterThan">
      <formula>0</formula>
    </cfRule>
  </conditionalFormatting>
  <conditionalFormatting sqref="AA158">
    <cfRule type="cellIs" dxfId="3739" priority="333" stopIfTrue="1" operator="lessThan">
      <formula>0</formula>
    </cfRule>
    <cfRule type="cellIs" dxfId="3738" priority="334" stopIfTrue="1" operator="greaterThan">
      <formula>0</formula>
    </cfRule>
  </conditionalFormatting>
  <conditionalFormatting sqref="AD158">
    <cfRule type="cellIs" dxfId="3737" priority="331" stopIfTrue="1" operator="lessThan">
      <formula>0</formula>
    </cfRule>
    <cfRule type="cellIs" dxfId="3736" priority="332" stopIfTrue="1" operator="greaterThan">
      <formula>0</formula>
    </cfRule>
  </conditionalFormatting>
  <conditionalFormatting sqref="AA159">
    <cfRule type="cellIs" dxfId="3735" priority="329" stopIfTrue="1" operator="lessThan">
      <formula>0</formula>
    </cfRule>
    <cfRule type="cellIs" dxfId="3734" priority="330" stopIfTrue="1" operator="greaterThan">
      <formula>0</formula>
    </cfRule>
  </conditionalFormatting>
  <conditionalFormatting sqref="AD159">
    <cfRule type="cellIs" dxfId="3733" priority="327" stopIfTrue="1" operator="lessThan">
      <formula>0</formula>
    </cfRule>
    <cfRule type="cellIs" dxfId="3732" priority="328" stopIfTrue="1" operator="greaterThan">
      <formula>0</formula>
    </cfRule>
  </conditionalFormatting>
  <conditionalFormatting sqref="AA160">
    <cfRule type="cellIs" dxfId="3731" priority="325" stopIfTrue="1" operator="lessThan">
      <formula>0</formula>
    </cfRule>
    <cfRule type="cellIs" dxfId="3730" priority="326" stopIfTrue="1" operator="greaterThan">
      <formula>0</formula>
    </cfRule>
  </conditionalFormatting>
  <conditionalFormatting sqref="AD160">
    <cfRule type="cellIs" dxfId="3729" priority="323" stopIfTrue="1" operator="lessThan">
      <formula>0</formula>
    </cfRule>
    <cfRule type="cellIs" dxfId="3728" priority="324" stopIfTrue="1" operator="greaterThan">
      <formula>0</formula>
    </cfRule>
  </conditionalFormatting>
  <conditionalFormatting sqref="AA161">
    <cfRule type="cellIs" dxfId="3727" priority="321" stopIfTrue="1" operator="lessThan">
      <formula>0</formula>
    </cfRule>
    <cfRule type="cellIs" dxfId="3726" priority="322" stopIfTrue="1" operator="greaterThan">
      <formula>0</formula>
    </cfRule>
  </conditionalFormatting>
  <conditionalFormatting sqref="AD161">
    <cfRule type="cellIs" dxfId="3725" priority="319" stopIfTrue="1" operator="lessThan">
      <formula>0</formula>
    </cfRule>
    <cfRule type="cellIs" dxfId="3724" priority="320" stopIfTrue="1" operator="greaterThan">
      <formula>0</formula>
    </cfRule>
  </conditionalFormatting>
  <conditionalFormatting sqref="AA162">
    <cfRule type="cellIs" dxfId="3723" priority="317" stopIfTrue="1" operator="lessThan">
      <formula>0</formula>
    </cfRule>
    <cfRule type="cellIs" dxfId="3722" priority="318" stopIfTrue="1" operator="greaterThan">
      <formula>0</formula>
    </cfRule>
  </conditionalFormatting>
  <conditionalFormatting sqref="AD162">
    <cfRule type="cellIs" dxfId="3721" priority="315" stopIfTrue="1" operator="lessThan">
      <formula>0</formula>
    </cfRule>
    <cfRule type="cellIs" dxfId="3720" priority="316" stopIfTrue="1" operator="greaterThan">
      <formula>0</formula>
    </cfRule>
  </conditionalFormatting>
  <conditionalFormatting sqref="AA163">
    <cfRule type="cellIs" dxfId="3719" priority="313" stopIfTrue="1" operator="lessThan">
      <formula>0</formula>
    </cfRule>
    <cfRule type="cellIs" dxfId="3718" priority="314" stopIfTrue="1" operator="greaterThan">
      <formula>0</formula>
    </cfRule>
  </conditionalFormatting>
  <conditionalFormatting sqref="AD163">
    <cfRule type="cellIs" dxfId="3717" priority="311" stopIfTrue="1" operator="lessThan">
      <formula>0</formula>
    </cfRule>
    <cfRule type="cellIs" dxfId="3716" priority="312" stopIfTrue="1" operator="greaterThan">
      <formula>0</formula>
    </cfRule>
  </conditionalFormatting>
  <conditionalFormatting sqref="AD164">
    <cfRule type="cellIs" dxfId="3715" priority="309" stopIfTrue="1" operator="lessThan">
      <formula>0</formula>
    </cfRule>
    <cfRule type="cellIs" dxfId="3714" priority="310" stopIfTrue="1" operator="greaterThan">
      <formula>0</formula>
    </cfRule>
  </conditionalFormatting>
  <conditionalFormatting sqref="AA164">
    <cfRule type="cellIs" dxfId="3713" priority="307" stopIfTrue="1" operator="lessThan">
      <formula>0</formula>
    </cfRule>
    <cfRule type="cellIs" dxfId="3712" priority="308" stopIfTrue="1" operator="greaterThan">
      <formula>0</formula>
    </cfRule>
  </conditionalFormatting>
  <conditionalFormatting sqref="AD165">
    <cfRule type="cellIs" dxfId="3711" priority="305" stopIfTrue="1" operator="lessThan">
      <formula>0</formula>
    </cfRule>
    <cfRule type="cellIs" dxfId="3710" priority="306" stopIfTrue="1" operator="greaterThan">
      <formula>0</formula>
    </cfRule>
  </conditionalFormatting>
  <conditionalFormatting sqref="AA165">
    <cfRule type="cellIs" dxfId="3709" priority="303" stopIfTrue="1" operator="lessThan">
      <formula>0</formula>
    </cfRule>
    <cfRule type="cellIs" dxfId="3708" priority="304" stopIfTrue="1" operator="greaterThan">
      <formula>0</formula>
    </cfRule>
  </conditionalFormatting>
  <conditionalFormatting sqref="AD166">
    <cfRule type="cellIs" dxfId="3707" priority="301" stopIfTrue="1" operator="lessThan">
      <formula>0</formula>
    </cfRule>
    <cfRule type="cellIs" dxfId="3706" priority="302" stopIfTrue="1" operator="greaterThan">
      <formula>0</formula>
    </cfRule>
  </conditionalFormatting>
  <conditionalFormatting sqref="AA166">
    <cfRule type="cellIs" dxfId="3705" priority="299" stopIfTrue="1" operator="lessThan">
      <formula>0</formula>
    </cfRule>
    <cfRule type="cellIs" dxfId="3704" priority="300" stopIfTrue="1" operator="greaterThan">
      <formula>0</formula>
    </cfRule>
  </conditionalFormatting>
  <conditionalFormatting sqref="AD167:AD169">
    <cfRule type="cellIs" dxfId="3703" priority="297" stopIfTrue="1" operator="lessThan">
      <formula>0</formula>
    </cfRule>
    <cfRule type="cellIs" dxfId="3702" priority="298" stopIfTrue="1" operator="greaterThan">
      <formula>0</formula>
    </cfRule>
  </conditionalFormatting>
  <conditionalFormatting sqref="AA167:AA169">
    <cfRule type="cellIs" dxfId="3701" priority="295" stopIfTrue="1" operator="lessThan">
      <formula>0</formula>
    </cfRule>
    <cfRule type="cellIs" dxfId="3700" priority="296" stopIfTrue="1" operator="greaterThan">
      <formula>0</formula>
    </cfRule>
  </conditionalFormatting>
  <conditionalFormatting sqref="AD170">
    <cfRule type="cellIs" dxfId="3699" priority="293" stopIfTrue="1" operator="lessThan">
      <formula>0</formula>
    </cfRule>
    <cfRule type="cellIs" dxfId="3698" priority="294" stopIfTrue="1" operator="greaterThan">
      <formula>0</formula>
    </cfRule>
  </conditionalFormatting>
  <conditionalFormatting sqref="AA170">
    <cfRule type="cellIs" dxfId="3697" priority="291" stopIfTrue="1" operator="lessThan">
      <formula>0</formula>
    </cfRule>
    <cfRule type="cellIs" dxfId="3696" priority="292" stopIfTrue="1" operator="greaterThan">
      <formula>0</formula>
    </cfRule>
  </conditionalFormatting>
  <conditionalFormatting sqref="AD171">
    <cfRule type="cellIs" dxfId="3695" priority="289" stopIfTrue="1" operator="lessThan">
      <formula>0</formula>
    </cfRule>
    <cfRule type="cellIs" dxfId="3694" priority="290" stopIfTrue="1" operator="greaterThan">
      <formula>0</formula>
    </cfRule>
  </conditionalFormatting>
  <conditionalFormatting sqref="AA171">
    <cfRule type="cellIs" dxfId="3693" priority="287" stopIfTrue="1" operator="lessThan">
      <formula>0</formula>
    </cfRule>
    <cfRule type="cellIs" dxfId="3692" priority="288" stopIfTrue="1" operator="greaterThan">
      <formula>0</formula>
    </cfRule>
  </conditionalFormatting>
  <conditionalFormatting sqref="AD172">
    <cfRule type="cellIs" dxfId="3691" priority="285" stopIfTrue="1" operator="lessThan">
      <formula>0</formula>
    </cfRule>
    <cfRule type="cellIs" dxfId="3690" priority="286" stopIfTrue="1" operator="greaterThan">
      <formula>0</formula>
    </cfRule>
  </conditionalFormatting>
  <conditionalFormatting sqref="AA172">
    <cfRule type="cellIs" dxfId="3689" priority="283" stopIfTrue="1" operator="lessThan">
      <formula>0</formula>
    </cfRule>
    <cfRule type="cellIs" dxfId="3688" priority="284" stopIfTrue="1" operator="greaterThan">
      <formula>0</formula>
    </cfRule>
  </conditionalFormatting>
  <conditionalFormatting sqref="AD173">
    <cfRule type="cellIs" dxfId="3687" priority="281" stopIfTrue="1" operator="lessThan">
      <formula>0</formula>
    </cfRule>
    <cfRule type="cellIs" dxfId="3686" priority="282" stopIfTrue="1" operator="greaterThan">
      <formula>0</formula>
    </cfRule>
  </conditionalFormatting>
  <conditionalFormatting sqref="AA173">
    <cfRule type="cellIs" dxfId="3685" priority="279" stopIfTrue="1" operator="lessThan">
      <formula>0</formula>
    </cfRule>
    <cfRule type="cellIs" dxfId="3684" priority="280" stopIfTrue="1" operator="greaterThan">
      <formula>0</formula>
    </cfRule>
  </conditionalFormatting>
  <conditionalFormatting sqref="AD174">
    <cfRule type="cellIs" dxfId="3683" priority="277" stopIfTrue="1" operator="lessThan">
      <formula>0</formula>
    </cfRule>
    <cfRule type="cellIs" dxfId="3682" priority="278" stopIfTrue="1" operator="greaterThan">
      <formula>0</formula>
    </cfRule>
  </conditionalFormatting>
  <conditionalFormatting sqref="AA174">
    <cfRule type="cellIs" dxfId="3681" priority="275" stopIfTrue="1" operator="lessThan">
      <formula>0</formula>
    </cfRule>
    <cfRule type="cellIs" dxfId="3680" priority="276" stopIfTrue="1" operator="greaterThan">
      <formula>0</formula>
    </cfRule>
  </conditionalFormatting>
  <conditionalFormatting sqref="AA175">
    <cfRule type="cellIs" dxfId="3679" priority="273" stopIfTrue="1" operator="lessThan">
      <formula>0</formula>
    </cfRule>
    <cfRule type="cellIs" dxfId="3678" priority="274" stopIfTrue="1" operator="greaterThan">
      <formula>0</formula>
    </cfRule>
  </conditionalFormatting>
  <conditionalFormatting sqref="AD175">
    <cfRule type="cellIs" dxfId="3677" priority="271" stopIfTrue="1" operator="lessThan">
      <formula>0</formula>
    </cfRule>
    <cfRule type="cellIs" dxfId="3676" priority="272" stopIfTrue="1" operator="greaterThan">
      <formula>0</formula>
    </cfRule>
  </conditionalFormatting>
  <conditionalFormatting sqref="AA176">
    <cfRule type="cellIs" dxfId="3675" priority="269" stopIfTrue="1" operator="lessThan">
      <formula>0</formula>
    </cfRule>
    <cfRule type="cellIs" dxfId="3674" priority="270" stopIfTrue="1" operator="greaterThan">
      <formula>0</formula>
    </cfRule>
  </conditionalFormatting>
  <conditionalFormatting sqref="AD176">
    <cfRule type="cellIs" dxfId="3673" priority="267" stopIfTrue="1" operator="lessThan">
      <formula>0</formula>
    </cfRule>
    <cfRule type="cellIs" dxfId="3672" priority="268" stopIfTrue="1" operator="greaterThan">
      <formula>0</formula>
    </cfRule>
  </conditionalFormatting>
  <conditionalFormatting sqref="AA177">
    <cfRule type="cellIs" dxfId="3671" priority="265" stopIfTrue="1" operator="lessThan">
      <formula>0</formula>
    </cfRule>
    <cfRule type="cellIs" dxfId="3670" priority="266" stopIfTrue="1" operator="greaterThan">
      <formula>0</formula>
    </cfRule>
  </conditionalFormatting>
  <conditionalFormatting sqref="AD177">
    <cfRule type="cellIs" dxfId="3669" priority="263" stopIfTrue="1" operator="lessThan">
      <formula>0</formula>
    </cfRule>
    <cfRule type="cellIs" dxfId="3668" priority="264" stopIfTrue="1" operator="greaterThan">
      <formula>0</formula>
    </cfRule>
  </conditionalFormatting>
  <conditionalFormatting sqref="AA178">
    <cfRule type="cellIs" dxfId="3667" priority="261" stopIfTrue="1" operator="lessThan">
      <formula>0</formula>
    </cfRule>
    <cfRule type="cellIs" dxfId="3666" priority="262" stopIfTrue="1" operator="greaterThan">
      <formula>0</formula>
    </cfRule>
  </conditionalFormatting>
  <conditionalFormatting sqref="AD178">
    <cfRule type="cellIs" dxfId="3665" priority="259" stopIfTrue="1" operator="lessThan">
      <formula>0</formula>
    </cfRule>
    <cfRule type="cellIs" dxfId="3664" priority="260" stopIfTrue="1" operator="greaterThan">
      <formula>0</formula>
    </cfRule>
  </conditionalFormatting>
  <conditionalFormatting sqref="AA179:AA180">
    <cfRule type="cellIs" dxfId="3663" priority="257" stopIfTrue="1" operator="lessThan">
      <formula>0</formula>
    </cfRule>
    <cfRule type="cellIs" dxfId="3662" priority="258" stopIfTrue="1" operator="greaterThan">
      <formula>0</formula>
    </cfRule>
  </conditionalFormatting>
  <conditionalFormatting sqref="AD179:AD180">
    <cfRule type="cellIs" dxfId="3661" priority="255" stopIfTrue="1" operator="lessThan">
      <formula>0</formula>
    </cfRule>
    <cfRule type="cellIs" dxfId="3660" priority="256" stopIfTrue="1" operator="greaterThan">
      <formula>0</formula>
    </cfRule>
  </conditionalFormatting>
  <conditionalFormatting sqref="AA181 AA193:AA198 AA217:AA218">
    <cfRule type="cellIs" dxfId="3659" priority="253" stopIfTrue="1" operator="lessThan">
      <formula>0</formula>
    </cfRule>
    <cfRule type="cellIs" dxfId="3658" priority="254" stopIfTrue="1" operator="greaterThan">
      <formula>0</formula>
    </cfRule>
  </conditionalFormatting>
  <conditionalFormatting sqref="AD181 AD193:AD198 AD205:AD206 AD218">
    <cfRule type="cellIs" dxfId="3657" priority="251" stopIfTrue="1" operator="lessThan">
      <formula>0</formula>
    </cfRule>
    <cfRule type="cellIs" dxfId="3656" priority="252" stopIfTrue="1" operator="greaterThan">
      <formula>0</formula>
    </cfRule>
  </conditionalFormatting>
  <conditionalFormatting sqref="AA182">
    <cfRule type="cellIs" dxfId="3655" priority="249" stopIfTrue="1" operator="lessThan">
      <formula>0</formula>
    </cfRule>
    <cfRule type="cellIs" dxfId="3654" priority="250" stopIfTrue="1" operator="greaterThan">
      <formula>0</formula>
    </cfRule>
  </conditionalFormatting>
  <conditionalFormatting sqref="AD182">
    <cfRule type="cellIs" dxfId="3653" priority="247" stopIfTrue="1" operator="lessThan">
      <formula>0</formula>
    </cfRule>
    <cfRule type="cellIs" dxfId="3652" priority="248" stopIfTrue="1" operator="greaterThan">
      <formula>0</formula>
    </cfRule>
  </conditionalFormatting>
  <conditionalFormatting sqref="AA183">
    <cfRule type="cellIs" dxfId="3651" priority="245" stopIfTrue="1" operator="lessThan">
      <formula>0</formula>
    </cfRule>
    <cfRule type="cellIs" dxfId="3650" priority="246" stopIfTrue="1" operator="greaterThan">
      <formula>0</formula>
    </cfRule>
  </conditionalFormatting>
  <conditionalFormatting sqref="AD183">
    <cfRule type="cellIs" dxfId="3649" priority="243" stopIfTrue="1" operator="lessThan">
      <formula>0</formula>
    </cfRule>
    <cfRule type="cellIs" dxfId="3648" priority="244" stopIfTrue="1" operator="greaterThan">
      <formula>0</formula>
    </cfRule>
  </conditionalFormatting>
  <conditionalFormatting sqref="AA184">
    <cfRule type="cellIs" dxfId="3647" priority="241" stopIfTrue="1" operator="lessThan">
      <formula>0</formula>
    </cfRule>
    <cfRule type="cellIs" dxfId="3646" priority="242" stopIfTrue="1" operator="greaterThan">
      <formula>0</formula>
    </cfRule>
  </conditionalFormatting>
  <conditionalFormatting sqref="AD184">
    <cfRule type="cellIs" dxfId="3645" priority="239" stopIfTrue="1" operator="lessThan">
      <formula>0</formula>
    </cfRule>
    <cfRule type="cellIs" dxfId="3644" priority="240" stopIfTrue="1" operator="greaterThan">
      <formula>0</formula>
    </cfRule>
  </conditionalFormatting>
  <conditionalFormatting sqref="AA185">
    <cfRule type="cellIs" dxfId="3643" priority="237" stopIfTrue="1" operator="lessThan">
      <formula>0</formula>
    </cfRule>
    <cfRule type="cellIs" dxfId="3642" priority="238" stopIfTrue="1" operator="greaterThan">
      <formula>0</formula>
    </cfRule>
  </conditionalFormatting>
  <conditionalFormatting sqref="AD185">
    <cfRule type="cellIs" dxfId="3641" priority="235" stopIfTrue="1" operator="lessThan">
      <formula>0</formula>
    </cfRule>
    <cfRule type="cellIs" dxfId="3640" priority="236" stopIfTrue="1" operator="greaterThan">
      <formula>0</formula>
    </cfRule>
  </conditionalFormatting>
  <conditionalFormatting sqref="AA186">
    <cfRule type="cellIs" dxfId="3639" priority="233" stopIfTrue="1" operator="lessThan">
      <formula>0</formula>
    </cfRule>
    <cfRule type="cellIs" dxfId="3638" priority="234" stopIfTrue="1" operator="greaterThan">
      <formula>0</formula>
    </cfRule>
  </conditionalFormatting>
  <conditionalFormatting sqref="AD186">
    <cfRule type="cellIs" dxfId="3637" priority="231" stopIfTrue="1" operator="lessThan">
      <formula>0</formula>
    </cfRule>
    <cfRule type="cellIs" dxfId="3636" priority="232" stopIfTrue="1" operator="greaterThan">
      <formula>0</formula>
    </cfRule>
  </conditionalFormatting>
  <conditionalFormatting sqref="AA187">
    <cfRule type="cellIs" dxfId="3635" priority="229" stopIfTrue="1" operator="lessThan">
      <formula>0</formula>
    </cfRule>
    <cfRule type="cellIs" dxfId="3634" priority="230" stopIfTrue="1" operator="greaterThan">
      <formula>0</formula>
    </cfRule>
  </conditionalFormatting>
  <conditionalFormatting sqref="AD187">
    <cfRule type="cellIs" dxfId="3633" priority="227" stopIfTrue="1" operator="lessThan">
      <formula>0</formula>
    </cfRule>
    <cfRule type="cellIs" dxfId="3632" priority="228" stopIfTrue="1" operator="greaterThan">
      <formula>0</formula>
    </cfRule>
  </conditionalFormatting>
  <conditionalFormatting sqref="AD188 AD200:AD204">
    <cfRule type="cellIs" dxfId="3631" priority="225" stopIfTrue="1" operator="lessThan">
      <formula>0</formula>
    </cfRule>
    <cfRule type="cellIs" dxfId="3630" priority="226" stopIfTrue="1" operator="greaterThan">
      <formula>0</formula>
    </cfRule>
  </conditionalFormatting>
  <conditionalFormatting sqref="AA188">
    <cfRule type="cellIs" dxfId="3629" priority="223" stopIfTrue="1" operator="lessThan">
      <formula>0</formula>
    </cfRule>
    <cfRule type="cellIs" dxfId="3628" priority="224" stopIfTrue="1" operator="greaterThan">
      <formula>0</formula>
    </cfRule>
  </conditionalFormatting>
  <conditionalFormatting sqref="AD189">
    <cfRule type="cellIs" dxfId="3627" priority="221" stopIfTrue="1" operator="lessThan">
      <formula>0</formula>
    </cfRule>
    <cfRule type="cellIs" dxfId="3626" priority="222" stopIfTrue="1" operator="greaterThan">
      <formula>0</formula>
    </cfRule>
  </conditionalFormatting>
  <conditionalFormatting sqref="AA189">
    <cfRule type="cellIs" dxfId="3625" priority="219" stopIfTrue="1" operator="lessThan">
      <formula>0</formula>
    </cfRule>
    <cfRule type="cellIs" dxfId="3624" priority="220" stopIfTrue="1" operator="greaterThan">
      <formula>0</formula>
    </cfRule>
  </conditionalFormatting>
  <conditionalFormatting sqref="AD190">
    <cfRule type="cellIs" dxfId="3623" priority="217" stopIfTrue="1" operator="lessThan">
      <formula>0</formula>
    </cfRule>
    <cfRule type="cellIs" dxfId="3622" priority="218" stopIfTrue="1" operator="greaterThan">
      <formula>0</formula>
    </cfRule>
  </conditionalFormatting>
  <conditionalFormatting sqref="AA190">
    <cfRule type="cellIs" dxfId="3621" priority="215" stopIfTrue="1" operator="lessThan">
      <formula>0</formula>
    </cfRule>
    <cfRule type="cellIs" dxfId="3620" priority="216" stopIfTrue="1" operator="greaterThan">
      <formula>0</formula>
    </cfRule>
  </conditionalFormatting>
  <conditionalFormatting sqref="AD191">
    <cfRule type="cellIs" dxfId="3619" priority="213" stopIfTrue="1" operator="lessThan">
      <formula>0</formula>
    </cfRule>
    <cfRule type="cellIs" dxfId="3618" priority="214" stopIfTrue="1" operator="greaterThan">
      <formula>0</formula>
    </cfRule>
  </conditionalFormatting>
  <conditionalFormatting sqref="AA191">
    <cfRule type="cellIs" dxfId="3617" priority="211" stopIfTrue="1" operator="lessThan">
      <formula>0</formula>
    </cfRule>
    <cfRule type="cellIs" dxfId="3616" priority="212" stopIfTrue="1" operator="greaterThan">
      <formula>0</formula>
    </cfRule>
  </conditionalFormatting>
  <conditionalFormatting sqref="AD192">
    <cfRule type="cellIs" dxfId="3615" priority="209" stopIfTrue="1" operator="lessThan">
      <formula>0</formula>
    </cfRule>
    <cfRule type="cellIs" dxfId="3614" priority="210" stopIfTrue="1" operator="greaterThan">
      <formula>0</formula>
    </cfRule>
  </conditionalFormatting>
  <conditionalFormatting sqref="AA192">
    <cfRule type="cellIs" dxfId="3613" priority="207" stopIfTrue="1" operator="lessThan">
      <formula>0</formula>
    </cfRule>
    <cfRule type="cellIs" dxfId="3612" priority="208" stopIfTrue="1" operator="greaterThan">
      <formula>0</formula>
    </cfRule>
  </conditionalFormatting>
  <conditionalFormatting sqref="AA199:AA210">
    <cfRule type="cellIs" dxfId="3611" priority="205" stopIfTrue="1" operator="lessThan">
      <formula>0</formula>
    </cfRule>
    <cfRule type="cellIs" dxfId="3610" priority="206" stopIfTrue="1" operator="greaterThan">
      <formula>0</formula>
    </cfRule>
  </conditionalFormatting>
  <conditionalFormatting sqref="AD199">
    <cfRule type="cellIs" dxfId="3609" priority="203" stopIfTrue="1" operator="lessThan">
      <formula>0</formula>
    </cfRule>
    <cfRule type="cellIs" dxfId="3608" priority="204" stopIfTrue="1" operator="greaterThan">
      <formula>0</formula>
    </cfRule>
  </conditionalFormatting>
  <conditionalFormatting sqref="AD207">
    <cfRule type="cellIs" dxfId="3607" priority="199" stopIfTrue="1" operator="lessThan">
      <formula>0</formula>
    </cfRule>
    <cfRule type="cellIs" dxfId="3606" priority="200" stopIfTrue="1" operator="greaterThan">
      <formula>0</formula>
    </cfRule>
  </conditionalFormatting>
  <conditionalFormatting sqref="AA211:AA216">
    <cfRule type="cellIs" dxfId="3605" priority="197" stopIfTrue="1" operator="lessThan">
      <formula>0</formula>
    </cfRule>
    <cfRule type="cellIs" dxfId="3604" priority="198" stopIfTrue="1" operator="greaterThan">
      <formula>0</formula>
    </cfRule>
  </conditionalFormatting>
  <conditionalFormatting sqref="AD208:AD210 AD212:AD216">
    <cfRule type="cellIs" dxfId="3603" priority="195" stopIfTrue="1" operator="lessThan">
      <formula>0</formula>
    </cfRule>
    <cfRule type="cellIs" dxfId="3602" priority="196" stopIfTrue="1" operator="greaterThan">
      <formula>0</formula>
    </cfRule>
  </conditionalFormatting>
  <conditionalFormatting sqref="AD211">
    <cfRule type="cellIs" dxfId="3601" priority="191" stopIfTrue="1" operator="lessThan">
      <formula>0</formula>
    </cfRule>
    <cfRule type="cellIs" dxfId="3600" priority="192" stopIfTrue="1" operator="greaterThan">
      <formula>0</formula>
    </cfRule>
  </conditionalFormatting>
  <conditionalFormatting sqref="AN219">
    <cfRule type="cellIs" dxfId="3599" priority="185" stopIfTrue="1" operator="lessThan">
      <formula>0</formula>
    </cfRule>
    <cfRule type="cellIs" dxfId="3598" priority="186" stopIfTrue="1" operator="greaterThan">
      <formula>0</formula>
    </cfRule>
  </conditionalFormatting>
  <conditionalFormatting sqref="AP219">
    <cfRule type="cellIs" dxfId="3597" priority="183" stopIfTrue="1" operator="lessThan">
      <formula>0</formula>
    </cfRule>
    <cfRule type="cellIs" dxfId="3596" priority="184" stopIfTrue="1" operator="greaterThan">
      <formula>0</formula>
    </cfRule>
  </conditionalFormatting>
  <conditionalFormatting sqref="AA219">
    <cfRule type="cellIs" dxfId="3595" priority="181" stopIfTrue="1" operator="lessThan">
      <formula>0</formula>
    </cfRule>
    <cfRule type="cellIs" dxfId="3594" priority="182" stopIfTrue="1" operator="greaterThan">
      <formula>0</formula>
    </cfRule>
  </conditionalFormatting>
  <conditionalFormatting sqref="AD219">
    <cfRule type="cellIs" dxfId="3593" priority="179" stopIfTrue="1" operator="lessThan">
      <formula>0</formula>
    </cfRule>
    <cfRule type="cellIs" dxfId="3592" priority="180" stopIfTrue="1" operator="greaterThan">
      <formula>0</formula>
    </cfRule>
  </conditionalFormatting>
  <conditionalFormatting sqref="E219">
    <cfRule type="cellIs" dxfId="3591" priority="177" stopIfTrue="1" operator="lessThan">
      <formula>0</formula>
    </cfRule>
    <cfRule type="cellIs" dxfId="3590" priority="178" stopIfTrue="1" operator="greaterThan">
      <formula>0</formula>
    </cfRule>
  </conditionalFormatting>
  <conditionalFormatting sqref="H219">
    <cfRule type="cellIs" dxfId="3589" priority="175" stopIfTrue="1" operator="lessThan">
      <formula>0</formula>
    </cfRule>
    <cfRule type="cellIs" dxfId="3588" priority="176" stopIfTrue="1" operator="greaterThan">
      <formula>0</formula>
    </cfRule>
  </conditionalFormatting>
  <conditionalFormatting sqref="P219">
    <cfRule type="cellIs" dxfId="3587" priority="173" stopIfTrue="1" operator="lessThan">
      <formula>0</formula>
    </cfRule>
    <cfRule type="cellIs" dxfId="3586" priority="174" stopIfTrue="1" operator="greaterThan">
      <formula>0</formula>
    </cfRule>
  </conditionalFormatting>
  <conditionalFormatting sqref="S219">
    <cfRule type="cellIs" dxfId="3585" priority="171" stopIfTrue="1" operator="lessThan">
      <formula>0</formula>
    </cfRule>
    <cfRule type="cellIs" dxfId="3584" priority="172" stopIfTrue="1" operator="greaterThan">
      <formula>0</formula>
    </cfRule>
  </conditionalFormatting>
  <conditionalFormatting sqref="AN220">
    <cfRule type="cellIs" dxfId="3583" priority="169" stopIfTrue="1" operator="lessThan">
      <formula>0</formula>
    </cfRule>
    <cfRule type="cellIs" dxfId="3582" priority="170" stopIfTrue="1" operator="greaterThan">
      <formula>0</formula>
    </cfRule>
  </conditionalFormatting>
  <conditionalFormatting sqref="AP220">
    <cfRule type="cellIs" dxfId="3581" priority="167" stopIfTrue="1" operator="lessThan">
      <formula>0</formula>
    </cfRule>
    <cfRule type="cellIs" dxfId="3580" priority="168" stopIfTrue="1" operator="greaterThan">
      <formula>0</formula>
    </cfRule>
  </conditionalFormatting>
  <conditionalFormatting sqref="AA220">
    <cfRule type="cellIs" dxfId="3579" priority="165" stopIfTrue="1" operator="lessThan">
      <formula>0</formula>
    </cfRule>
    <cfRule type="cellIs" dxfId="3578" priority="166" stopIfTrue="1" operator="greaterThan">
      <formula>0</formula>
    </cfRule>
  </conditionalFormatting>
  <conditionalFormatting sqref="AD220">
    <cfRule type="cellIs" dxfId="3577" priority="163" stopIfTrue="1" operator="lessThan">
      <formula>0</formula>
    </cfRule>
    <cfRule type="cellIs" dxfId="3576" priority="164" stopIfTrue="1" operator="greaterThan">
      <formula>0</formula>
    </cfRule>
  </conditionalFormatting>
  <conditionalFormatting sqref="E220">
    <cfRule type="cellIs" dxfId="3575" priority="161" stopIfTrue="1" operator="lessThan">
      <formula>0</formula>
    </cfRule>
    <cfRule type="cellIs" dxfId="3574" priority="162" stopIfTrue="1" operator="greaterThan">
      <formula>0</formula>
    </cfRule>
  </conditionalFormatting>
  <conditionalFormatting sqref="H220">
    <cfRule type="cellIs" dxfId="3573" priority="159" stopIfTrue="1" operator="lessThan">
      <formula>0</formula>
    </cfRule>
    <cfRule type="cellIs" dxfId="3572" priority="160" stopIfTrue="1" operator="greaterThan">
      <formula>0</formula>
    </cfRule>
  </conditionalFormatting>
  <conditionalFormatting sqref="P220">
    <cfRule type="cellIs" dxfId="3571" priority="157" stopIfTrue="1" operator="lessThan">
      <formula>0</formula>
    </cfRule>
    <cfRule type="cellIs" dxfId="3570" priority="158" stopIfTrue="1" operator="greaterThan">
      <formula>0</formula>
    </cfRule>
  </conditionalFormatting>
  <conditionalFormatting sqref="S220">
    <cfRule type="cellIs" dxfId="3569" priority="155" stopIfTrue="1" operator="lessThan">
      <formula>0</formula>
    </cfRule>
    <cfRule type="cellIs" dxfId="3568" priority="156" stopIfTrue="1" operator="greaterThan">
      <formula>0</formula>
    </cfRule>
  </conditionalFormatting>
  <conditionalFormatting sqref="AN221">
    <cfRule type="cellIs" dxfId="3567" priority="153" stopIfTrue="1" operator="lessThan">
      <formula>0</formula>
    </cfRule>
    <cfRule type="cellIs" dxfId="3566" priority="154" stopIfTrue="1" operator="greaterThan">
      <formula>0</formula>
    </cfRule>
  </conditionalFormatting>
  <conditionalFormatting sqref="AP221">
    <cfRule type="cellIs" dxfId="3565" priority="151" stopIfTrue="1" operator="lessThan">
      <formula>0</formula>
    </cfRule>
    <cfRule type="cellIs" dxfId="3564" priority="152" stopIfTrue="1" operator="greaterThan">
      <formula>0</formula>
    </cfRule>
  </conditionalFormatting>
  <conditionalFormatting sqref="AA221:AA223">
    <cfRule type="cellIs" dxfId="3563" priority="149" stopIfTrue="1" operator="lessThan">
      <formula>0</formula>
    </cfRule>
    <cfRule type="cellIs" dxfId="3562" priority="150" stopIfTrue="1" operator="greaterThan">
      <formula>0</formula>
    </cfRule>
  </conditionalFormatting>
  <conditionalFormatting sqref="AD221">
    <cfRule type="cellIs" dxfId="3561" priority="147" stopIfTrue="1" operator="lessThan">
      <formula>0</formula>
    </cfRule>
    <cfRule type="cellIs" dxfId="3560" priority="148" stopIfTrue="1" operator="greaterThan">
      <formula>0</formula>
    </cfRule>
  </conditionalFormatting>
  <conditionalFormatting sqref="E221">
    <cfRule type="cellIs" dxfId="3559" priority="145" stopIfTrue="1" operator="lessThan">
      <formula>0</formula>
    </cfRule>
    <cfRule type="cellIs" dxfId="3558" priority="146" stopIfTrue="1" operator="greaterThan">
      <formula>0</formula>
    </cfRule>
  </conditionalFormatting>
  <conditionalFormatting sqref="H221">
    <cfRule type="cellIs" dxfId="3557" priority="143" stopIfTrue="1" operator="lessThan">
      <formula>0</formula>
    </cfRule>
    <cfRule type="cellIs" dxfId="3556" priority="144" stopIfTrue="1" operator="greaterThan">
      <formula>0</formula>
    </cfRule>
  </conditionalFormatting>
  <conditionalFormatting sqref="P221:P223">
    <cfRule type="cellIs" dxfId="3555" priority="141" stopIfTrue="1" operator="lessThan">
      <formula>0</formula>
    </cfRule>
    <cfRule type="cellIs" dxfId="3554" priority="142" stopIfTrue="1" operator="greaterThan">
      <formula>0</formula>
    </cfRule>
  </conditionalFormatting>
  <conditionalFormatting sqref="S221">
    <cfRule type="cellIs" dxfId="3553" priority="139" stopIfTrue="1" operator="lessThan">
      <formula>0</formula>
    </cfRule>
    <cfRule type="cellIs" dxfId="3552" priority="140" stopIfTrue="1" operator="greaterThan">
      <formula>0</formula>
    </cfRule>
  </conditionalFormatting>
  <conditionalFormatting sqref="AA224">
    <cfRule type="cellIs" dxfId="3551" priority="137" stopIfTrue="1" operator="lessThan">
      <formula>0</formula>
    </cfRule>
    <cfRule type="cellIs" dxfId="3550" priority="138" stopIfTrue="1" operator="greaterThan">
      <formula>0</formula>
    </cfRule>
  </conditionalFormatting>
  <conditionalFormatting sqref="AD222">
    <cfRule type="cellIs" dxfId="3549" priority="135" stopIfTrue="1" operator="lessThan">
      <formula>0</formula>
    </cfRule>
    <cfRule type="cellIs" dxfId="3548" priority="136" stopIfTrue="1" operator="greaterThan">
      <formula>0</formula>
    </cfRule>
  </conditionalFormatting>
  <conditionalFormatting sqref="E222:E224">
    <cfRule type="cellIs" dxfId="3547" priority="133" stopIfTrue="1" operator="lessThan">
      <formula>0</formula>
    </cfRule>
    <cfRule type="cellIs" dxfId="3546" priority="134" stopIfTrue="1" operator="greaterThan">
      <formula>0</formula>
    </cfRule>
  </conditionalFormatting>
  <conditionalFormatting sqref="H222">
    <cfRule type="cellIs" dxfId="3545" priority="131" stopIfTrue="1" operator="lessThan">
      <formula>0</formula>
    </cfRule>
    <cfRule type="cellIs" dxfId="3544" priority="132" stopIfTrue="1" operator="greaterThan">
      <formula>0</formula>
    </cfRule>
  </conditionalFormatting>
  <conditionalFormatting sqref="P224">
    <cfRule type="cellIs" dxfId="3543" priority="129" stopIfTrue="1" operator="lessThan">
      <formula>0</formula>
    </cfRule>
    <cfRule type="cellIs" dxfId="3542" priority="130" stopIfTrue="1" operator="greaterThan">
      <formula>0</formula>
    </cfRule>
  </conditionalFormatting>
  <conditionalFormatting sqref="S222">
    <cfRule type="cellIs" dxfId="3541" priority="127" stopIfTrue="1" operator="lessThan">
      <formula>0</formula>
    </cfRule>
    <cfRule type="cellIs" dxfId="3540" priority="128" stopIfTrue="1" operator="greaterThan">
      <formula>0</formula>
    </cfRule>
  </conditionalFormatting>
  <conditionalFormatting sqref="AN222:AN224">
    <cfRule type="cellIs" dxfId="3539" priority="125" stopIfTrue="1" operator="lessThan">
      <formula>0</formula>
    </cfRule>
    <cfRule type="cellIs" dxfId="3538" priority="126" stopIfTrue="1" operator="greaterThan">
      <formula>0</formula>
    </cfRule>
  </conditionalFormatting>
  <conditionalFormatting sqref="AP222:AP224">
    <cfRule type="cellIs" dxfId="3537" priority="123" stopIfTrue="1" operator="lessThan">
      <formula>0</formula>
    </cfRule>
    <cfRule type="cellIs" dxfId="3536" priority="124" stopIfTrue="1" operator="greaterThan">
      <formula>0</formula>
    </cfRule>
  </conditionalFormatting>
  <conditionalFormatting sqref="H224">
    <cfRule type="cellIs" dxfId="3535" priority="121" stopIfTrue="1" operator="lessThan">
      <formula>0</formula>
    </cfRule>
    <cfRule type="cellIs" dxfId="3534" priority="122" stopIfTrue="1" operator="greaterThan">
      <formula>0</formula>
    </cfRule>
  </conditionalFormatting>
  <conditionalFormatting sqref="S224">
    <cfRule type="cellIs" dxfId="3533" priority="119" stopIfTrue="1" operator="lessThan">
      <formula>0</formula>
    </cfRule>
    <cfRule type="cellIs" dxfId="3532" priority="120" stopIfTrue="1" operator="greaterThan">
      <formula>0</formula>
    </cfRule>
  </conditionalFormatting>
  <conditionalFormatting sqref="AD224">
    <cfRule type="cellIs" dxfId="3531" priority="117" stopIfTrue="1" operator="lessThan">
      <formula>0</formula>
    </cfRule>
    <cfRule type="cellIs" dxfId="3530" priority="118" stopIfTrue="1" operator="greaterThan">
      <formula>0</formula>
    </cfRule>
  </conditionalFormatting>
  <conditionalFormatting sqref="AN225">
    <cfRule type="cellIs" dxfId="3529" priority="115" stopIfTrue="1" operator="lessThan">
      <formula>0</formula>
    </cfRule>
    <cfRule type="cellIs" dxfId="3528" priority="116" stopIfTrue="1" operator="greaterThan">
      <formula>0</formula>
    </cfRule>
  </conditionalFormatting>
  <conditionalFormatting sqref="AP225">
    <cfRule type="cellIs" dxfId="3527" priority="113" stopIfTrue="1" operator="lessThan">
      <formula>0</formula>
    </cfRule>
    <cfRule type="cellIs" dxfId="3526" priority="114" stopIfTrue="1" operator="greaterThan">
      <formula>0</formula>
    </cfRule>
  </conditionalFormatting>
  <conditionalFormatting sqref="AA225">
    <cfRule type="cellIs" dxfId="3525" priority="111" stopIfTrue="1" operator="lessThan">
      <formula>0</formula>
    </cfRule>
    <cfRule type="cellIs" dxfId="3524" priority="112" stopIfTrue="1" operator="greaterThan">
      <formula>0</formula>
    </cfRule>
  </conditionalFormatting>
  <conditionalFormatting sqref="E225">
    <cfRule type="cellIs" dxfId="3523" priority="109" stopIfTrue="1" operator="lessThan">
      <formula>0</formula>
    </cfRule>
    <cfRule type="cellIs" dxfId="3522" priority="110" stopIfTrue="1" operator="greaterThan">
      <formula>0</formula>
    </cfRule>
  </conditionalFormatting>
  <conditionalFormatting sqref="P225">
    <cfRule type="cellIs" dxfId="3521" priority="107" stopIfTrue="1" operator="lessThan">
      <formula>0</formula>
    </cfRule>
    <cfRule type="cellIs" dxfId="3520" priority="108" stopIfTrue="1" operator="greaterThan">
      <formula>0</formula>
    </cfRule>
  </conditionalFormatting>
  <conditionalFormatting sqref="H225">
    <cfRule type="cellIs" dxfId="3519" priority="105" stopIfTrue="1" operator="lessThan">
      <formula>0</formula>
    </cfRule>
    <cfRule type="cellIs" dxfId="3518" priority="106" stopIfTrue="1" operator="greaterThan">
      <formula>0</formula>
    </cfRule>
  </conditionalFormatting>
  <conditionalFormatting sqref="S225">
    <cfRule type="cellIs" dxfId="3517" priority="103" stopIfTrue="1" operator="lessThan">
      <formula>0</formula>
    </cfRule>
    <cfRule type="cellIs" dxfId="3516" priority="104" stopIfTrue="1" operator="greaterThan">
      <formula>0</formula>
    </cfRule>
  </conditionalFormatting>
  <conditionalFormatting sqref="AD225">
    <cfRule type="cellIs" dxfId="3515" priority="101" stopIfTrue="1" operator="lessThan">
      <formula>0</formula>
    </cfRule>
    <cfRule type="cellIs" dxfId="3514" priority="102" stopIfTrue="1" operator="greaterThan">
      <formula>0</formula>
    </cfRule>
  </conditionalFormatting>
  <conditionalFormatting sqref="AN226:AN231">
    <cfRule type="cellIs" dxfId="3513" priority="99" stopIfTrue="1" operator="lessThan">
      <formula>0</formula>
    </cfRule>
    <cfRule type="cellIs" dxfId="3512" priority="100" stopIfTrue="1" operator="greaterThan">
      <formula>0</formula>
    </cfRule>
  </conditionalFormatting>
  <conditionalFormatting sqref="AP226:AP231">
    <cfRule type="cellIs" dxfId="3511" priority="97" stopIfTrue="1" operator="lessThan">
      <formula>0</formula>
    </cfRule>
    <cfRule type="cellIs" dxfId="3510" priority="98" stopIfTrue="1" operator="greaterThan">
      <formula>0</formula>
    </cfRule>
  </conditionalFormatting>
  <conditionalFormatting sqref="AA226:AA231 AA233:AA276">
    <cfRule type="cellIs" dxfId="3509" priority="95" stopIfTrue="1" operator="lessThan">
      <formula>0</formula>
    </cfRule>
    <cfRule type="cellIs" dxfId="3508" priority="96" stopIfTrue="1" operator="greaterThan">
      <formula>0</formula>
    </cfRule>
  </conditionalFormatting>
  <conditionalFormatting sqref="E226:E231 E233:E235">
    <cfRule type="cellIs" dxfId="3507" priority="93" stopIfTrue="1" operator="lessThan">
      <formula>0</formula>
    </cfRule>
    <cfRule type="cellIs" dxfId="3506" priority="94" stopIfTrue="1" operator="greaterThan">
      <formula>0</formula>
    </cfRule>
  </conditionalFormatting>
  <conditionalFormatting sqref="P226:P231 P233:P235">
    <cfRule type="cellIs" dxfId="3505" priority="91" stopIfTrue="1" operator="lessThan">
      <formula>0</formula>
    </cfRule>
    <cfRule type="cellIs" dxfId="3504" priority="92" stopIfTrue="1" operator="greaterThan">
      <formula>0</formula>
    </cfRule>
  </conditionalFormatting>
  <conditionalFormatting sqref="H226:H231 H233:H234">
    <cfRule type="cellIs" dxfId="3503" priority="89" stopIfTrue="1" operator="lessThan">
      <formula>0</formula>
    </cfRule>
    <cfRule type="cellIs" dxfId="3502" priority="90" stopIfTrue="1" operator="greaterThan">
      <formula>0</formula>
    </cfRule>
  </conditionalFormatting>
  <conditionalFormatting sqref="S226:S231 S233:S234">
    <cfRule type="cellIs" dxfId="3501" priority="87" stopIfTrue="1" operator="lessThan">
      <formula>0</formula>
    </cfRule>
    <cfRule type="cellIs" dxfId="3500" priority="88" stopIfTrue="1" operator="greaterThan">
      <formula>0</formula>
    </cfRule>
  </conditionalFormatting>
  <conditionalFormatting sqref="AD226:AD231 AD233:AD234">
    <cfRule type="cellIs" dxfId="3499" priority="85" stopIfTrue="1" operator="lessThan">
      <formula>0</formula>
    </cfRule>
    <cfRule type="cellIs" dxfId="3498" priority="86" stopIfTrue="1" operator="greaterThan">
      <formula>0</formula>
    </cfRule>
  </conditionalFormatting>
  <conditionalFormatting sqref="AN232:AN276">
    <cfRule type="cellIs" dxfId="3497" priority="83" stopIfTrue="1" operator="lessThan">
      <formula>0</formula>
    </cfRule>
    <cfRule type="cellIs" dxfId="3496" priority="84" stopIfTrue="1" operator="greaterThan">
      <formula>0</formula>
    </cfRule>
  </conditionalFormatting>
  <conditionalFormatting sqref="AP232:AP276">
    <cfRule type="cellIs" dxfId="3495" priority="81" stopIfTrue="1" operator="lessThan">
      <formula>0</formula>
    </cfRule>
    <cfRule type="cellIs" dxfId="3494" priority="82" stopIfTrue="1" operator="greaterThan">
      <formula>0</formula>
    </cfRule>
  </conditionalFormatting>
  <conditionalFormatting sqref="AA232">
    <cfRule type="cellIs" dxfId="3493" priority="79" stopIfTrue="1" operator="lessThan">
      <formula>0</formula>
    </cfRule>
    <cfRule type="cellIs" dxfId="3492" priority="80" stopIfTrue="1" operator="greaterThan">
      <formula>0</formula>
    </cfRule>
  </conditionalFormatting>
  <conditionalFormatting sqref="E232">
    <cfRule type="cellIs" dxfId="3491" priority="77" stopIfTrue="1" operator="lessThan">
      <formula>0</formula>
    </cfRule>
    <cfRule type="cellIs" dxfId="3490" priority="78" stopIfTrue="1" operator="greaterThan">
      <formula>0</formula>
    </cfRule>
  </conditionalFormatting>
  <conditionalFormatting sqref="P232">
    <cfRule type="cellIs" dxfId="3489" priority="75" stopIfTrue="1" operator="lessThan">
      <formula>0</formula>
    </cfRule>
    <cfRule type="cellIs" dxfId="3488" priority="76" stopIfTrue="1" operator="greaterThan">
      <formula>0</formula>
    </cfRule>
  </conditionalFormatting>
  <conditionalFormatting sqref="H232">
    <cfRule type="cellIs" dxfId="3487" priority="73" stopIfTrue="1" operator="lessThan">
      <formula>0</formula>
    </cfRule>
    <cfRule type="cellIs" dxfId="3486" priority="74" stopIfTrue="1" operator="greaterThan">
      <formula>0</formula>
    </cfRule>
  </conditionalFormatting>
  <conditionalFormatting sqref="S232">
    <cfRule type="cellIs" dxfId="3485" priority="71" stopIfTrue="1" operator="lessThan">
      <formula>0</formula>
    </cfRule>
    <cfRule type="cellIs" dxfId="3484" priority="72" stopIfTrue="1" operator="greaterThan">
      <formula>0</formula>
    </cfRule>
  </conditionalFormatting>
  <conditionalFormatting sqref="AD232">
    <cfRule type="cellIs" dxfId="3483" priority="69" stopIfTrue="1" operator="lessThan">
      <formula>0</formula>
    </cfRule>
    <cfRule type="cellIs" dxfId="3482" priority="70" stopIfTrue="1" operator="greaterThan">
      <formula>0</formula>
    </cfRule>
  </conditionalFormatting>
  <conditionalFormatting sqref="AD236:AD246 AD248:AD258 AD272:AD276 AD260:AD270">
    <cfRule type="cellIs" dxfId="3481" priority="57" stopIfTrue="1" operator="lessThan">
      <formula>0</formula>
    </cfRule>
    <cfRule type="cellIs" dxfId="3480" priority="58" stopIfTrue="1" operator="greaterThan">
      <formula>0</formula>
    </cfRule>
  </conditionalFormatting>
  <conditionalFormatting sqref="P236:P276">
    <cfRule type="cellIs" dxfId="3479" priority="55" stopIfTrue="1" operator="lessThan">
      <formula>0</formula>
    </cfRule>
    <cfRule type="cellIs" dxfId="3478" priority="56" stopIfTrue="1" operator="greaterThan">
      <formula>0</formula>
    </cfRule>
  </conditionalFormatting>
  <conditionalFormatting sqref="S236:S246 S248:S258 S272:S276 S260:S270">
    <cfRule type="cellIs" dxfId="3477" priority="53" stopIfTrue="1" operator="lessThan">
      <formula>0</formula>
    </cfRule>
    <cfRule type="cellIs" dxfId="3476" priority="54" stopIfTrue="1" operator="greaterThan">
      <formula>0</formula>
    </cfRule>
  </conditionalFormatting>
  <conditionalFormatting sqref="E236:E276">
    <cfRule type="cellIs" dxfId="3475" priority="51" stopIfTrue="1" operator="lessThan">
      <formula>0</formula>
    </cfRule>
    <cfRule type="cellIs" dxfId="3474" priority="52" stopIfTrue="1" operator="greaterThan">
      <formula>0</formula>
    </cfRule>
  </conditionalFormatting>
  <conditionalFormatting sqref="H235:H258 H260:H270 H272:H276">
    <cfRule type="cellIs" dxfId="3473" priority="49" stopIfTrue="1" operator="lessThan">
      <formula>0</formula>
    </cfRule>
    <cfRule type="cellIs" dxfId="3472" priority="50" stopIfTrue="1" operator="greaterThan">
      <formula>0</formula>
    </cfRule>
  </conditionalFormatting>
  <conditionalFormatting sqref="AV13:AV252">
    <cfRule type="cellIs" dxfId="3471" priority="47" stopIfTrue="1" operator="lessThan">
      <formula>0</formula>
    </cfRule>
    <cfRule type="cellIs" dxfId="3470" priority="48" stopIfTrue="1" operator="greaterThan">
      <formula>0</formula>
    </cfRule>
  </conditionalFormatting>
  <conditionalFormatting sqref="H259">
    <cfRule type="cellIs" dxfId="3469" priority="45" stopIfTrue="1" operator="lessThan">
      <formula>0</formula>
    </cfRule>
    <cfRule type="cellIs" dxfId="3468" priority="46" stopIfTrue="1" operator="greaterThan">
      <formula>0</formula>
    </cfRule>
  </conditionalFormatting>
  <conditionalFormatting sqref="S247 S259">
    <cfRule type="cellIs" dxfId="3467" priority="43" stopIfTrue="1" operator="lessThan">
      <formula>0</formula>
    </cfRule>
    <cfRule type="cellIs" dxfId="3466" priority="44" stopIfTrue="1" operator="greaterThan">
      <formula>0</formula>
    </cfRule>
  </conditionalFormatting>
  <conditionalFormatting sqref="H271">
    <cfRule type="cellIs" dxfId="3465" priority="39" stopIfTrue="1" operator="lessThan">
      <formula>0</formula>
    </cfRule>
    <cfRule type="cellIs" dxfId="3464" priority="40" stopIfTrue="1" operator="greaterThan">
      <formula>0</formula>
    </cfRule>
  </conditionalFormatting>
  <conditionalFormatting sqref="S271">
    <cfRule type="cellIs" dxfId="3463" priority="37" stopIfTrue="1" operator="lessThan">
      <formula>0</formula>
    </cfRule>
    <cfRule type="cellIs" dxfId="3462" priority="38" stopIfTrue="1" operator="greaterThan">
      <formula>0</formula>
    </cfRule>
  </conditionalFormatting>
  <conditionalFormatting sqref="AD271">
    <cfRule type="cellIs" dxfId="3461" priority="35" stopIfTrue="1" operator="lessThan">
      <formula>0</formula>
    </cfRule>
    <cfRule type="cellIs" dxfId="3460" priority="36" stopIfTrue="1" operator="greaterThan">
      <formula>0</formula>
    </cfRule>
  </conditionalFormatting>
  <conditionalFormatting sqref="H223">
    <cfRule type="cellIs" dxfId="3459" priority="33" stopIfTrue="1" operator="lessThan">
      <formula>0</formula>
    </cfRule>
    <cfRule type="cellIs" dxfId="3458" priority="34" stopIfTrue="1" operator="greaterThan">
      <formula>0</formula>
    </cfRule>
  </conditionalFormatting>
  <conditionalFormatting sqref="S235">
    <cfRule type="cellIs" dxfId="3457" priority="31" stopIfTrue="1" operator="lessThan">
      <formula>0</formula>
    </cfRule>
    <cfRule type="cellIs" dxfId="3456" priority="32" stopIfTrue="1" operator="greaterThan">
      <formula>0</formula>
    </cfRule>
  </conditionalFormatting>
  <conditionalFormatting sqref="S217">
    <cfRule type="cellIs" dxfId="3455" priority="29" stopIfTrue="1" operator="lessThan">
      <formula>0</formula>
    </cfRule>
    <cfRule type="cellIs" dxfId="3454" priority="30" stopIfTrue="1" operator="greaterThan">
      <formula>0</formula>
    </cfRule>
  </conditionalFormatting>
  <conditionalFormatting sqref="S223">
    <cfRule type="cellIs" dxfId="3453" priority="27" stopIfTrue="1" operator="lessThan">
      <formula>0</formula>
    </cfRule>
    <cfRule type="cellIs" dxfId="3452" priority="28" stopIfTrue="1" operator="greaterThan">
      <formula>0</formula>
    </cfRule>
  </conditionalFormatting>
  <conditionalFormatting sqref="S151">
    <cfRule type="cellIs" dxfId="3451" priority="25" stopIfTrue="1" operator="lessThan">
      <formula>0</formula>
    </cfRule>
    <cfRule type="cellIs" dxfId="3450" priority="26" stopIfTrue="1" operator="greaterThan">
      <formula>0</formula>
    </cfRule>
  </conditionalFormatting>
  <conditionalFormatting sqref="S139">
    <cfRule type="cellIs" dxfId="3449" priority="23" stopIfTrue="1" operator="lessThan">
      <formula>0</formula>
    </cfRule>
    <cfRule type="cellIs" dxfId="3448" priority="24" stopIfTrue="1" operator="greaterThan">
      <formula>0</formula>
    </cfRule>
  </conditionalFormatting>
  <conditionalFormatting sqref="S127">
    <cfRule type="cellIs" dxfId="3447" priority="21" stopIfTrue="1" operator="lessThan">
      <formula>0</formula>
    </cfRule>
    <cfRule type="cellIs" dxfId="3446" priority="22" stopIfTrue="1" operator="greaterThan">
      <formula>0</formula>
    </cfRule>
  </conditionalFormatting>
  <conditionalFormatting sqref="AD103">
    <cfRule type="cellIs" dxfId="3445" priority="19" stopIfTrue="1" operator="lessThan">
      <formula>0</formula>
    </cfRule>
    <cfRule type="cellIs" dxfId="3444" priority="20" stopIfTrue="1" operator="greaterThan">
      <formula>0</formula>
    </cfRule>
  </conditionalFormatting>
  <conditionalFormatting sqref="AD115">
    <cfRule type="cellIs" dxfId="3443" priority="17" stopIfTrue="1" operator="lessThan">
      <formula>0</formula>
    </cfRule>
    <cfRule type="cellIs" dxfId="3442" priority="18" stopIfTrue="1" operator="greaterThan">
      <formula>0</formula>
    </cfRule>
  </conditionalFormatting>
  <conditionalFormatting sqref="AD127">
    <cfRule type="cellIs" dxfId="3441" priority="15" stopIfTrue="1" operator="lessThan">
      <formula>0</formula>
    </cfRule>
    <cfRule type="cellIs" dxfId="3440" priority="16" stopIfTrue="1" operator="greaterThan">
      <formula>0</formula>
    </cfRule>
  </conditionalFormatting>
  <conditionalFormatting sqref="AD139">
    <cfRule type="cellIs" dxfId="3439" priority="13" stopIfTrue="1" operator="lessThan">
      <formula>0</formula>
    </cfRule>
    <cfRule type="cellIs" dxfId="3438" priority="14" stopIfTrue="1" operator="greaterThan">
      <formula>0</formula>
    </cfRule>
  </conditionalFormatting>
  <conditionalFormatting sqref="AD151">
    <cfRule type="cellIs" dxfId="3437" priority="11" stopIfTrue="1" operator="lessThan">
      <formula>0</formula>
    </cfRule>
    <cfRule type="cellIs" dxfId="3436" priority="12" stopIfTrue="1" operator="greaterThan">
      <formula>0</formula>
    </cfRule>
  </conditionalFormatting>
  <conditionalFormatting sqref="AD217">
    <cfRule type="cellIs" dxfId="3435" priority="9" stopIfTrue="1" operator="lessThan">
      <formula>0</formula>
    </cfRule>
    <cfRule type="cellIs" dxfId="3434" priority="10" stopIfTrue="1" operator="greaterThan">
      <formula>0</formula>
    </cfRule>
  </conditionalFormatting>
  <conditionalFormatting sqref="AD223">
    <cfRule type="cellIs" dxfId="3433" priority="7" stopIfTrue="1" operator="lessThan">
      <formula>0</formula>
    </cfRule>
    <cfRule type="cellIs" dxfId="3432" priority="8" stopIfTrue="1" operator="greaterThan">
      <formula>0</formula>
    </cfRule>
  </conditionalFormatting>
  <conditionalFormatting sqref="AD235">
    <cfRule type="cellIs" dxfId="3431" priority="5" stopIfTrue="1" operator="lessThan">
      <formula>0</formula>
    </cfRule>
    <cfRule type="cellIs" dxfId="3430" priority="6" stopIfTrue="1" operator="greaterThan">
      <formula>0</formula>
    </cfRule>
  </conditionalFormatting>
  <conditionalFormatting sqref="AD247">
    <cfRule type="cellIs" dxfId="3429" priority="3" stopIfTrue="1" operator="lessThan">
      <formula>0</formula>
    </cfRule>
    <cfRule type="cellIs" dxfId="3428" priority="4" stopIfTrue="1" operator="greaterThan">
      <formula>0</formula>
    </cfRule>
  </conditionalFormatting>
  <conditionalFormatting sqref="AD259">
    <cfRule type="cellIs" dxfId="3427" priority="1" stopIfTrue="1" operator="lessThan">
      <formula>0</formula>
    </cfRule>
    <cfRule type="cellIs" dxfId="3426" priority="2" stopIfTrue="1" operator="greaterThan">
      <formula>0</formula>
    </cfRule>
  </conditionalFormatting>
  <printOptions horizontalCentered="1"/>
  <pageMargins left="0" right="0" top="0" bottom="0" header="0.31496062992125984" footer="0.31496062992125984"/>
  <pageSetup paperSize="9" scale="50" fitToHeight="0" orientation="landscape" r:id="rId1"/>
  <headerFooter alignWithMargins="0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B8194-3EE5-4A98-BCA6-E66B59F6713E}">
  <sheetPr>
    <pageSetUpPr fitToPage="1"/>
  </sheetPr>
  <dimension ref="A1:BG278"/>
  <sheetViews>
    <sheetView showGridLines="0" zoomScaleNormal="100" workbookViewId="0">
      <selection activeCell="B13" sqref="A13:IV13"/>
    </sheetView>
  </sheetViews>
  <sheetFormatPr defaultRowHeight="11.25"/>
  <cols>
    <col min="1" max="1" width="2.85546875" style="1" customWidth="1"/>
    <col min="2" max="2" width="6" style="1" bestFit="1" customWidth="1"/>
    <col min="3" max="3" width="1.28515625" style="1" customWidth="1"/>
    <col min="4" max="4" width="11" style="1" bestFit="1" customWidth="1"/>
    <col min="5" max="5" width="8.28515625" style="1" bestFit="1" customWidth="1"/>
    <col min="6" max="6" width="5.7109375" style="1" customWidth="1"/>
    <col min="7" max="7" width="5.28515625" style="1" bestFit="1" customWidth="1"/>
    <col min="8" max="8" width="6.140625" style="1" customWidth="1"/>
    <col min="9" max="9" width="10.85546875" style="1" bestFit="1" customWidth="1"/>
    <col min="10" max="11" width="7.7109375" style="1" bestFit="1" customWidth="1"/>
    <col min="12" max="12" width="9.7109375" style="1" customWidth="1"/>
    <col min="13" max="13" width="11.28515625" style="1" customWidth="1"/>
    <col min="14" max="14" width="12.85546875" style="1" customWidth="1"/>
    <col min="15" max="15" width="11.140625" style="1" customWidth="1"/>
    <col min="16" max="16" width="8" style="4" customWidth="1"/>
    <col min="17" max="17" width="13.42578125" style="1" customWidth="1"/>
    <col min="18" max="18" width="5.28515625" style="1" bestFit="1" customWidth="1"/>
    <col min="19" max="19" width="6.7109375" style="1" customWidth="1"/>
    <col min="20" max="20" width="10.85546875" style="1" bestFit="1" customWidth="1"/>
    <col min="21" max="21" width="8.5703125" style="1" bestFit="1" customWidth="1"/>
    <col min="22" max="22" width="7.7109375" style="1" bestFit="1" customWidth="1"/>
    <col min="23" max="23" width="9.5703125" style="1" customWidth="1"/>
    <col min="24" max="24" width="9.7109375" style="1" customWidth="1"/>
    <col min="25" max="25" width="11.140625" style="1" customWidth="1"/>
    <col min="26" max="26" width="10.42578125" style="1" customWidth="1"/>
    <col min="27" max="27" width="9.28515625" style="1" customWidth="1"/>
    <col min="28" max="28" width="6.140625" style="1" bestFit="1" customWidth="1"/>
    <col min="29" max="29" width="5.28515625" style="1" bestFit="1" customWidth="1"/>
    <col min="30" max="30" width="6.7109375" style="1" customWidth="1"/>
    <col min="31" max="31" width="10.85546875" style="1" bestFit="1" customWidth="1"/>
    <col min="32" max="32" width="8.5703125" style="1" bestFit="1" customWidth="1"/>
    <col min="33" max="33" width="7.7109375" style="1" bestFit="1" customWidth="1"/>
    <col min="34" max="34" width="9.7109375" style="1" customWidth="1"/>
    <col min="35" max="35" width="10.85546875" style="1" customWidth="1"/>
    <col min="36" max="36" width="11.28515625" style="1" customWidth="1"/>
    <col min="37" max="37" width="11.42578125" style="1" customWidth="1"/>
    <col min="38" max="38" width="7.42578125" style="1" customWidth="1"/>
    <col min="39" max="39" width="6.140625" style="1" bestFit="1" customWidth="1"/>
    <col min="40" max="40" width="5.28515625" style="1" bestFit="1" customWidth="1"/>
    <col min="41" max="41" width="7.28515625" style="1" bestFit="1" customWidth="1"/>
    <col min="42" max="42" width="10.85546875" style="1" bestFit="1" customWidth="1"/>
    <col min="43" max="44" width="7.7109375" style="1" bestFit="1" customWidth="1"/>
    <col min="45" max="45" width="12.5703125" style="1" customWidth="1"/>
    <col min="46" max="46" width="10.5703125" style="1" customWidth="1"/>
    <col min="47" max="47" width="11.7109375" style="1" customWidth="1"/>
    <col min="48" max="48" width="3.140625" style="1" bestFit="1" customWidth="1"/>
    <col min="49" max="49" width="6" style="1" bestFit="1" customWidth="1"/>
    <col min="50" max="50" width="14.7109375" style="1" customWidth="1"/>
    <col min="51" max="51" width="8.7109375" style="1" hidden="1" customWidth="1"/>
    <col min="52" max="52" width="14.7109375" style="1" customWidth="1"/>
    <col min="53" max="53" width="8.7109375" style="1" hidden="1" customWidth="1"/>
    <col min="54" max="54" width="17.140625" style="1" customWidth="1"/>
    <col min="55" max="55" width="7.42578125" style="1" customWidth="1"/>
    <col min="56" max="56" width="15.5703125" style="1" customWidth="1"/>
    <col min="57" max="57" width="8.42578125" style="1" customWidth="1"/>
    <col min="58" max="58" width="10.7109375" style="1" hidden="1" customWidth="1"/>
    <col min="59" max="59" width="8.140625" style="1" hidden="1" customWidth="1"/>
    <col min="60" max="60" width="1.42578125" style="1" customWidth="1"/>
    <col min="61" max="61" width="7" style="1" bestFit="1" customWidth="1"/>
    <col min="62" max="62" width="11.140625" style="1" customWidth="1"/>
    <col min="63" max="16384" width="9.140625" style="1"/>
  </cols>
  <sheetData>
    <row r="1" spans="1:59" ht="12.75">
      <c r="A1" s="369" t="s">
        <v>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</row>
    <row r="2" spans="1:59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59">
      <c r="D3" s="5"/>
      <c r="E3" s="5"/>
      <c r="F3" s="5"/>
      <c r="G3" s="5"/>
      <c r="H3" s="5"/>
      <c r="I3" s="5"/>
      <c r="J3" s="5"/>
      <c r="K3" s="5"/>
      <c r="L3" s="5"/>
      <c r="M3" s="19" t="s">
        <v>26</v>
      </c>
      <c r="N3" s="296">
        <v>45454</v>
      </c>
      <c r="P3" s="6"/>
      <c r="U3" s="90"/>
      <c r="V3" s="90"/>
      <c r="W3" s="90"/>
    </row>
    <row r="4" spans="1:59">
      <c r="D4" s="5"/>
      <c r="E4" s="5"/>
      <c r="F4" s="5"/>
      <c r="G4" s="5"/>
      <c r="H4" s="5"/>
      <c r="I4" s="5"/>
      <c r="J4" s="5"/>
      <c r="K4" s="5"/>
      <c r="L4" s="5"/>
      <c r="M4" s="20" t="s">
        <v>11</v>
      </c>
      <c r="N4" s="297">
        <v>100.830831</v>
      </c>
      <c r="U4" s="90"/>
      <c r="V4" s="90"/>
      <c r="W4" s="90"/>
    </row>
    <row r="5" spans="1:59">
      <c r="D5" s="5"/>
      <c r="E5" s="5"/>
      <c r="F5" s="5"/>
      <c r="G5" s="5"/>
      <c r="H5" s="5"/>
      <c r="I5" s="5"/>
      <c r="J5" s="5"/>
      <c r="K5" s="5"/>
      <c r="L5" s="5"/>
      <c r="M5" s="5"/>
      <c r="N5" s="2"/>
      <c r="O5" s="5"/>
    </row>
    <row r="6" spans="1:59" ht="12.75">
      <c r="D6" s="165" t="s">
        <v>4</v>
      </c>
      <c r="E6" s="284"/>
      <c r="F6" s="87"/>
      <c r="G6" s="88"/>
      <c r="H6" s="88"/>
      <c r="I6" s="166" t="s">
        <v>10</v>
      </c>
      <c r="J6" s="286"/>
      <c r="K6" s="256"/>
      <c r="L6" s="256"/>
      <c r="M6" s="257" t="s">
        <v>8</v>
      </c>
      <c r="N6" s="322"/>
      <c r="O6" s="98"/>
      <c r="P6" s="99"/>
      <c r="Q6" s="98"/>
      <c r="R6" s="94"/>
      <c r="S6" s="95"/>
      <c r="T6" s="95"/>
      <c r="U6" s="95"/>
      <c r="V6" s="95"/>
      <c r="W6" s="95"/>
      <c r="X6" s="95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4"/>
      <c r="AW6" s="94"/>
      <c r="AX6" s="94"/>
      <c r="BE6" s="89"/>
    </row>
    <row r="7" spans="1:59" ht="12.75">
      <c r="D7" s="167" t="s">
        <v>20</v>
      </c>
      <c r="E7" s="290"/>
      <c r="F7" s="86"/>
      <c r="G7" s="85"/>
      <c r="H7" s="85"/>
      <c r="I7" s="168" t="s">
        <v>9</v>
      </c>
      <c r="J7" s="367"/>
      <c r="K7" s="367"/>
      <c r="L7" s="367"/>
      <c r="M7" s="367"/>
      <c r="N7" s="368"/>
      <c r="O7" s="98"/>
      <c r="P7" s="99"/>
      <c r="Q7" s="99"/>
      <c r="R7" s="94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4"/>
      <c r="AW7" s="94"/>
      <c r="AX7" s="94"/>
      <c r="BE7" s="89"/>
    </row>
    <row r="8" spans="1:59">
      <c r="C8" s="16"/>
      <c r="O8" s="16"/>
      <c r="P8" s="100"/>
      <c r="Q8" s="16"/>
    </row>
    <row r="9" spans="1:59" ht="18.75" customHeight="1">
      <c r="C9" s="16"/>
      <c r="D9" s="277" t="s">
        <v>109</v>
      </c>
      <c r="E9" s="279" t="s">
        <v>128</v>
      </c>
      <c r="F9" s="280"/>
      <c r="G9" s="280"/>
      <c r="H9" s="280"/>
      <c r="I9" s="280"/>
      <c r="J9" s="280"/>
      <c r="K9" s="280"/>
      <c r="L9" s="280"/>
      <c r="M9" s="280"/>
      <c r="N9" s="338"/>
      <c r="O9" s="80"/>
      <c r="P9" s="80"/>
      <c r="Q9" s="80"/>
      <c r="R9" s="80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</row>
    <row r="10" spans="1:59">
      <c r="C10" s="16"/>
      <c r="O10" s="16"/>
      <c r="P10" s="100"/>
      <c r="Q10" s="16"/>
    </row>
    <row r="11" spans="1:59" ht="18" customHeight="1">
      <c r="C11" s="16"/>
      <c r="D11" s="170" t="s">
        <v>7</v>
      </c>
      <c r="E11" s="275"/>
      <c r="F11" s="30"/>
      <c r="G11" s="30"/>
      <c r="H11" s="30"/>
      <c r="I11" s="171" t="s">
        <v>19</v>
      </c>
      <c r="J11" s="362"/>
      <c r="K11" s="362"/>
      <c r="L11" s="362"/>
      <c r="M11" s="362"/>
      <c r="N11" s="363"/>
      <c r="O11" s="170" t="s">
        <v>7</v>
      </c>
      <c r="P11" s="275"/>
      <c r="Q11" s="30"/>
      <c r="R11" s="30"/>
      <c r="S11" s="30"/>
      <c r="T11" s="171" t="s">
        <v>19</v>
      </c>
      <c r="U11" s="362"/>
      <c r="V11" s="362"/>
      <c r="W11" s="362"/>
      <c r="X11" s="362"/>
      <c r="Y11" s="363"/>
      <c r="Z11" s="170" t="s">
        <v>7</v>
      </c>
      <c r="AA11" s="275"/>
      <c r="AB11" s="30"/>
      <c r="AC11" s="30"/>
      <c r="AD11" s="30"/>
      <c r="AE11" s="171" t="s">
        <v>19</v>
      </c>
      <c r="AF11" s="362"/>
      <c r="AG11" s="362"/>
      <c r="AH11" s="362"/>
      <c r="AI11" s="362"/>
      <c r="AJ11" s="363"/>
      <c r="AK11" s="170" t="s">
        <v>7</v>
      </c>
      <c r="AL11" s="275"/>
      <c r="AM11" s="30"/>
      <c r="AN11" s="30"/>
      <c r="AO11" s="30"/>
      <c r="AP11" s="171" t="s">
        <v>19</v>
      </c>
      <c r="AQ11" s="362"/>
      <c r="AR11" s="362"/>
      <c r="AS11" s="362"/>
      <c r="AT11" s="362"/>
      <c r="AU11" s="363"/>
      <c r="AX11" s="370" t="s">
        <v>27</v>
      </c>
      <c r="AY11" s="370"/>
      <c r="AZ11" s="370"/>
      <c r="BA11" s="370"/>
      <c r="BB11" s="370"/>
      <c r="BC11" s="370"/>
      <c r="BD11" s="370"/>
      <c r="BF11" s="370" t="s">
        <v>27</v>
      </c>
      <c r="BG11" s="370"/>
    </row>
    <row r="12" spans="1:59" ht="11.25" customHeight="1">
      <c r="A12" s="336" t="s">
        <v>0</v>
      </c>
      <c r="B12" s="268" t="s">
        <v>1</v>
      </c>
      <c r="C12" s="337"/>
      <c r="D12" s="270" t="s">
        <v>15</v>
      </c>
      <c r="E12" s="269" t="s">
        <v>22</v>
      </c>
      <c r="F12" s="269" t="s">
        <v>3</v>
      </c>
      <c r="G12" s="269" t="s">
        <v>21</v>
      </c>
      <c r="H12" s="269" t="s">
        <v>25</v>
      </c>
      <c r="I12" s="269" t="s">
        <v>23</v>
      </c>
      <c r="J12" s="269" t="s">
        <v>72</v>
      </c>
      <c r="K12" s="269" t="s">
        <v>73</v>
      </c>
      <c r="L12" s="270" t="s">
        <v>70</v>
      </c>
      <c r="M12" s="271" t="s">
        <v>71</v>
      </c>
      <c r="N12" s="271" t="s">
        <v>2</v>
      </c>
      <c r="O12" s="270" t="s">
        <v>15</v>
      </c>
      <c r="P12" s="269" t="s">
        <v>22</v>
      </c>
      <c r="Q12" s="269" t="s">
        <v>3</v>
      </c>
      <c r="R12" s="269" t="s">
        <v>21</v>
      </c>
      <c r="S12" s="269" t="s">
        <v>25</v>
      </c>
      <c r="T12" s="269" t="s">
        <v>23</v>
      </c>
      <c r="U12" s="269" t="s">
        <v>72</v>
      </c>
      <c r="V12" s="269" t="s">
        <v>73</v>
      </c>
      <c r="W12" s="270" t="s">
        <v>70</v>
      </c>
      <c r="X12" s="271" t="s">
        <v>71</v>
      </c>
      <c r="Y12" s="271" t="s">
        <v>2</v>
      </c>
      <c r="Z12" s="270" t="s">
        <v>15</v>
      </c>
      <c r="AA12" s="269" t="s">
        <v>22</v>
      </c>
      <c r="AB12" s="269" t="s">
        <v>3</v>
      </c>
      <c r="AC12" s="269" t="s">
        <v>21</v>
      </c>
      <c r="AD12" s="269" t="s">
        <v>25</v>
      </c>
      <c r="AE12" s="269" t="s">
        <v>23</v>
      </c>
      <c r="AF12" s="269" t="s">
        <v>72</v>
      </c>
      <c r="AG12" s="269" t="s">
        <v>73</v>
      </c>
      <c r="AH12" s="270" t="s">
        <v>70</v>
      </c>
      <c r="AI12" s="271" t="s">
        <v>71</v>
      </c>
      <c r="AJ12" s="271" t="s">
        <v>2</v>
      </c>
      <c r="AK12" s="270" t="s">
        <v>15</v>
      </c>
      <c r="AL12" s="269" t="s">
        <v>22</v>
      </c>
      <c r="AM12" s="269" t="s">
        <v>3</v>
      </c>
      <c r="AN12" s="269" t="s">
        <v>21</v>
      </c>
      <c r="AO12" s="269" t="s">
        <v>25</v>
      </c>
      <c r="AP12" s="269" t="s">
        <v>23</v>
      </c>
      <c r="AQ12" s="269" t="s">
        <v>72</v>
      </c>
      <c r="AR12" s="269" t="s">
        <v>73</v>
      </c>
      <c r="AS12" s="270" t="s">
        <v>70</v>
      </c>
      <c r="AT12" s="271" t="s">
        <v>71</v>
      </c>
      <c r="AU12" s="271" t="s">
        <v>2</v>
      </c>
      <c r="AV12" s="336" t="s">
        <v>0</v>
      </c>
      <c r="AW12" s="268" t="s">
        <v>1</v>
      </c>
      <c r="AX12" s="270" t="s">
        <v>24</v>
      </c>
      <c r="AY12" s="269" t="s">
        <v>22</v>
      </c>
      <c r="AZ12" s="269" t="s">
        <v>35</v>
      </c>
      <c r="BA12" s="269" t="s">
        <v>22</v>
      </c>
      <c r="BB12" s="269" t="s">
        <v>2</v>
      </c>
      <c r="BC12" s="272" t="s">
        <v>14</v>
      </c>
      <c r="BD12" s="271" t="s">
        <v>12</v>
      </c>
      <c r="BE12" s="339"/>
      <c r="BF12" s="310" t="s">
        <v>24</v>
      </c>
      <c r="BG12" s="173" t="s">
        <v>22</v>
      </c>
    </row>
    <row r="13" spans="1:59" ht="11.25" customHeight="1">
      <c r="A13" s="365">
        <v>2004</v>
      </c>
      <c r="B13" s="156">
        <v>37987</v>
      </c>
      <c r="C13" s="16"/>
      <c r="D13" s="23"/>
      <c r="E13" s="14">
        <v>0</v>
      </c>
      <c r="F13" s="159" t="str">
        <f>IF(DAY(J$11)=0,"",IF(MONTH(J$11)&lt;&gt;MONTH($B13),"",YEAR($B13)-YEAR(J$11)))</f>
        <v/>
      </c>
      <c r="G13" s="8"/>
      <c r="H13" s="12">
        <v>0</v>
      </c>
      <c r="I13" s="7">
        <f>D13</f>
        <v>0</v>
      </c>
      <c r="J13" s="76"/>
      <c r="K13" s="76"/>
      <c r="L13" s="81">
        <f t="shared" ref="L13:L76" si="0">D13+J13</f>
        <v>0</v>
      </c>
      <c r="M13" s="82">
        <f t="shared" ref="M13:M76" si="1">I13+K13</f>
        <v>0</v>
      </c>
      <c r="N13" s="91"/>
      <c r="O13" s="23"/>
      <c r="P13" s="14">
        <v>0</v>
      </c>
      <c r="Q13" s="159" t="str">
        <f>IF(DAY(U$11)=0,"",IF(MONTH(U$11)&lt;&gt;MONTH($B13),"",YEAR($B13)-YEAR(U$11)))</f>
        <v/>
      </c>
      <c r="R13" s="8"/>
      <c r="S13" s="12">
        <v>0</v>
      </c>
      <c r="T13" s="7">
        <f>O13</f>
        <v>0</v>
      </c>
      <c r="U13" s="76"/>
      <c r="V13" s="76"/>
      <c r="W13" s="81">
        <f t="shared" ref="W13:W76" si="2">O13+U13</f>
        <v>0</v>
      </c>
      <c r="X13" s="82">
        <f t="shared" ref="X13:X76" si="3">T13+V13</f>
        <v>0</v>
      </c>
      <c r="Y13" s="91"/>
      <c r="Z13" s="23"/>
      <c r="AA13" s="14">
        <v>0</v>
      </c>
      <c r="AB13" s="159" t="str">
        <f>IF(DAY(AF$11)=0,"",IF(MONTH(AF$11)&lt;&gt;MONTH($B13),"",YEAR($B13)-YEAR(AF$11)))</f>
        <v/>
      </c>
      <c r="AC13" s="8"/>
      <c r="AD13" s="12">
        <v>0</v>
      </c>
      <c r="AE13" s="7">
        <f>Z13</f>
        <v>0</v>
      </c>
      <c r="AF13" s="76"/>
      <c r="AG13" s="76"/>
      <c r="AH13" s="81">
        <f t="shared" ref="AH13:AH76" si="4">Z13+AF13</f>
        <v>0</v>
      </c>
      <c r="AI13" s="82">
        <f t="shared" ref="AI13:AI76" si="5">AE13+AG13</f>
        <v>0</v>
      </c>
      <c r="AJ13" s="91"/>
      <c r="AK13" s="23"/>
      <c r="AL13" s="14">
        <v>0</v>
      </c>
      <c r="AM13" s="159" t="str">
        <f>IF(DAY(AQ$11)=0,"",IF(MONTH(AQ$11)&lt;&gt;MONTH($B13),"",YEAR($B13)-YEAR(AQ$11)))</f>
        <v/>
      </c>
      <c r="AN13" s="8"/>
      <c r="AO13" s="12">
        <v>0</v>
      </c>
      <c r="AP13" s="7">
        <f>AK13</f>
        <v>0</v>
      </c>
      <c r="AQ13" s="76"/>
      <c r="AR13" s="76"/>
      <c r="AS13" s="81">
        <f t="shared" ref="AS13:AS76" si="6">AK13+AQ13</f>
        <v>0</v>
      </c>
      <c r="AT13" s="82">
        <f t="shared" ref="AT13:AT76" si="7">AP13+AR13</f>
        <v>0</v>
      </c>
      <c r="AU13" s="91"/>
      <c r="AV13" s="365">
        <v>2004</v>
      </c>
      <c r="AW13" s="156">
        <v>37987</v>
      </c>
      <c r="AX13" s="101">
        <f>L13+W13+AH13+AS13</f>
        <v>0</v>
      </c>
      <c r="AY13" s="14">
        <v>0</v>
      </c>
      <c r="AZ13" s="103">
        <f>M13+X13+AI13+AT13</f>
        <v>0</v>
      </c>
      <c r="BA13" s="12">
        <v>0</v>
      </c>
      <c r="BB13" s="105"/>
      <c r="BC13" s="75">
        <v>31.052744000000001</v>
      </c>
      <c r="BD13" s="108"/>
      <c r="BF13" s="129"/>
      <c r="BG13" s="130">
        <v>0</v>
      </c>
    </row>
    <row r="14" spans="1:59">
      <c r="A14" s="365"/>
      <c r="B14" s="156">
        <v>38018</v>
      </c>
      <c r="C14" s="16"/>
      <c r="D14" s="23"/>
      <c r="E14" s="14" t="e">
        <f t="shared" ref="E14:E77" si="8">((D14/D13)-1)</f>
        <v>#DIV/0!</v>
      </c>
      <c r="F14" s="159" t="str">
        <f t="shared" ref="F14:F77" si="9">IF(DAY(J$11)=0,"",IF(MONTH(J$11)&lt;&gt;MONTH($B14),"",YEAR($B14)-YEAR(J$11)))</f>
        <v/>
      </c>
      <c r="G14" s="8"/>
      <c r="H14" s="12">
        <v>0</v>
      </c>
      <c r="I14" s="7">
        <f t="shared" ref="I14:I77" si="10">I13*(1+H14)</f>
        <v>0</v>
      </c>
      <c r="J14" s="7"/>
      <c r="K14" s="7"/>
      <c r="L14" s="81">
        <f t="shared" si="0"/>
        <v>0</v>
      </c>
      <c r="M14" s="82">
        <f t="shared" si="1"/>
        <v>0</v>
      </c>
      <c r="N14" s="91"/>
      <c r="O14" s="23"/>
      <c r="P14" s="14" t="e">
        <f t="shared" ref="P14:P77" si="11">((O14/O13)-1)</f>
        <v>#DIV/0!</v>
      </c>
      <c r="Q14" s="159" t="str">
        <f t="shared" ref="Q14:Q77" si="12">IF(DAY(U$11)=0,"",IF(MONTH(U$11)&lt;&gt;MONTH($B14),"",YEAR($B14)-YEAR(U$11)))</f>
        <v/>
      </c>
      <c r="R14" s="8"/>
      <c r="S14" s="12">
        <v>0</v>
      </c>
      <c r="T14" s="7">
        <f t="shared" ref="T14:T77" si="13">T13*(1+S14)</f>
        <v>0</v>
      </c>
      <c r="U14" s="7"/>
      <c r="V14" s="7"/>
      <c r="W14" s="81">
        <f t="shared" si="2"/>
        <v>0</v>
      </c>
      <c r="X14" s="82">
        <f t="shared" si="3"/>
        <v>0</v>
      </c>
      <c r="Y14" s="91"/>
      <c r="Z14" s="23"/>
      <c r="AA14" s="14" t="e">
        <f t="shared" ref="AA14:AA77" si="14">((Z14/Z13)-1)</f>
        <v>#DIV/0!</v>
      </c>
      <c r="AB14" s="159" t="str">
        <f t="shared" ref="AB14:AB77" si="15">IF(DAY(AF$11)=0,"",IF(MONTH(AF$11)&lt;&gt;MONTH($B14),"",YEAR($B14)-YEAR(AF$11)))</f>
        <v/>
      </c>
      <c r="AC14" s="8"/>
      <c r="AD14" s="12">
        <v>0</v>
      </c>
      <c r="AE14" s="7">
        <f t="shared" ref="AE14:AE77" si="16">AE13*(1+AD14)</f>
        <v>0</v>
      </c>
      <c r="AF14" s="7"/>
      <c r="AG14" s="7"/>
      <c r="AH14" s="81">
        <f t="shared" si="4"/>
        <v>0</v>
      </c>
      <c r="AI14" s="82">
        <f t="shared" si="5"/>
        <v>0</v>
      </c>
      <c r="AJ14" s="91"/>
      <c r="AK14" s="23"/>
      <c r="AL14" s="14" t="e">
        <f t="shared" ref="AL14:AL77" si="17">((AK14/AK13)-1)</f>
        <v>#DIV/0!</v>
      </c>
      <c r="AM14" s="159" t="str">
        <f t="shared" ref="AM14:AM77" si="18">IF(DAY(AQ$11)=0,"",IF(MONTH(AQ$11)&lt;&gt;MONTH($B14),"",YEAR($B14)-YEAR(AQ$11)))</f>
        <v/>
      </c>
      <c r="AN14" s="8"/>
      <c r="AO14" s="12">
        <v>0</v>
      </c>
      <c r="AP14" s="7">
        <f t="shared" ref="AP14:AP77" si="19">AP13*(1+AO14)</f>
        <v>0</v>
      </c>
      <c r="AQ14" s="7"/>
      <c r="AR14" s="7"/>
      <c r="AS14" s="81">
        <f t="shared" si="6"/>
        <v>0</v>
      </c>
      <c r="AT14" s="82">
        <f t="shared" si="7"/>
        <v>0</v>
      </c>
      <c r="AU14" s="91"/>
      <c r="AV14" s="365"/>
      <c r="AW14" s="156">
        <v>38018</v>
      </c>
      <c r="AX14" s="101">
        <f t="shared" ref="AX14:AX77" si="20">L14+W14+AH14+AS14</f>
        <v>0</v>
      </c>
      <c r="AY14" s="14" t="e">
        <f t="shared" ref="AY14:BA77" si="21">((AX14/AX13)-1)</f>
        <v>#DIV/0!</v>
      </c>
      <c r="AZ14" s="103">
        <f t="shared" ref="AZ14:AZ77" si="22">M14+X14+AI14+AT14</f>
        <v>0</v>
      </c>
      <c r="BA14" s="12" t="e">
        <f t="shared" si="21"/>
        <v>#DIV/0!</v>
      </c>
      <c r="BB14" s="105"/>
      <c r="BC14" s="24">
        <v>31.310480999999999</v>
      </c>
      <c r="BD14" s="108"/>
      <c r="BF14" s="23"/>
      <c r="BG14" s="131" t="e">
        <f t="shared" ref="BG14:BG77" si="23">((BF14/BF13)-1)</f>
        <v>#DIV/0!</v>
      </c>
    </row>
    <row r="15" spans="1:59">
      <c r="A15" s="365"/>
      <c r="B15" s="156">
        <v>38047</v>
      </c>
      <c r="C15" s="16"/>
      <c r="D15" s="23"/>
      <c r="E15" s="14" t="e">
        <f t="shared" si="8"/>
        <v>#DIV/0!</v>
      </c>
      <c r="F15" s="159" t="str">
        <f t="shared" si="9"/>
        <v/>
      </c>
      <c r="G15" s="8"/>
      <c r="H15" s="12">
        <v>0</v>
      </c>
      <c r="I15" s="7">
        <f t="shared" si="10"/>
        <v>0</v>
      </c>
      <c r="J15" s="7"/>
      <c r="K15" s="7"/>
      <c r="L15" s="81">
        <f t="shared" si="0"/>
        <v>0</v>
      </c>
      <c r="M15" s="82">
        <f t="shared" si="1"/>
        <v>0</v>
      </c>
      <c r="N15" s="91"/>
      <c r="O15" s="23"/>
      <c r="P15" s="14" t="e">
        <f t="shared" si="11"/>
        <v>#DIV/0!</v>
      </c>
      <c r="Q15" s="159" t="str">
        <f t="shared" si="12"/>
        <v/>
      </c>
      <c r="R15" s="8"/>
      <c r="S15" s="12">
        <v>0</v>
      </c>
      <c r="T15" s="7">
        <f t="shared" si="13"/>
        <v>0</v>
      </c>
      <c r="U15" s="7"/>
      <c r="V15" s="7"/>
      <c r="W15" s="81">
        <f t="shared" si="2"/>
        <v>0</v>
      </c>
      <c r="X15" s="82">
        <f t="shared" si="3"/>
        <v>0</v>
      </c>
      <c r="Y15" s="91"/>
      <c r="Z15" s="23"/>
      <c r="AA15" s="14" t="e">
        <f t="shared" si="14"/>
        <v>#DIV/0!</v>
      </c>
      <c r="AB15" s="159" t="str">
        <f t="shared" si="15"/>
        <v/>
      </c>
      <c r="AC15" s="8"/>
      <c r="AD15" s="12">
        <v>0</v>
      </c>
      <c r="AE15" s="7">
        <f t="shared" si="16"/>
        <v>0</v>
      </c>
      <c r="AF15" s="7"/>
      <c r="AG15" s="7"/>
      <c r="AH15" s="81">
        <f t="shared" si="4"/>
        <v>0</v>
      </c>
      <c r="AI15" s="82">
        <f t="shared" si="5"/>
        <v>0</v>
      </c>
      <c r="AJ15" s="91"/>
      <c r="AK15" s="23"/>
      <c r="AL15" s="14" t="e">
        <f t="shared" si="17"/>
        <v>#DIV/0!</v>
      </c>
      <c r="AM15" s="159" t="str">
        <f t="shared" si="18"/>
        <v/>
      </c>
      <c r="AN15" s="8"/>
      <c r="AO15" s="12">
        <v>0</v>
      </c>
      <c r="AP15" s="7">
        <f t="shared" si="19"/>
        <v>0</v>
      </c>
      <c r="AQ15" s="7"/>
      <c r="AR15" s="7"/>
      <c r="AS15" s="81">
        <f t="shared" si="6"/>
        <v>0</v>
      </c>
      <c r="AT15" s="82">
        <f t="shared" si="7"/>
        <v>0</v>
      </c>
      <c r="AU15" s="91"/>
      <c r="AV15" s="365"/>
      <c r="AW15" s="156">
        <v>38047</v>
      </c>
      <c r="AX15" s="101">
        <f t="shared" si="20"/>
        <v>0</v>
      </c>
      <c r="AY15" s="14" t="e">
        <f t="shared" si="21"/>
        <v>#DIV/0!</v>
      </c>
      <c r="AZ15" s="103">
        <f t="shared" si="22"/>
        <v>0</v>
      </c>
      <c r="BA15" s="12" t="e">
        <f t="shared" si="21"/>
        <v>#DIV/0!</v>
      </c>
      <c r="BB15" s="105"/>
      <c r="BC15" s="24">
        <v>31.432590999999999</v>
      </c>
      <c r="BD15" s="108"/>
      <c r="BF15" s="23"/>
      <c r="BG15" s="131" t="e">
        <f t="shared" si="23"/>
        <v>#DIV/0!</v>
      </c>
    </row>
    <row r="16" spans="1:59">
      <c r="A16" s="365"/>
      <c r="B16" s="156">
        <v>38078</v>
      </c>
      <c r="C16" s="16"/>
      <c r="D16" s="23"/>
      <c r="E16" s="14" t="e">
        <f t="shared" si="8"/>
        <v>#DIV/0!</v>
      </c>
      <c r="F16" s="159" t="str">
        <f t="shared" si="9"/>
        <v/>
      </c>
      <c r="G16" s="8"/>
      <c r="H16" s="12">
        <v>0</v>
      </c>
      <c r="I16" s="7">
        <f t="shared" si="10"/>
        <v>0</v>
      </c>
      <c r="J16" s="7"/>
      <c r="K16" s="7"/>
      <c r="L16" s="81">
        <f t="shared" si="0"/>
        <v>0</v>
      </c>
      <c r="M16" s="82">
        <f t="shared" si="1"/>
        <v>0</v>
      </c>
      <c r="N16" s="91"/>
      <c r="O16" s="23"/>
      <c r="P16" s="14" t="e">
        <f t="shared" si="11"/>
        <v>#DIV/0!</v>
      </c>
      <c r="Q16" s="159" t="str">
        <f t="shared" si="12"/>
        <v/>
      </c>
      <c r="R16" s="8"/>
      <c r="S16" s="12">
        <v>0</v>
      </c>
      <c r="T16" s="7">
        <f t="shared" si="13"/>
        <v>0</v>
      </c>
      <c r="U16" s="7"/>
      <c r="V16" s="7"/>
      <c r="W16" s="81">
        <f t="shared" si="2"/>
        <v>0</v>
      </c>
      <c r="X16" s="82">
        <f t="shared" si="3"/>
        <v>0</v>
      </c>
      <c r="Y16" s="91"/>
      <c r="Z16" s="23"/>
      <c r="AA16" s="14" t="e">
        <f t="shared" si="14"/>
        <v>#DIV/0!</v>
      </c>
      <c r="AB16" s="159" t="str">
        <f t="shared" si="15"/>
        <v/>
      </c>
      <c r="AC16" s="8"/>
      <c r="AD16" s="12">
        <v>0</v>
      </c>
      <c r="AE16" s="7">
        <f t="shared" si="16"/>
        <v>0</v>
      </c>
      <c r="AF16" s="7"/>
      <c r="AG16" s="7"/>
      <c r="AH16" s="81">
        <f t="shared" si="4"/>
        <v>0</v>
      </c>
      <c r="AI16" s="82">
        <f t="shared" si="5"/>
        <v>0</v>
      </c>
      <c r="AJ16" s="91"/>
      <c r="AK16" s="23"/>
      <c r="AL16" s="14" t="e">
        <f t="shared" si="17"/>
        <v>#DIV/0!</v>
      </c>
      <c r="AM16" s="159" t="str">
        <f t="shared" si="18"/>
        <v/>
      </c>
      <c r="AN16" s="8"/>
      <c r="AO16" s="12">
        <v>0</v>
      </c>
      <c r="AP16" s="7">
        <f t="shared" si="19"/>
        <v>0</v>
      </c>
      <c r="AQ16" s="7"/>
      <c r="AR16" s="7"/>
      <c r="AS16" s="81">
        <f t="shared" si="6"/>
        <v>0</v>
      </c>
      <c r="AT16" s="82">
        <f t="shared" si="7"/>
        <v>0</v>
      </c>
      <c r="AU16" s="91"/>
      <c r="AV16" s="365"/>
      <c r="AW16" s="156">
        <v>38078</v>
      </c>
      <c r="AX16" s="101">
        <f t="shared" si="20"/>
        <v>0</v>
      </c>
      <c r="AY16" s="14" t="e">
        <f t="shared" si="21"/>
        <v>#DIV/0!</v>
      </c>
      <c r="AZ16" s="103">
        <f t="shared" si="22"/>
        <v>0</v>
      </c>
      <c r="BA16" s="12" t="e">
        <f t="shared" si="21"/>
        <v>#DIV/0!</v>
      </c>
      <c r="BB16" s="105"/>
      <c r="BC16" s="24">
        <v>31.611756</v>
      </c>
      <c r="BD16" s="108"/>
      <c r="BF16" s="23"/>
      <c r="BG16" s="131" t="e">
        <f t="shared" si="23"/>
        <v>#DIV/0!</v>
      </c>
    </row>
    <row r="17" spans="1:59">
      <c r="A17" s="365"/>
      <c r="B17" s="156">
        <v>38108</v>
      </c>
      <c r="C17" s="16"/>
      <c r="D17" s="23"/>
      <c r="E17" s="14" t="e">
        <f t="shared" si="8"/>
        <v>#DIV/0!</v>
      </c>
      <c r="F17" s="159" t="str">
        <f t="shared" si="9"/>
        <v/>
      </c>
      <c r="G17" s="8"/>
      <c r="H17" s="12">
        <v>0</v>
      </c>
      <c r="I17" s="7">
        <f t="shared" si="10"/>
        <v>0</v>
      </c>
      <c r="J17" s="7"/>
      <c r="K17" s="7"/>
      <c r="L17" s="81">
        <f t="shared" si="0"/>
        <v>0</v>
      </c>
      <c r="M17" s="82">
        <f t="shared" si="1"/>
        <v>0</v>
      </c>
      <c r="N17" s="91"/>
      <c r="O17" s="23"/>
      <c r="P17" s="14" t="e">
        <f t="shared" si="11"/>
        <v>#DIV/0!</v>
      </c>
      <c r="Q17" s="159" t="str">
        <f t="shared" si="12"/>
        <v/>
      </c>
      <c r="R17" s="8"/>
      <c r="S17" s="12">
        <v>0</v>
      </c>
      <c r="T17" s="7">
        <f t="shared" si="13"/>
        <v>0</v>
      </c>
      <c r="U17" s="7"/>
      <c r="V17" s="7"/>
      <c r="W17" s="81">
        <f t="shared" si="2"/>
        <v>0</v>
      </c>
      <c r="X17" s="82">
        <f t="shared" si="3"/>
        <v>0</v>
      </c>
      <c r="Y17" s="91"/>
      <c r="Z17" s="23"/>
      <c r="AA17" s="14" t="e">
        <f t="shared" si="14"/>
        <v>#DIV/0!</v>
      </c>
      <c r="AB17" s="159" t="str">
        <f t="shared" si="15"/>
        <v/>
      </c>
      <c r="AC17" s="8"/>
      <c r="AD17" s="12">
        <v>0</v>
      </c>
      <c r="AE17" s="7">
        <f t="shared" si="16"/>
        <v>0</v>
      </c>
      <c r="AF17" s="7"/>
      <c r="AG17" s="7"/>
      <c r="AH17" s="81">
        <f t="shared" si="4"/>
        <v>0</v>
      </c>
      <c r="AI17" s="82">
        <f t="shared" si="5"/>
        <v>0</v>
      </c>
      <c r="AJ17" s="91"/>
      <c r="AK17" s="23"/>
      <c r="AL17" s="14" t="e">
        <f t="shared" si="17"/>
        <v>#DIV/0!</v>
      </c>
      <c r="AM17" s="159" t="str">
        <f t="shared" si="18"/>
        <v/>
      </c>
      <c r="AN17" s="8"/>
      <c r="AO17" s="12">
        <v>0</v>
      </c>
      <c r="AP17" s="7">
        <f t="shared" si="19"/>
        <v>0</v>
      </c>
      <c r="AQ17" s="7"/>
      <c r="AR17" s="7"/>
      <c r="AS17" s="81">
        <f t="shared" si="6"/>
        <v>0</v>
      </c>
      <c r="AT17" s="82">
        <f t="shared" si="7"/>
        <v>0</v>
      </c>
      <c r="AU17" s="91"/>
      <c r="AV17" s="365"/>
      <c r="AW17" s="156">
        <v>38108</v>
      </c>
      <c r="AX17" s="101">
        <f t="shared" si="20"/>
        <v>0</v>
      </c>
      <c r="AY17" s="14" t="e">
        <f t="shared" si="21"/>
        <v>#DIV/0!</v>
      </c>
      <c r="AZ17" s="103">
        <f t="shared" si="22"/>
        <v>0</v>
      </c>
      <c r="BA17" s="12" t="e">
        <f t="shared" si="21"/>
        <v>#DIV/0!</v>
      </c>
      <c r="BB17" s="105"/>
      <c r="BC17" s="24">
        <v>31.741364000000001</v>
      </c>
      <c r="BD17" s="108"/>
      <c r="BF17" s="23"/>
      <c r="BG17" s="131" t="e">
        <f t="shared" si="23"/>
        <v>#DIV/0!</v>
      </c>
    </row>
    <row r="18" spans="1:59">
      <c r="A18" s="365"/>
      <c r="B18" s="156">
        <v>38139</v>
      </c>
      <c r="C18" s="16"/>
      <c r="D18" s="23"/>
      <c r="E18" s="14" t="e">
        <f t="shared" si="8"/>
        <v>#DIV/0!</v>
      </c>
      <c r="F18" s="159" t="str">
        <f t="shared" si="9"/>
        <v/>
      </c>
      <c r="G18" s="8"/>
      <c r="H18" s="12">
        <v>0</v>
      </c>
      <c r="I18" s="7">
        <f t="shared" si="10"/>
        <v>0</v>
      </c>
      <c r="J18" s="7"/>
      <c r="K18" s="7"/>
      <c r="L18" s="81">
        <f t="shared" si="0"/>
        <v>0</v>
      </c>
      <c r="M18" s="82">
        <f t="shared" si="1"/>
        <v>0</v>
      </c>
      <c r="N18" s="91"/>
      <c r="O18" s="23"/>
      <c r="P18" s="14" t="e">
        <f t="shared" si="11"/>
        <v>#DIV/0!</v>
      </c>
      <c r="Q18" s="159" t="str">
        <f t="shared" si="12"/>
        <v/>
      </c>
      <c r="R18" s="8"/>
      <c r="S18" s="12">
        <v>0</v>
      </c>
      <c r="T18" s="7">
        <f t="shared" si="13"/>
        <v>0</v>
      </c>
      <c r="U18" s="7"/>
      <c r="V18" s="7"/>
      <c r="W18" s="81">
        <f t="shared" si="2"/>
        <v>0</v>
      </c>
      <c r="X18" s="82">
        <f t="shared" si="3"/>
        <v>0</v>
      </c>
      <c r="Y18" s="91"/>
      <c r="Z18" s="23"/>
      <c r="AA18" s="14" t="e">
        <f t="shared" si="14"/>
        <v>#DIV/0!</v>
      </c>
      <c r="AB18" s="159" t="str">
        <f t="shared" si="15"/>
        <v/>
      </c>
      <c r="AC18" s="8"/>
      <c r="AD18" s="12">
        <v>0</v>
      </c>
      <c r="AE18" s="7">
        <f t="shared" si="16"/>
        <v>0</v>
      </c>
      <c r="AF18" s="7"/>
      <c r="AG18" s="7"/>
      <c r="AH18" s="81">
        <f t="shared" si="4"/>
        <v>0</v>
      </c>
      <c r="AI18" s="82">
        <f t="shared" si="5"/>
        <v>0</v>
      </c>
      <c r="AJ18" s="91"/>
      <c r="AK18" s="23"/>
      <c r="AL18" s="14" t="e">
        <f t="shared" si="17"/>
        <v>#DIV/0!</v>
      </c>
      <c r="AM18" s="159" t="str">
        <f t="shared" si="18"/>
        <v/>
      </c>
      <c r="AN18" s="8"/>
      <c r="AO18" s="12">
        <v>0</v>
      </c>
      <c r="AP18" s="7">
        <f t="shared" si="19"/>
        <v>0</v>
      </c>
      <c r="AQ18" s="7"/>
      <c r="AR18" s="7"/>
      <c r="AS18" s="81">
        <f t="shared" si="6"/>
        <v>0</v>
      </c>
      <c r="AT18" s="82">
        <f t="shared" si="7"/>
        <v>0</v>
      </c>
      <c r="AU18" s="91"/>
      <c r="AV18" s="365"/>
      <c r="AW18" s="156">
        <v>38139</v>
      </c>
      <c r="AX18" s="101">
        <f t="shared" si="20"/>
        <v>0</v>
      </c>
      <c r="AY18" s="14" t="e">
        <f t="shared" si="21"/>
        <v>#DIV/0!</v>
      </c>
      <c r="AZ18" s="103">
        <f t="shared" si="22"/>
        <v>0</v>
      </c>
      <c r="BA18" s="12" t="e">
        <f t="shared" si="21"/>
        <v>#DIV/0!</v>
      </c>
      <c r="BB18" s="105"/>
      <c r="BC18" s="24">
        <v>31.868328999999999</v>
      </c>
      <c r="BD18" s="108"/>
      <c r="BF18" s="23"/>
      <c r="BG18" s="131" t="e">
        <f t="shared" si="23"/>
        <v>#DIV/0!</v>
      </c>
    </row>
    <row r="19" spans="1:59">
      <c r="A19" s="365"/>
      <c r="B19" s="156">
        <v>38169</v>
      </c>
      <c r="C19" s="16"/>
      <c r="D19" s="23"/>
      <c r="E19" s="14" t="e">
        <f t="shared" si="8"/>
        <v>#DIV/0!</v>
      </c>
      <c r="F19" s="159" t="str">
        <f t="shared" si="9"/>
        <v/>
      </c>
      <c r="G19" s="8" t="s">
        <v>6</v>
      </c>
      <c r="H19" s="12">
        <v>0.11749877</v>
      </c>
      <c r="I19" s="7">
        <f t="shared" si="10"/>
        <v>0</v>
      </c>
      <c r="J19" s="7"/>
      <c r="K19" s="7"/>
      <c r="L19" s="81">
        <f t="shared" si="0"/>
        <v>0</v>
      </c>
      <c r="M19" s="82">
        <f t="shared" si="1"/>
        <v>0</v>
      </c>
      <c r="N19" s="91"/>
      <c r="O19" s="23"/>
      <c r="P19" s="14" t="e">
        <f t="shared" si="11"/>
        <v>#DIV/0!</v>
      </c>
      <c r="Q19" s="159" t="str">
        <f t="shared" si="12"/>
        <v/>
      </c>
      <c r="R19" s="8" t="s">
        <v>6</v>
      </c>
      <c r="S19" s="12">
        <v>0.11749877</v>
      </c>
      <c r="T19" s="7">
        <f t="shared" si="13"/>
        <v>0</v>
      </c>
      <c r="U19" s="7"/>
      <c r="V19" s="7"/>
      <c r="W19" s="81">
        <f t="shared" si="2"/>
        <v>0</v>
      </c>
      <c r="X19" s="82">
        <f t="shared" si="3"/>
        <v>0</v>
      </c>
      <c r="Y19" s="91"/>
      <c r="Z19" s="23"/>
      <c r="AA19" s="14" t="e">
        <f t="shared" si="14"/>
        <v>#DIV/0!</v>
      </c>
      <c r="AB19" s="159" t="str">
        <f t="shared" si="15"/>
        <v/>
      </c>
      <c r="AC19" s="8" t="s">
        <v>6</v>
      </c>
      <c r="AD19" s="12">
        <v>0.11749877</v>
      </c>
      <c r="AE19" s="7">
        <f t="shared" si="16"/>
        <v>0</v>
      </c>
      <c r="AF19" s="7"/>
      <c r="AG19" s="7"/>
      <c r="AH19" s="81">
        <f t="shared" si="4"/>
        <v>0</v>
      </c>
      <c r="AI19" s="82">
        <f t="shared" si="5"/>
        <v>0</v>
      </c>
      <c r="AJ19" s="91"/>
      <c r="AK19" s="23"/>
      <c r="AL19" s="14" t="e">
        <f t="shared" si="17"/>
        <v>#DIV/0!</v>
      </c>
      <c r="AM19" s="159" t="str">
        <f t="shared" si="18"/>
        <v/>
      </c>
      <c r="AN19" s="8" t="s">
        <v>6</v>
      </c>
      <c r="AO19" s="12">
        <v>0.11749877</v>
      </c>
      <c r="AP19" s="7">
        <f t="shared" si="19"/>
        <v>0</v>
      </c>
      <c r="AQ19" s="7"/>
      <c r="AR19" s="7"/>
      <c r="AS19" s="81">
        <f t="shared" si="6"/>
        <v>0</v>
      </c>
      <c r="AT19" s="82">
        <f t="shared" si="7"/>
        <v>0</v>
      </c>
      <c r="AU19" s="91"/>
      <c r="AV19" s="365"/>
      <c r="AW19" s="156">
        <v>38169</v>
      </c>
      <c r="AX19" s="101">
        <f t="shared" si="20"/>
        <v>0</v>
      </c>
      <c r="AY19" s="14" t="e">
        <f t="shared" si="21"/>
        <v>#DIV/0!</v>
      </c>
      <c r="AZ19" s="103">
        <f t="shared" si="22"/>
        <v>0</v>
      </c>
      <c r="BA19" s="12" t="e">
        <f t="shared" si="21"/>
        <v>#DIV/0!</v>
      </c>
      <c r="BB19" s="105"/>
      <c r="BC19" s="24">
        <v>32.027670000000001</v>
      </c>
      <c r="BD19" s="108"/>
      <c r="BF19" s="23"/>
      <c r="BG19" s="131" t="e">
        <f t="shared" si="23"/>
        <v>#DIV/0!</v>
      </c>
    </row>
    <row r="20" spans="1:59">
      <c r="A20" s="365"/>
      <c r="B20" s="156">
        <v>38200</v>
      </c>
      <c r="C20" s="16"/>
      <c r="D20" s="23"/>
      <c r="E20" s="14" t="e">
        <f t="shared" si="8"/>
        <v>#DIV/0!</v>
      </c>
      <c r="F20" s="159" t="str">
        <f t="shared" si="9"/>
        <v/>
      </c>
      <c r="G20" s="8"/>
      <c r="H20" s="12">
        <v>0</v>
      </c>
      <c r="I20" s="7">
        <f t="shared" si="10"/>
        <v>0</v>
      </c>
      <c r="J20" s="7"/>
      <c r="K20" s="7"/>
      <c r="L20" s="81">
        <f t="shared" si="0"/>
        <v>0</v>
      </c>
      <c r="M20" s="82">
        <f t="shared" si="1"/>
        <v>0</v>
      </c>
      <c r="N20" s="91"/>
      <c r="O20" s="23"/>
      <c r="P20" s="14" t="e">
        <f t="shared" si="11"/>
        <v>#DIV/0!</v>
      </c>
      <c r="Q20" s="159" t="str">
        <f t="shared" si="12"/>
        <v/>
      </c>
      <c r="R20" s="8"/>
      <c r="S20" s="12">
        <v>0</v>
      </c>
      <c r="T20" s="7">
        <f t="shared" si="13"/>
        <v>0</v>
      </c>
      <c r="U20" s="7"/>
      <c r="V20" s="7"/>
      <c r="W20" s="81">
        <f t="shared" si="2"/>
        <v>0</v>
      </c>
      <c r="X20" s="82">
        <f t="shared" si="3"/>
        <v>0</v>
      </c>
      <c r="Y20" s="91"/>
      <c r="Z20" s="23"/>
      <c r="AA20" s="14" t="e">
        <f t="shared" si="14"/>
        <v>#DIV/0!</v>
      </c>
      <c r="AB20" s="159" t="str">
        <f t="shared" si="15"/>
        <v/>
      </c>
      <c r="AC20" s="8"/>
      <c r="AD20" s="12">
        <v>0</v>
      </c>
      <c r="AE20" s="7">
        <f t="shared" si="16"/>
        <v>0</v>
      </c>
      <c r="AF20" s="7"/>
      <c r="AG20" s="7"/>
      <c r="AH20" s="81">
        <f t="shared" si="4"/>
        <v>0</v>
      </c>
      <c r="AI20" s="82">
        <f t="shared" si="5"/>
        <v>0</v>
      </c>
      <c r="AJ20" s="91"/>
      <c r="AK20" s="23"/>
      <c r="AL20" s="14" t="e">
        <f t="shared" si="17"/>
        <v>#DIV/0!</v>
      </c>
      <c r="AM20" s="159" t="str">
        <f t="shared" si="18"/>
        <v/>
      </c>
      <c r="AN20" s="8"/>
      <c r="AO20" s="12">
        <v>0</v>
      </c>
      <c r="AP20" s="7">
        <f t="shared" si="19"/>
        <v>0</v>
      </c>
      <c r="AQ20" s="7"/>
      <c r="AR20" s="7"/>
      <c r="AS20" s="81">
        <f t="shared" si="6"/>
        <v>0</v>
      </c>
      <c r="AT20" s="82">
        <f t="shared" si="7"/>
        <v>0</v>
      </c>
      <c r="AU20" s="91"/>
      <c r="AV20" s="365"/>
      <c r="AW20" s="156">
        <v>38200</v>
      </c>
      <c r="AX20" s="101">
        <f t="shared" si="20"/>
        <v>0</v>
      </c>
      <c r="AY20" s="14" t="e">
        <f t="shared" si="21"/>
        <v>#DIV/0!</v>
      </c>
      <c r="AZ20" s="103">
        <f t="shared" si="22"/>
        <v>0</v>
      </c>
      <c r="BA20" s="12" t="e">
        <f t="shared" si="21"/>
        <v>#DIV/0!</v>
      </c>
      <c r="BB20" s="105"/>
      <c r="BC20" s="24">
        <v>32.261471</v>
      </c>
      <c r="BD20" s="108"/>
      <c r="BF20" s="23"/>
      <c r="BG20" s="131" t="e">
        <f t="shared" si="23"/>
        <v>#DIV/0!</v>
      </c>
    </row>
    <row r="21" spans="1:59">
      <c r="A21" s="365"/>
      <c r="B21" s="156">
        <v>38231</v>
      </c>
      <c r="C21" s="16"/>
      <c r="D21" s="23"/>
      <c r="E21" s="14" t="e">
        <f t="shared" si="8"/>
        <v>#DIV/0!</v>
      </c>
      <c r="F21" s="159" t="str">
        <f t="shared" si="9"/>
        <v/>
      </c>
      <c r="G21" s="8"/>
      <c r="H21" s="12">
        <v>0</v>
      </c>
      <c r="I21" s="7">
        <f t="shared" si="10"/>
        <v>0</v>
      </c>
      <c r="J21" s="7"/>
      <c r="K21" s="7"/>
      <c r="L21" s="81">
        <f t="shared" si="0"/>
        <v>0</v>
      </c>
      <c r="M21" s="82">
        <f t="shared" si="1"/>
        <v>0</v>
      </c>
      <c r="N21" s="91"/>
      <c r="O21" s="23"/>
      <c r="P21" s="14" t="e">
        <f t="shared" si="11"/>
        <v>#DIV/0!</v>
      </c>
      <c r="Q21" s="159" t="str">
        <f t="shared" si="12"/>
        <v/>
      </c>
      <c r="R21" s="8"/>
      <c r="S21" s="12">
        <v>0</v>
      </c>
      <c r="T21" s="7">
        <f t="shared" si="13"/>
        <v>0</v>
      </c>
      <c r="U21" s="7"/>
      <c r="V21" s="7"/>
      <c r="W21" s="81">
        <f t="shared" si="2"/>
        <v>0</v>
      </c>
      <c r="X21" s="82">
        <f t="shared" si="3"/>
        <v>0</v>
      </c>
      <c r="Y21" s="91"/>
      <c r="Z21" s="23"/>
      <c r="AA21" s="14" t="e">
        <f t="shared" si="14"/>
        <v>#DIV/0!</v>
      </c>
      <c r="AB21" s="159" t="str">
        <f t="shared" si="15"/>
        <v/>
      </c>
      <c r="AC21" s="8"/>
      <c r="AD21" s="12">
        <v>0</v>
      </c>
      <c r="AE21" s="7">
        <f t="shared" si="16"/>
        <v>0</v>
      </c>
      <c r="AF21" s="7"/>
      <c r="AG21" s="7"/>
      <c r="AH21" s="81">
        <f t="shared" si="4"/>
        <v>0</v>
      </c>
      <c r="AI21" s="82">
        <f t="shared" si="5"/>
        <v>0</v>
      </c>
      <c r="AJ21" s="91"/>
      <c r="AK21" s="23"/>
      <c r="AL21" s="14" t="e">
        <f t="shared" si="17"/>
        <v>#DIV/0!</v>
      </c>
      <c r="AM21" s="159" t="str">
        <f t="shared" si="18"/>
        <v/>
      </c>
      <c r="AN21" s="8"/>
      <c r="AO21" s="12">
        <v>0</v>
      </c>
      <c r="AP21" s="7">
        <f t="shared" si="19"/>
        <v>0</v>
      </c>
      <c r="AQ21" s="7"/>
      <c r="AR21" s="7"/>
      <c r="AS21" s="81">
        <f t="shared" si="6"/>
        <v>0</v>
      </c>
      <c r="AT21" s="82">
        <f t="shared" si="7"/>
        <v>0</v>
      </c>
      <c r="AU21" s="91"/>
      <c r="AV21" s="365"/>
      <c r="AW21" s="156">
        <v>38231</v>
      </c>
      <c r="AX21" s="101">
        <f t="shared" si="20"/>
        <v>0</v>
      </c>
      <c r="AY21" s="14" t="e">
        <f t="shared" si="21"/>
        <v>#DIV/0!</v>
      </c>
      <c r="AZ21" s="103">
        <f t="shared" si="22"/>
        <v>0</v>
      </c>
      <c r="BA21" s="12" t="e">
        <f t="shared" si="21"/>
        <v>#DIV/0!</v>
      </c>
      <c r="BB21" s="105"/>
      <c r="BC21" s="24">
        <v>32.422778000000001</v>
      </c>
      <c r="BD21" s="108"/>
      <c r="BF21" s="23"/>
      <c r="BG21" s="131" t="e">
        <f t="shared" si="23"/>
        <v>#DIV/0!</v>
      </c>
    </row>
    <row r="22" spans="1:59">
      <c r="A22" s="365"/>
      <c r="B22" s="156">
        <v>38261</v>
      </c>
      <c r="C22" s="16"/>
      <c r="D22" s="23"/>
      <c r="E22" s="14" t="e">
        <f t="shared" si="8"/>
        <v>#DIV/0!</v>
      </c>
      <c r="F22" s="159" t="str">
        <f t="shared" si="9"/>
        <v/>
      </c>
      <c r="G22" s="8"/>
      <c r="H22" s="12">
        <v>0</v>
      </c>
      <c r="I22" s="7">
        <f t="shared" si="10"/>
        <v>0</v>
      </c>
      <c r="J22" s="7"/>
      <c r="K22" s="7"/>
      <c r="L22" s="81">
        <f t="shared" si="0"/>
        <v>0</v>
      </c>
      <c r="M22" s="82">
        <f t="shared" si="1"/>
        <v>0</v>
      </c>
      <c r="N22" s="91"/>
      <c r="O22" s="23"/>
      <c r="P22" s="14" t="e">
        <f t="shared" si="11"/>
        <v>#DIV/0!</v>
      </c>
      <c r="Q22" s="159" t="str">
        <f t="shared" si="12"/>
        <v/>
      </c>
      <c r="R22" s="8"/>
      <c r="S22" s="12">
        <v>0</v>
      </c>
      <c r="T22" s="7">
        <f t="shared" si="13"/>
        <v>0</v>
      </c>
      <c r="U22" s="7"/>
      <c r="V22" s="7"/>
      <c r="W22" s="81">
        <f t="shared" si="2"/>
        <v>0</v>
      </c>
      <c r="X22" s="82">
        <f t="shared" si="3"/>
        <v>0</v>
      </c>
      <c r="Y22" s="91"/>
      <c r="Z22" s="23"/>
      <c r="AA22" s="14" t="e">
        <f t="shared" si="14"/>
        <v>#DIV/0!</v>
      </c>
      <c r="AB22" s="159" t="str">
        <f t="shared" si="15"/>
        <v/>
      </c>
      <c r="AC22" s="8"/>
      <c r="AD22" s="12">
        <v>0</v>
      </c>
      <c r="AE22" s="7">
        <f t="shared" si="16"/>
        <v>0</v>
      </c>
      <c r="AF22" s="7"/>
      <c r="AG22" s="7"/>
      <c r="AH22" s="81">
        <f t="shared" si="4"/>
        <v>0</v>
      </c>
      <c r="AI22" s="82">
        <f t="shared" si="5"/>
        <v>0</v>
      </c>
      <c r="AJ22" s="91"/>
      <c r="AK22" s="23"/>
      <c r="AL22" s="14" t="e">
        <f t="shared" si="17"/>
        <v>#DIV/0!</v>
      </c>
      <c r="AM22" s="159" t="str">
        <f t="shared" si="18"/>
        <v/>
      </c>
      <c r="AN22" s="8"/>
      <c r="AO22" s="12">
        <v>0</v>
      </c>
      <c r="AP22" s="7">
        <f t="shared" si="19"/>
        <v>0</v>
      </c>
      <c r="AQ22" s="7"/>
      <c r="AR22" s="7"/>
      <c r="AS22" s="81">
        <f t="shared" si="6"/>
        <v>0</v>
      </c>
      <c r="AT22" s="82">
        <f t="shared" si="7"/>
        <v>0</v>
      </c>
      <c r="AU22" s="91"/>
      <c r="AV22" s="365"/>
      <c r="AW22" s="156">
        <v>38261</v>
      </c>
      <c r="AX22" s="101">
        <f t="shared" si="20"/>
        <v>0</v>
      </c>
      <c r="AY22" s="14" t="e">
        <f t="shared" si="21"/>
        <v>#DIV/0!</v>
      </c>
      <c r="AZ22" s="103">
        <f t="shared" si="22"/>
        <v>0</v>
      </c>
      <c r="BA22" s="12" t="e">
        <f t="shared" si="21"/>
        <v>#DIV/0!</v>
      </c>
      <c r="BB22" s="105"/>
      <c r="BC22" s="24">
        <v>32.477896000000001</v>
      </c>
      <c r="BD22" s="108"/>
      <c r="BF22" s="23"/>
      <c r="BG22" s="131" t="e">
        <f t="shared" si="23"/>
        <v>#DIV/0!</v>
      </c>
    </row>
    <row r="23" spans="1:59">
      <c r="A23" s="365"/>
      <c r="B23" s="156">
        <v>38292</v>
      </c>
      <c r="C23" s="16"/>
      <c r="D23" s="23"/>
      <c r="E23" s="14" t="e">
        <f t="shared" si="8"/>
        <v>#DIV/0!</v>
      </c>
      <c r="F23" s="159" t="str">
        <f t="shared" si="9"/>
        <v/>
      </c>
      <c r="G23" s="8"/>
      <c r="H23" s="12">
        <v>0</v>
      </c>
      <c r="I23" s="7">
        <f t="shared" si="10"/>
        <v>0</v>
      </c>
      <c r="J23" s="7"/>
      <c r="K23" s="7"/>
      <c r="L23" s="81">
        <f t="shared" si="0"/>
        <v>0</v>
      </c>
      <c r="M23" s="82">
        <f t="shared" si="1"/>
        <v>0</v>
      </c>
      <c r="N23" s="91"/>
      <c r="O23" s="23"/>
      <c r="P23" s="14" t="e">
        <f t="shared" si="11"/>
        <v>#DIV/0!</v>
      </c>
      <c r="Q23" s="159" t="str">
        <f t="shared" si="12"/>
        <v/>
      </c>
      <c r="R23" s="8"/>
      <c r="S23" s="12">
        <v>0</v>
      </c>
      <c r="T23" s="7">
        <f t="shared" si="13"/>
        <v>0</v>
      </c>
      <c r="U23" s="7"/>
      <c r="V23" s="7"/>
      <c r="W23" s="81">
        <f t="shared" si="2"/>
        <v>0</v>
      </c>
      <c r="X23" s="82">
        <f t="shared" si="3"/>
        <v>0</v>
      </c>
      <c r="Y23" s="91"/>
      <c r="Z23" s="23"/>
      <c r="AA23" s="14" t="e">
        <f t="shared" si="14"/>
        <v>#DIV/0!</v>
      </c>
      <c r="AB23" s="159" t="str">
        <f t="shared" si="15"/>
        <v/>
      </c>
      <c r="AC23" s="8"/>
      <c r="AD23" s="12">
        <v>0</v>
      </c>
      <c r="AE23" s="7">
        <f t="shared" si="16"/>
        <v>0</v>
      </c>
      <c r="AF23" s="7"/>
      <c r="AG23" s="7"/>
      <c r="AH23" s="81">
        <f t="shared" si="4"/>
        <v>0</v>
      </c>
      <c r="AI23" s="82">
        <f t="shared" si="5"/>
        <v>0</v>
      </c>
      <c r="AJ23" s="91"/>
      <c r="AK23" s="23"/>
      <c r="AL23" s="14" t="e">
        <f t="shared" si="17"/>
        <v>#DIV/0!</v>
      </c>
      <c r="AM23" s="159" t="str">
        <f t="shared" si="18"/>
        <v/>
      </c>
      <c r="AN23" s="8"/>
      <c r="AO23" s="12">
        <v>0</v>
      </c>
      <c r="AP23" s="7">
        <f t="shared" si="19"/>
        <v>0</v>
      </c>
      <c r="AQ23" s="7"/>
      <c r="AR23" s="7"/>
      <c r="AS23" s="81">
        <f t="shared" si="6"/>
        <v>0</v>
      </c>
      <c r="AT23" s="82">
        <f t="shared" si="7"/>
        <v>0</v>
      </c>
      <c r="AU23" s="91"/>
      <c r="AV23" s="365"/>
      <c r="AW23" s="156">
        <v>38292</v>
      </c>
      <c r="AX23" s="101">
        <f t="shared" si="20"/>
        <v>0</v>
      </c>
      <c r="AY23" s="14" t="e">
        <f t="shared" si="21"/>
        <v>#DIV/0!</v>
      </c>
      <c r="AZ23" s="103">
        <f t="shared" si="22"/>
        <v>0</v>
      </c>
      <c r="BA23" s="12" t="e">
        <f t="shared" si="21"/>
        <v>#DIV/0!</v>
      </c>
      <c r="BB23" s="105"/>
      <c r="BC23" s="24">
        <v>32.533107999999999</v>
      </c>
      <c r="BD23" s="108"/>
      <c r="BF23" s="23"/>
      <c r="BG23" s="131" t="e">
        <f t="shared" si="23"/>
        <v>#DIV/0!</v>
      </c>
    </row>
    <row r="24" spans="1:59">
      <c r="A24" s="366"/>
      <c r="B24" s="157">
        <v>38322</v>
      </c>
      <c r="C24" s="16"/>
      <c r="D24" s="21"/>
      <c r="E24" s="15" t="e">
        <f t="shared" si="8"/>
        <v>#DIV/0!</v>
      </c>
      <c r="F24" s="158" t="str">
        <f t="shared" si="9"/>
        <v/>
      </c>
      <c r="G24" s="11"/>
      <c r="H24" s="13">
        <v>0</v>
      </c>
      <c r="I24" s="10">
        <f t="shared" si="10"/>
        <v>0</v>
      </c>
      <c r="J24" s="10"/>
      <c r="K24" s="10"/>
      <c r="L24" s="83">
        <f t="shared" si="0"/>
        <v>0</v>
      </c>
      <c r="M24" s="84">
        <f t="shared" si="1"/>
        <v>0</v>
      </c>
      <c r="N24" s="92"/>
      <c r="O24" s="21"/>
      <c r="P24" s="15" t="e">
        <f t="shared" si="11"/>
        <v>#DIV/0!</v>
      </c>
      <c r="Q24" s="158" t="str">
        <f t="shared" si="12"/>
        <v/>
      </c>
      <c r="R24" s="11"/>
      <c r="S24" s="13">
        <v>0</v>
      </c>
      <c r="T24" s="10">
        <f t="shared" si="13"/>
        <v>0</v>
      </c>
      <c r="U24" s="10"/>
      <c r="V24" s="10"/>
      <c r="W24" s="83">
        <f t="shared" si="2"/>
        <v>0</v>
      </c>
      <c r="X24" s="84">
        <f t="shared" si="3"/>
        <v>0</v>
      </c>
      <c r="Y24" s="92"/>
      <c r="Z24" s="21"/>
      <c r="AA24" s="15" t="e">
        <f t="shared" si="14"/>
        <v>#DIV/0!</v>
      </c>
      <c r="AB24" s="158" t="str">
        <f t="shared" si="15"/>
        <v/>
      </c>
      <c r="AC24" s="11"/>
      <c r="AD24" s="13">
        <v>0</v>
      </c>
      <c r="AE24" s="10">
        <f t="shared" si="16"/>
        <v>0</v>
      </c>
      <c r="AF24" s="10"/>
      <c r="AG24" s="10"/>
      <c r="AH24" s="83">
        <f t="shared" si="4"/>
        <v>0</v>
      </c>
      <c r="AI24" s="84">
        <f t="shared" si="5"/>
        <v>0</v>
      </c>
      <c r="AJ24" s="92"/>
      <c r="AK24" s="21"/>
      <c r="AL24" s="15" t="e">
        <f t="shared" si="17"/>
        <v>#DIV/0!</v>
      </c>
      <c r="AM24" s="158" t="str">
        <f t="shared" si="18"/>
        <v/>
      </c>
      <c r="AN24" s="11"/>
      <c r="AO24" s="13">
        <v>0</v>
      </c>
      <c r="AP24" s="10">
        <f t="shared" si="19"/>
        <v>0</v>
      </c>
      <c r="AQ24" s="10"/>
      <c r="AR24" s="10"/>
      <c r="AS24" s="83">
        <f t="shared" si="6"/>
        <v>0</v>
      </c>
      <c r="AT24" s="84">
        <f t="shared" si="7"/>
        <v>0</v>
      </c>
      <c r="AU24" s="92"/>
      <c r="AV24" s="366"/>
      <c r="AW24" s="157">
        <v>38322</v>
      </c>
      <c r="AX24" s="102">
        <f t="shared" si="20"/>
        <v>0</v>
      </c>
      <c r="AY24" s="15" t="e">
        <f t="shared" si="21"/>
        <v>#DIV/0!</v>
      </c>
      <c r="AZ24" s="104">
        <f t="shared" si="22"/>
        <v>0</v>
      </c>
      <c r="BA24" s="12" t="e">
        <f t="shared" si="21"/>
        <v>#DIV/0!</v>
      </c>
      <c r="BB24" s="105"/>
      <c r="BC24" s="25">
        <v>32.676253000000003</v>
      </c>
      <c r="BD24" s="108"/>
      <c r="BF24" s="23"/>
      <c r="BG24" s="131" t="e">
        <f t="shared" si="23"/>
        <v>#DIV/0!</v>
      </c>
    </row>
    <row r="25" spans="1:59" ht="11.25" customHeight="1">
      <c r="A25" s="365">
        <v>2005</v>
      </c>
      <c r="B25" s="156">
        <v>38353</v>
      </c>
      <c r="C25" s="16"/>
      <c r="D25" s="23"/>
      <c r="E25" s="14" t="e">
        <f t="shared" si="8"/>
        <v>#DIV/0!</v>
      </c>
      <c r="F25" s="159" t="str">
        <f t="shared" si="9"/>
        <v/>
      </c>
      <c r="G25" s="8"/>
      <c r="H25" s="12">
        <v>0</v>
      </c>
      <c r="I25" s="7">
        <f t="shared" si="10"/>
        <v>0</v>
      </c>
      <c r="J25" s="76"/>
      <c r="K25" s="76"/>
      <c r="L25" s="81">
        <f t="shared" si="0"/>
        <v>0</v>
      </c>
      <c r="M25" s="82">
        <f t="shared" si="1"/>
        <v>0</v>
      </c>
      <c r="N25" s="91"/>
      <c r="O25" s="23"/>
      <c r="P25" s="14" t="e">
        <f t="shared" si="11"/>
        <v>#DIV/0!</v>
      </c>
      <c r="Q25" s="159" t="str">
        <f t="shared" si="12"/>
        <v/>
      </c>
      <c r="R25" s="8"/>
      <c r="S25" s="12">
        <v>0</v>
      </c>
      <c r="T25" s="7">
        <f t="shared" si="13"/>
        <v>0</v>
      </c>
      <c r="U25" s="76"/>
      <c r="V25" s="76"/>
      <c r="W25" s="81">
        <f t="shared" si="2"/>
        <v>0</v>
      </c>
      <c r="X25" s="82">
        <f t="shared" si="3"/>
        <v>0</v>
      </c>
      <c r="Y25" s="91"/>
      <c r="Z25" s="23"/>
      <c r="AA25" s="14" t="e">
        <f t="shared" si="14"/>
        <v>#DIV/0!</v>
      </c>
      <c r="AB25" s="159" t="str">
        <f t="shared" si="15"/>
        <v/>
      </c>
      <c r="AC25" s="8"/>
      <c r="AD25" s="12">
        <v>0</v>
      </c>
      <c r="AE25" s="7">
        <f t="shared" si="16"/>
        <v>0</v>
      </c>
      <c r="AF25" s="76"/>
      <c r="AG25" s="76"/>
      <c r="AH25" s="81">
        <f t="shared" si="4"/>
        <v>0</v>
      </c>
      <c r="AI25" s="82">
        <f t="shared" si="5"/>
        <v>0</v>
      </c>
      <c r="AJ25" s="91"/>
      <c r="AK25" s="23"/>
      <c r="AL25" s="14" t="e">
        <f t="shared" si="17"/>
        <v>#DIV/0!</v>
      </c>
      <c r="AM25" s="159" t="str">
        <f t="shared" si="18"/>
        <v/>
      </c>
      <c r="AN25" s="8"/>
      <c r="AO25" s="12">
        <v>0</v>
      </c>
      <c r="AP25" s="7">
        <f t="shared" si="19"/>
        <v>0</v>
      </c>
      <c r="AQ25" s="76"/>
      <c r="AR25" s="76"/>
      <c r="AS25" s="81">
        <f t="shared" si="6"/>
        <v>0</v>
      </c>
      <c r="AT25" s="82">
        <f t="shared" si="7"/>
        <v>0</v>
      </c>
      <c r="AU25" s="91"/>
      <c r="AV25" s="365">
        <v>2005</v>
      </c>
      <c r="AW25" s="156">
        <v>38353</v>
      </c>
      <c r="AX25" s="101">
        <f t="shared" si="20"/>
        <v>0</v>
      </c>
      <c r="AY25" s="14" t="e">
        <f t="shared" si="21"/>
        <v>#DIV/0!</v>
      </c>
      <c r="AZ25" s="103">
        <f t="shared" si="22"/>
        <v>0</v>
      </c>
      <c r="BA25" s="74" t="e">
        <f t="shared" si="21"/>
        <v>#DIV/0!</v>
      </c>
      <c r="BB25" s="106"/>
      <c r="BC25" s="24">
        <v>32.957267999999999</v>
      </c>
      <c r="BD25" s="109"/>
      <c r="BF25" s="23"/>
      <c r="BG25" s="131" t="e">
        <f t="shared" si="23"/>
        <v>#DIV/0!</v>
      </c>
    </row>
    <row r="26" spans="1:59">
      <c r="A26" s="365"/>
      <c r="B26" s="156">
        <v>38384</v>
      </c>
      <c r="C26" s="16"/>
      <c r="D26" s="23"/>
      <c r="E26" s="14" t="e">
        <f t="shared" si="8"/>
        <v>#DIV/0!</v>
      </c>
      <c r="F26" s="159" t="str">
        <f t="shared" si="9"/>
        <v/>
      </c>
      <c r="G26" s="8"/>
      <c r="H26" s="12">
        <v>0</v>
      </c>
      <c r="I26" s="7">
        <f t="shared" si="10"/>
        <v>0</v>
      </c>
      <c r="J26" s="7"/>
      <c r="K26" s="7"/>
      <c r="L26" s="81">
        <f t="shared" si="0"/>
        <v>0</v>
      </c>
      <c r="M26" s="82">
        <f t="shared" si="1"/>
        <v>0</v>
      </c>
      <c r="N26" s="91"/>
      <c r="O26" s="23"/>
      <c r="P26" s="14" t="e">
        <f t="shared" si="11"/>
        <v>#DIV/0!</v>
      </c>
      <c r="Q26" s="159" t="str">
        <f t="shared" si="12"/>
        <v/>
      </c>
      <c r="R26" s="8"/>
      <c r="S26" s="12">
        <v>0</v>
      </c>
      <c r="T26" s="7">
        <f t="shared" si="13"/>
        <v>0</v>
      </c>
      <c r="U26" s="7"/>
      <c r="V26" s="7"/>
      <c r="W26" s="81">
        <f t="shared" si="2"/>
        <v>0</v>
      </c>
      <c r="X26" s="82">
        <f t="shared" si="3"/>
        <v>0</v>
      </c>
      <c r="Y26" s="91"/>
      <c r="Z26" s="23"/>
      <c r="AA26" s="14" t="e">
        <f t="shared" si="14"/>
        <v>#DIV/0!</v>
      </c>
      <c r="AB26" s="159" t="str">
        <f t="shared" si="15"/>
        <v/>
      </c>
      <c r="AC26" s="8"/>
      <c r="AD26" s="12">
        <v>0</v>
      </c>
      <c r="AE26" s="7">
        <f t="shared" si="16"/>
        <v>0</v>
      </c>
      <c r="AF26" s="7"/>
      <c r="AG26" s="7"/>
      <c r="AH26" s="81">
        <f t="shared" si="4"/>
        <v>0</v>
      </c>
      <c r="AI26" s="82">
        <f t="shared" si="5"/>
        <v>0</v>
      </c>
      <c r="AJ26" s="91"/>
      <c r="AK26" s="23"/>
      <c r="AL26" s="14" t="e">
        <f t="shared" si="17"/>
        <v>#DIV/0!</v>
      </c>
      <c r="AM26" s="159" t="str">
        <f t="shared" si="18"/>
        <v/>
      </c>
      <c r="AN26" s="8"/>
      <c r="AO26" s="12">
        <v>0</v>
      </c>
      <c r="AP26" s="7">
        <f t="shared" si="19"/>
        <v>0</v>
      </c>
      <c r="AQ26" s="7"/>
      <c r="AR26" s="7"/>
      <c r="AS26" s="81">
        <f t="shared" si="6"/>
        <v>0</v>
      </c>
      <c r="AT26" s="82">
        <f t="shared" si="7"/>
        <v>0</v>
      </c>
      <c r="AU26" s="91"/>
      <c r="AV26" s="365"/>
      <c r="AW26" s="156">
        <v>38384</v>
      </c>
      <c r="AX26" s="101">
        <f t="shared" si="20"/>
        <v>0</v>
      </c>
      <c r="AY26" s="14" t="e">
        <f t="shared" si="21"/>
        <v>#DIV/0!</v>
      </c>
      <c r="AZ26" s="103">
        <f t="shared" si="22"/>
        <v>0</v>
      </c>
      <c r="BA26" s="12" t="e">
        <f t="shared" si="21"/>
        <v>#DIV/0!</v>
      </c>
      <c r="BB26" s="105"/>
      <c r="BC26" s="24">
        <v>33.145124000000003</v>
      </c>
      <c r="BD26" s="108"/>
      <c r="BF26" s="23"/>
      <c r="BG26" s="131" t="e">
        <f t="shared" si="23"/>
        <v>#DIV/0!</v>
      </c>
    </row>
    <row r="27" spans="1:59">
      <c r="A27" s="365"/>
      <c r="B27" s="156">
        <v>38412</v>
      </c>
      <c r="C27" s="16"/>
      <c r="D27" s="23"/>
      <c r="E27" s="14" t="e">
        <f t="shared" si="8"/>
        <v>#DIV/0!</v>
      </c>
      <c r="F27" s="159" t="str">
        <f t="shared" si="9"/>
        <v/>
      </c>
      <c r="G27" s="8"/>
      <c r="H27" s="12">
        <v>0</v>
      </c>
      <c r="I27" s="7">
        <f t="shared" si="10"/>
        <v>0</v>
      </c>
      <c r="J27" s="7"/>
      <c r="K27" s="7"/>
      <c r="L27" s="81">
        <f t="shared" si="0"/>
        <v>0</v>
      </c>
      <c r="M27" s="82">
        <f t="shared" si="1"/>
        <v>0</v>
      </c>
      <c r="N27" s="91"/>
      <c r="O27" s="23"/>
      <c r="P27" s="14" t="e">
        <f t="shared" si="11"/>
        <v>#DIV/0!</v>
      </c>
      <c r="Q27" s="159" t="str">
        <f t="shared" si="12"/>
        <v/>
      </c>
      <c r="R27" s="8"/>
      <c r="S27" s="12">
        <v>0</v>
      </c>
      <c r="T27" s="7">
        <f t="shared" si="13"/>
        <v>0</v>
      </c>
      <c r="U27" s="7"/>
      <c r="V27" s="7"/>
      <c r="W27" s="81">
        <f t="shared" si="2"/>
        <v>0</v>
      </c>
      <c r="X27" s="82">
        <f t="shared" si="3"/>
        <v>0</v>
      </c>
      <c r="Y27" s="91"/>
      <c r="Z27" s="23"/>
      <c r="AA27" s="14" t="e">
        <f t="shared" si="14"/>
        <v>#DIV/0!</v>
      </c>
      <c r="AB27" s="159" t="str">
        <f t="shared" si="15"/>
        <v/>
      </c>
      <c r="AC27" s="8"/>
      <c r="AD27" s="12">
        <v>0</v>
      </c>
      <c r="AE27" s="7">
        <f t="shared" si="16"/>
        <v>0</v>
      </c>
      <c r="AF27" s="7"/>
      <c r="AG27" s="7"/>
      <c r="AH27" s="81">
        <f t="shared" si="4"/>
        <v>0</v>
      </c>
      <c r="AI27" s="82">
        <f t="shared" si="5"/>
        <v>0</v>
      </c>
      <c r="AJ27" s="91"/>
      <c r="AK27" s="23"/>
      <c r="AL27" s="14" t="e">
        <f t="shared" si="17"/>
        <v>#DIV/0!</v>
      </c>
      <c r="AM27" s="159" t="str">
        <f t="shared" si="18"/>
        <v/>
      </c>
      <c r="AN27" s="8"/>
      <c r="AO27" s="12">
        <v>0</v>
      </c>
      <c r="AP27" s="7">
        <f t="shared" si="19"/>
        <v>0</v>
      </c>
      <c r="AQ27" s="7"/>
      <c r="AR27" s="7"/>
      <c r="AS27" s="81">
        <f t="shared" si="6"/>
        <v>0</v>
      </c>
      <c r="AT27" s="82">
        <f t="shared" si="7"/>
        <v>0</v>
      </c>
      <c r="AU27" s="91"/>
      <c r="AV27" s="365"/>
      <c r="AW27" s="156">
        <v>38412</v>
      </c>
      <c r="AX27" s="101">
        <f t="shared" si="20"/>
        <v>0</v>
      </c>
      <c r="AY27" s="14" t="e">
        <f t="shared" si="21"/>
        <v>#DIV/0!</v>
      </c>
      <c r="AZ27" s="103">
        <f t="shared" si="22"/>
        <v>0</v>
      </c>
      <c r="BA27" s="12" t="e">
        <f t="shared" si="21"/>
        <v>#DIV/0!</v>
      </c>
      <c r="BB27" s="105"/>
      <c r="BC27" s="24">
        <v>33.290962</v>
      </c>
      <c r="BD27" s="108"/>
      <c r="BF27" s="23"/>
      <c r="BG27" s="131" t="e">
        <f t="shared" si="23"/>
        <v>#DIV/0!</v>
      </c>
    </row>
    <row r="28" spans="1:59">
      <c r="A28" s="365"/>
      <c r="B28" s="156">
        <v>38443</v>
      </c>
      <c r="C28" s="16"/>
      <c r="D28" s="23"/>
      <c r="E28" s="14" t="e">
        <f t="shared" si="8"/>
        <v>#DIV/0!</v>
      </c>
      <c r="F28" s="159" t="str">
        <f t="shared" si="9"/>
        <v/>
      </c>
      <c r="G28" s="8"/>
      <c r="H28" s="12">
        <v>0</v>
      </c>
      <c r="I28" s="7">
        <f t="shared" si="10"/>
        <v>0</v>
      </c>
      <c r="J28" s="7"/>
      <c r="K28" s="7"/>
      <c r="L28" s="81">
        <f t="shared" si="0"/>
        <v>0</v>
      </c>
      <c r="M28" s="82">
        <f t="shared" si="1"/>
        <v>0</v>
      </c>
      <c r="N28" s="91"/>
      <c r="O28" s="23"/>
      <c r="P28" s="14" t="e">
        <f t="shared" si="11"/>
        <v>#DIV/0!</v>
      </c>
      <c r="Q28" s="159" t="str">
        <f t="shared" si="12"/>
        <v/>
      </c>
      <c r="R28" s="8"/>
      <c r="S28" s="12">
        <v>0</v>
      </c>
      <c r="T28" s="7">
        <f t="shared" si="13"/>
        <v>0</v>
      </c>
      <c r="U28" s="7"/>
      <c r="V28" s="7"/>
      <c r="W28" s="81">
        <f t="shared" si="2"/>
        <v>0</v>
      </c>
      <c r="X28" s="82">
        <f t="shared" si="3"/>
        <v>0</v>
      </c>
      <c r="Y28" s="91"/>
      <c r="Z28" s="23"/>
      <c r="AA28" s="14" t="e">
        <f t="shared" si="14"/>
        <v>#DIV/0!</v>
      </c>
      <c r="AB28" s="159" t="str">
        <f t="shared" si="15"/>
        <v/>
      </c>
      <c r="AC28" s="8"/>
      <c r="AD28" s="12">
        <v>0</v>
      </c>
      <c r="AE28" s="7">
        <f t="shared" si="16"/>
        <v>0</v>
      </c>
      <c r="AF28" s="7"/>
      <c r="AG28" s="7"/>
      <c r="AH28" s="81">
        <f t="shared" si="4"/>
        <v>0</v>
      </c>
      <c r="AI28" s="82">
        <f t="shared" si="5"/>
        <v>0</v>
      </c>
      <c r="AJ28" s="91"/>
      <c r="AK28" s="23"/>
      <c r="AL28" s="14" t="e">
        <f t="shared" si="17"/>
        <v>#DIV/0!</v>
      </c>
      <c r="AM28" s="159" t="str">
        <f t="shared" si="18"/>
        <v/>
      </c>
      <c r="AN28" s="8"/>
      <c r="AO28" s="12">
        <v>0</v>
      </c>
      <c r="AP28" s="7">
        <f t="shared" si="19"/>
        <v>0</v>
      </c>
      <c r="AQ28" s="7"/>
      <c r="AR28" s="7"/>
      <c r="AS28" s="81">
        <f t="shared" si="6"/>
        <v>0</v>
      </c>
      <c r="AT28" s="82">
        <f t="shared" si="7"/>
        <v>0</v>
      </c>
      <c r="AU28" s="91"/>
      <c r="AV28" s="365"/>
      <c r="AW28" s="156">
        <v>38443</v>
      </c>
      <c r="AX28" s="101">
        <f t="shared" si="20"/>
        <v>0</v>
      </c>
      <c r="AY28" s="14" t="e">
        <f t="shared" si="21"/>
        <v>#DIV/0!</v>
      </c>
      <c r="AZ28" s="103">
        <f t="shared" si="22"/>
        <v>0</v>
      </c>
      <c r="BA28" s="12" t="e">
        <f t="shared" si="21"/>
        <v>#DIV/0!</v>
      </c>
      <c r="BB28" s="105"/>
      <c r="BC28" s="24">
        <v>33.533985999999999</v>
      </c>
      <c r="BD28" s="108"/>
      <c r="BF28" s="23"/>
      <c r="BG28" s="131" t="e">
        <f t="shared" si="23"/>
        <v>#DIV/0!</v>
      </c>
    </row>
    <row r="29" spans="1:59">
      <c r="A29" s="365"/>
      <c r="B29" s="156">
        <v>38473</v>
      </c>
      <c r="C29" s="16"/>
      <c r="D29" s="23"/>
      <c r="E29" s="14" t="e">
        <f t="shared" si="8"/>
        <v>#DIV/0!</v>
      </c>
      <c r="F29" s="159" t="str">
        <f t="shared" si="9"/>
        <v/>
      </c>
      <c r="G29" s="8"/>
      <c r="H29" s="12">
        <v>0</v>
      </c>
      <c r="I29" s="7">
        <f t="shared" si="10"/>
        <v>0</v>
      </c>
      <c r="J29" s="7"/>
      <c r="K29" s="7"/>
      <c r="L29" s="81">
        <f t="shared" si="0"/>
        <v>0</v>
      </c>
      <c r="M29" s="82">
        <f t="shared" si="1"/>
        <v>0</v>
      </c>
      <c r="N29" s="91"/>
      <c r="O29" s="23"/>
      <c r="P29" s="14" t="e">
        <f t="shared" si="11"/>
        <v>#DIV/0!</v>
      </c>
      <c r="Q29" s="159" t="str">
        <f t="shared" si="12"/>
        <v/>
      </c>
      <c r="R29" s="8"/>
      <c r="S29" s="12">
        <v>0</v>
      </c>
      <c r="T29" s="7">
        <f t="shared" si="13"/>
        <v>0</v>
      </c>
      <c r="U29" s="7"/>
      <c r="V29" s="7"/>
      <c r="W29" s="81">
        <f t="shared" si="2"/>
        <v>0</v>
      </c>
      <c r="X29" s="82">
        <f t="shared" si="3"/>
        <v>0</v>
      </c>
      <c r="Y29" s="91"/>
      <c r="Z29" s="23"/>
      <c r="AA29" s="14" t="e">
        <f t="shared" si="14"/>
        <v>#DIV/0!</v>
      </c>
      <c r="AB29" s="159" t="str">
        <f t="shared" si="15"/>
        <v/>
      </c>
      <c r="AC29" s="8"/>
      <c r="AD29" s="12">
        <v>0</v>
      </c>
      <c r="AE29" s="7">
        <f t="shared" si="16"/>
        <v>0</v>
      </c>
      <c r="AF29" s="7"/>
      <c r="AG29" s="7"/>
      <c r="AH29" s="81">
        <f t="shared" si="4"/>
        <v>0</v>
      </c>
      <c r="AI29" s="82">
        <f t="shared" si="5"/>
        <v>0</v>
      </c>
      <c r="AJ29" s="91"/>
      <c r="AK29" s="23"/>
      <c r="AL29" s="14" t="e">
        <f t="shared" si="17"/>
        <v>#DIV/0!</v>
      </c>
      <c r="AM29" s="159" t="str">
        <f t="shared" si="18"/>
        <v/>
      </c>
      <c r="AN29" s="8"/>
      <c r="AO29" s="12">
        <v>0</v>
      </c>
      <c r="AP29" s="7">
        <f t="shared" si="19"/>
        <v>0</v>
      </c>
      <c r="AQ29" s="7"/>
      <c r="AR29" s="7"/>
      <c r="AS29" s="81">
        <f t="shared" si="6"/>
        <v>0</v>
      </c>
      <c r="AT29" s="82">
        <f t="shared" si="7"/>
        <v>0</v>
      </c>
      <c r="AU29" s="91"/>
      <c r="AV29" s="365"/>
      <c r="AW29" s="156">
        <v>38473</v>
      </c>
      <c r="AX29" s="101">
        <f t="shared" si="20"/>
        <v>0</v>
      </c>
      <c r="AY29" s="14" t="e">
        <f t="shared" si="21"/>
        <v>#DIV/0!</v>
      </c>
      <c r="AZ29" s="103">
        <f t="shared" si="22"/>
        <v>0</v>
      </c>
      <c r="BA29" s="12" t="e">
        <f t="shared" si="21"/>
        <v>#DIV/0!</v>
      </c>
      <c r="BB29" s="105"/>
      <c r="BC29" s="24">
        <v>33.839145000000002</v>
      </c>
      <c r="BD29" s="108"/>
      <c r="BF29" s="23"/>
      <c r="BG29" s="131" t="e">
        <f t="shared" si="23"/>
        <v>#DIV/0!</v>
      </c>
    </row>
    <row r="30" spans="1:59">
      <c r="A30" s="365"/>
      <c r="B30" s="156">
        <v>38504</v>
      </c>
      <c r="C30" s="16"/>
      <c r="D30" s="23"/>
      <c r="E30" s="14" t="e">
        <f t="shared" si="8"/>
        <v>#DIV/0!</v>
      </c>
      <c r="F30" s="159" t="str">
        <f t="shared" si="9"/>
        <v/>
      </c>
      <c r="G30" s="8"/>
      <c r="H30" s="12">
        <v>0</v>
      </c>
      <c r="I30" s="7">
        <f t="shared" si="10"/>
        <v>0</v>
      </c>
      <c r="J30" s="7"/>
      <c r="K30" s="7"/>
      <c r="L30" s="81">
        <f t="shared" si="0"/>
        <v>0</v>
      </c>
      <c r="M30" s="82">
        <f t="shared" si="1"/>
        <v>0</v>
      </c>
      <c r="N30" s="91"/>
      <c r="O30" s="23"/>
      <c r="P30" s="14" t="e">
        <f t="shared" si="11"/>
        <v>#DIV/0!</v>
      </c>
      <c r="Q30" s="159" t="str">
        <f t="shared" si="12"/>
        <v/>
      </c>
      <c r="R30" s="8"/>
      <c r="S30" s="12">
        <v>0</v>
      </c>
      <c r="T30" s="7">
        <f t="shared" si="13"/>
        <v>0</v>
      </c>
      <c r="U30" s="7"/>
      <c r="V30" s="7"/>
      <c r="W30" s="81">
        <f t="shared" si="2"/>
        <v>0</v>
      </c>
      <c r="X30" s="82">
        <f t="shared" si="3"/>
        <v>0</v>
      </c>
      <c r="Y30" s="91"/>
      <c r="Z30" s="23"/>
      <c r="AA30" s="14" t="e">
        <f t="shared" si="14"/>
        <v>#DIV/0!</v>
      </c>
      <c r="AB30" s="159" t="str">
        <f t="shared" si="15"/>
        <v/>
      </c>
      <c r="AC30" s="8"/>
      <c r="AD30" s="12">
        <v>0</v>
      </c>
      <c r="AE30" s="7">
        <f t="shared" si="16"/>
        <v>0</v>
      </c>
      <c r="AF30" s="7"/>
      <c r="AG30" s="7"/>
      <c r="AH30" s="81">
        <f t="shared" si="4"/>
        <v>0</v>
      </c>
      <c r="AI30" s="82">
        <f t="shared" si="5"/>
        <v>0</v>
      </c>
      <c r="AJ30" s="91"/>
      <c r="AK30" s="23"/>
      <c r="AL30" s="14" t="e">
        <f t="shared" si="17"/>
        <v>#DIV/0!</v>
      </c>
      <c r="AM30" s="159" t="str">
        <f t="shared" si="18"/>
        <v/>
      </c>
      <c r="AN30" s="8"/>
      <c r="AO30" s="12">
        <v>0</v>
      </c>
      <c r="AP30" s="7">
        <f t="shared" si="19"/>
        <v>0</v>
      </c>
      <c r="AQ30" s="7"/>
      <c r="AR30" s="7"/>
      <c r="AS30" s="81">
        <f t="shared" si="6"/>
        <v>0</v>
      </c>
      <c r="AT30" s="82">
        <f t="shared" si="7"/>
        <v>0</v>
      </c>
      <c r="AU30" s="91"/>
      <c r="AV30" s="365"/>
      <c r="AW30" s="156">
        <v>38504</v>
      </c>
      <c r="AX30" s="101">
        <f t="shared" si="20"/>
        <v>0</v>
      </c>
      <c r="AY30" s="14" t="e">
        <f t="shared" si="21"/>
        <v>#DIV/0!</v>
      </c>
      <c r="AZ30" s="103">
        <f t="shared" si="22"/>
        <v>0</v>
      </c>
      <c r="BA30" s="12" t="e">
        <f t="shared" si="21"/>
        <v>#DIV/0!</v>
      </c>
      <c r="BB30" s="105"/>
      <c r="BC30" s="24">
        <v>34.076019000000002</v>
      </c>
      <c r="BD30" s="108"/>
      <c r="BF30" s="23"/>
      <c r="BG30" s="131" t="e">
        <f t="shared" si="23"/>
        <v>#DIV/0!</v>
      </c>
    </row>
    <row r="31" spans="1:59">
      <c r="A31" s="365"/>
      <c r="B31" s="156">
        <v>38534</v>
      </c>
      <c r="C31" s="16"/>
      <c r="D31" s="23"/>
      <c r="E31" s="14" t="e">
        <f t="shared" si="8"/>
        <v>#DIV/0!</v>
      </c>
      <c r="F31" s="159" t="str">
        <f t="shared" si="9"/>
        <v/>
      </c>
      <c r="G31" s="8" t="s">
        <v>6</v>
      </c>
      <c r="H31" s="12">
        <v>0.1169</v>
      </c>
      <c r="I31" s="7">
        <f t="shared" si="10"/>
        <v>0</v>
      </c>
      <c r="J31" s="7"/>
      <c r="K31" s="7"/>
      <c r="L31" s="81">
        <f t="shared" si="0"/>
        <v>0</v>
      </c>
      <c r="M31" s="82">
        <f t="shared" si="1"/>
        <v>0</v>
      </c>
      <c r="N31" s="91"/>
      <c r="O31" s="23"/>
      <c r="P31" s="14" t="e">
        <f t="shared" si="11"/>
        <v>#DIV/0!</v>
      </c>
      <c r="Q31" s="159" t="str">
        <f t="shared" si="12"/>
        <v/>
      </c>
      <c r="R31" s="8" t="s">
        <v>6</v>
      </c>
      <c r="S31" s="12">
        <v>0.1169</v>
      </c>
      <c r="T31" s="7">
        <f t="shared" si="13"/>
        <v>0</v>
      </c>
      <c r="U31" s="7"/>
      <c r="V31" s="7"/>
      <c r="W31" s="81">
        <f t="shared" si="2"/>
        <v>0</v>
      </c>
      <c r="X31" s="82">
        <f t="shared" si="3"/>
        <v>0</v>
      </c>
      <c r="Y31" s="91"/>
      <c r="Z31" s="23"/>
      <c r="AA31" s="14" t="e">
        <f t="shared" si="14"/>
        <v>#DIV/0!</v>
      </c>
      <c r="AB31" s="159" t="str">
        <f t="shared" si="15"/>
        <v/>
      </c>
      <c r="AC31" s="8" t="s">
        <v>6</v>
      </c>
      <c r="AD31" s="12">
        <v>0.1169</v>
      </c>
      <c r="AE31" s="7">
        <f t="shared" si="16"/>
        <v>0</v>
      </c>
      <c r="AF31" s="7"/>
      <c r="AG31" s="7"/>
      <c r="AH31" s="81">
        <f t="shared" si="4"/>
        <v>0</v>
      </c>
      <c r="AI31" s="82">
        <f t="shared" si="5"/>
        <v>0</v>
      </c>
      <c r="AJ31" s="91"/>
      <c r="AK31" s="23"/>
      <c r="AL31" s="14" t="e">
        <f t="shared" si="17"/>
        <v>#DIV/0!</v>
      </c>
      <c r="AM31" s="159" t="str">
        <f t="shared" si="18"/>
        <v/>
      </c>
      <c r="AN31" s="8" t="s">
        <v>6</v>
      </c>
      <c r="AO31" s="12">
        <v>0.1169</v>
      </c>
      <c r="AP31" s="7">
        <f t="shared" si="19"/>
        <v>0</v>
      </c>
      <c r="AQ31" s="7"/>
      <c r="AR31" s="7"/>
      <c r="AS31" s="81">
        <f t="shared" si="6"/>
        <v>0</v>
      </c>
      <c r="AT31" s="82">
        <f t="shared" si="7"/>
        <v>0</v>
      </c>
      <c r="AU31" s="91"/>
      <c r="AV31" s="365"/>
      <c r="AW31" s="156">
        <v>38534</v>
      </c>
      <c r="AX31" s="101">
        <f t="shared" si="20"/>
        <v>0</v>
      </c>
      <c r="AY31" s="14" t="e">
        <f t="shared" si="21"/>
        <v>#DIV/0!</v>
      </c>
      <c r="AZ31" s="103">
        <f t="shared" si="22"/>
        <v>0</v>
      </c>
      <c r="BA31" s="12" t="e">
        <f t="shared" si="21"/>
        <v>#DIV/0!</v>
      </c>
      <c r="BB31" s="105"/>
      <c r="BC31" s="24">
        <v>34.038535000000003</v>
      </c>
      <c r="BD31" s="108"/>
      <c r="BF31" s="23"/>
      <c r="BG31" s="131" t="e">
        <f t="shared" si="23"/>
        <v>#DIV/0!</v>
      </c>
    </row>
    <row r="32" spans="1:59">
      <c r="A32" s="365"/>
      <c r="B32" s="156">
        <v>38565</v>
      </c>
      <c r="C32" s="16"/>
      <c r="D32" s="23"/>
      <c r="E32" s="14" t="e">
        <f t="shared" si="8"/>
        <v>#DIV/0!</v>
      </c>
      <c r="F32" s="159" t="str">
        <f t="shared" si="9"/>
        <v/>
      </c>
      <c r="G32" s="8"/>
      <c r="H32" s="12">
        <v>0</v>
      </c>
      <c r="I32" s="7">
        <f t="shared" si="10"/>
        <v>0</v>
      </c>
      <c r="J32" s="7"/>
      <c r="K32" s="7"/>
      <c r="L32" s="81">
        <f t="shared" si="0"/>
        <v>0</v>
      </c>
      <c r="M32" s="82">
        <f t="shared" si="1"/>
        <v>0</v>
      </c>
      <c r="N32" s="91"/>
      <c r="O32" s="23"/>
      <c r="P32" s="14" t="e">
        <f t="shared" si="11"/>
        <v>#DIV/0!</v>
      </c>
      <c r="Q32" s="159" t="str">
        <f t="shared" si="12"/>
        <v/>
      </c>
      <c r="R32" s="8"/>
      <c r="S32" s="12">
        <v>0</v>
      </c>
      <c r="T32" s="7">
        <f t="shared" si="13"/>
        <v>0</v>
      </c>
      <c r="U32" s="7"/>
      <c r="V32" s="7"/>
      <c r="W32" s="81">
        <f t="shared" si="2"/>
        <v>0</v>
      </c>
      <c r="X32" s="82">
        <f t="shared" si="3"/>
        <v>0</v>
      </c>
      <c r="Y32" s="91"/>
      <c r="Z32" s="23"/>
      <c r="AA32" s="14" t="e">
        <f t="shared" si="14"/>
        <v>#DIV/0!</v>
      </c>
      <c r="AB32" s="159" t="str">
        <f t="shared" si="15"/>
        <v/>
      </c>
      <c r="AC32" s="8"/>
      <c r="AD32" s="12">
        <v>0</v>
      </c>
      <c r="AE32" s="7">
        <f t="shared" si="16"/>
        <v>0</v>
      </c>
      <c r="AF32" s="7"/>
      <c r="AG32" s="7"/>
      <c r="AH32" s="81">
        <f t="shared" si="4"/>
        <v>0</v>
      </c>
      <c r="AI32" s="82">
        <f t="shared" si="5"/>
        <v>0</v>
      </c>
      <c r="AJ32" s="91"/>
      <c r="AK32" s="23"/>
      <c r="AL32" s="14" t="e">
        <f t="shared" si="17"/>
        <v>#DIV/0!</v>
      </c>
      <c r="AM32" s="159" t="str">
        <f t="shared" si="18"/>
        <v/>
      </c>
      <c r="AN32" s="8"/>
      <c r="AO32" s="12">
        <v>0</v>
      </c>
      <c r="AP32" s="7">
        <f t="shared" si="19"/>
        <v>0</v>
      </c>
      <c r="AQ32" s="7"/>
      <c r="AR32" s="7"/>
      <c r="AS32" s="81">
        <f t="shared" si="6"/>
        <v>0</v>
      </c>
      <c r="AT32" s="82">
        <f t="shared" si="7"/>
        <v>0</v>
      </c>
      <c r="AU32" s="91"/>
      <c r="AV32" s="365"/>
      <c r="AW32" s="156">
        <v>38565</v>
      </c>
      <c r="AX32" s="101">
        <f t="shared" si="20"/>
        <v>0</v>
      </c>
      <c r="AY32" s="14" t="e">
        <f t="shared" si="21"/>
        <v>#DIV/0!</v>
      </c>
      <c r="AZ32" s="103">
        <f t="shared" si="22"/>
        <v>0</v>
      </c>
      <c r="BA32" s="12" t="e">
        <f t="shared" si="21"/>
        <v>#DIV/0!</v>
      </c>
      <c r="BB32" s="105"/>
      <c r="BC32" s="24">
        <v>34.048746000000001</v>
      </c>
      <c r="BD32" s="108"/>
      <c r="BF32" s="23"/>
      <c r="BG32" s="131" t="e">
        <f t="shared" si="23"/>
        <v>#DIV/0!</v>
      </c>
    </row>
    <row r="33" spans="1:59">
      <c r="A33" s="365"/>
      <c r="B33" s="156">
        <v>38596</v>
      </c>
      <c r="C33" s="16"/>
      <c r="D33" s="23"/>
      <c r="E33" s="14" t="e">
        <f t="shared" si="8"/>
        <v>#DIV/0!</v>
      </c>
      <c r="F33" s="159" t="str">
        <f t="shared" si="9"/>
        <v/>
      </c>
      <c r="G33" s="8"/>
      <c r="H33" s="12">
        <v>0</v>
      </c>
      <c r="I33" s="7">
        <f t="shared" si="10"/>
        <v>0</v>
      </c>
      <c r="J33" s="7"/>
      <c r="K33" s="7"/>
      <c r="L33" s="81">
        <f t="shared" si="0"/>
        <v>0</v>
      </c>
      <c r="M33" s="82">
        <f t="shared" si="1"/>
        <v>0</v>
      </c>
      <c r="N33" s="91"/>
      <c r="O33" s="23"/>
      <c r="P33" s="14" t="e">
        <f t="shared" si="11"/>
        <v>#DIV/0!</v>
      </c>
      <c r="Q33" s="159" t="str">
        <f t="shared" si="12"/>
        <v/>
      </c>
      <c r="R33" s="8"/>
      <c r="S33" s="12">
        <v>0</v>
      </c>
      <c r="T33" s="7">
        <f t="shared" si="13"/>
        <v>0</v>
      </c>
      <c r="U33" s="7"/>
      <c r="V33" s="7"/>
      <c r="W33" s="81">
        <f t="shared" si="2"/>
        <v>0</v>
      </c>
      <c r="X33" s="82">
        <f t="shared" si="3"/>
        <v>0</v>
      </c>
      <c r="Y33" s="91"/>
      <c r="Z33" s="23"/>
      <c r="AA33" s="14" t="e">
        <f t="shared" si="14"/>
        <v>#DIV/0!</v>
      </c>
      <c r="AB33" s="159" t="str">
        <f t="shared" si="15"/>
        <v/>
      </c>
      <c r="AC33" s="8"/>
      <c r="AD33" s="12">
        <v>0</v>
      </c>
      <c r="AE33" s="7">
        <f t="shared" si="16"/>
        <v>0</v>
      </c>
      <c r="AF33" s="7"/>
      <c r="AG33" s="7"/>
      <c r="AH33" s="81">
        <f t="shared" si="4"/>
        <v>0</v>
      </c>
      <c r="AI33" s="82">
        <f t="shared" si="5"/>
        <v>0</v>
      </c>
      <c r="AJ33" s="91"/>
      <c r="AK33" s="23"/>
      <c r="AL33" s="14" t="e">
        <f t="shared" si="17"/>
        <v>#DIV/0!</v>
      </c>
      <c r="AM33" s="159" t="str">
        <f t="shared" si="18"/>
        <v/>
      </c>
      <c r="AN33" s="8"/>
      <c r="AO33" s="12">
        <v>0</v>
      </c>
      <c r="AP33" s="7">
        <f t="shared" si="19"/>
        <v>0</v>
      </c>
      <c r="AQ33" s="7"/>
      <c r="AR33" s="7"/>
      <c r="AS33" s="81">
        <f t="shared" si="6"/>
        <v>0</v>
      </c>
      <c r="AT33" s="82">
        <f t="shared" si="7"/>
        <v>0</v>
      </c>
      <c r="AU33" s="91"/>
      <c r="AV33" s="365"/>
      <c r="AW33" s="156">
        <v>38596</v>
      </c>
      <c r="AX33" s="101">
        <f t="shared" si="20"/>
        <v>0</v>
      </c>
      <c r="AY33" s="14" t="e">
        <f t="shared" si="21"/>
        <v>#DIV/0!</v>
      </c>
      <c r="AZ33" s="103">
        <f t="shared" si="22"/>
        <v>0</v>
      </c>
      <c r="BA33" s="12" t="e">
        <f t="shared" si="21"/>
        <v>#DIV/0!</v>
      </c>
      <c r="BB33" s="105"/>
      <c r="BC33" s="24">
        <v>34.048746000000001</v>
      </c>
      <c r="BD33" s="108"/>
      <c r="BF33" s="23"/>
      <c r="BG33" s="131" t="e">
        <f t="shared" si="23"/>
        <v>#DIV/0!</v>
      </c>
    </row>
    <row r="34" spans="1:59">
      <c r="A34" s="365"/>
      <c r="B34" s="156">
        <v>38626</v>
      </c>
      <c r="C34" s="16"/>
      <c r="D34" s="23"/>
      <c r="E34" s="14" t="e">
        <f t="shared" si="8"/>
        <v>#DIV/0!</v>
      </c>
      <c r="F34" s="159" t="str">
        <f t="shared" si="9"/>
        <v/>
      </c>
      <c r="G34" s="8"/>
      <c r="H34" s="12">
        <v>0</v>
      </c>
      <c r="I34" s="7">
        <f t="shared" si="10"/>
        <v>0</v>
      </c>
      <c r="J34" s="7"/>
      <c r="K34" s="7"/>
      <c r="L34" s="81">
        <f t="shared" si="0"/>
        <v>0</v>
      </c>
      <c r="M34" s="82">
        <f t="shared" si="1"/>
        <v>0</v>
      </c>
      <c r="N34" s="91"/>
      <c r="O34" s="23"/>
      <c r="P34" s="14" t="e">
        <f t="shared" si="11"/>
        <v>#DIV/0!</v>
      </c>
      <c r="Q34" s="159" t="str">
        <f t="shared" si="12"/>
        <v/>
      </c>
      <c r="R34" s="8"/>
      <c r="S34" s="12">
        <v>0</v>
      </c>
      <c r="T34" s="7">
        <f t="shared" si="13"/>
        <v>0</v>
      </c>
      <c r="U34" s="7"/>
      <c r="V34" s="7"/>
      <c r="W34" s="81">
        <f t="shared" si="2"/>
        <v>0</v>
      </c>
      <c r="X34" s="82">
        <f t="shared" si="3"/>
        <v>0</v>
      </c>
      <c r="Y34" s="91"/>
      <c r="Z34" s="23"/>
      <c r="AA34" s="14" t="e">
        <f t="shared" si="14"/>
        <v>#DIV/0!</v>
      </c>
      <c r="AB34" s="159" t="str">
        <f t="shared" si="15"/>
        <v/>
      </c>
      <c r="AC34" s="8"/>
      <c r="AD34" s="12">
        <v>0</v>
      </c>
      <c r="AE34" s="7">
        <f t="shared" si="16"/>
        <v>0</v>
      </c>
      <c r="AF34" s="7"/>
      <c r="AG34" s="7"/>
      <c r="AH34" s="81">
        <f t="shared" si="4"/>
        <v>0</v>
      </c>
      <c r="AI34" s="82">
        <f t="shared" si="5"/>
        <v>0</v>
      </c>
      <c r="AJ34" s="91"/>
      <c r="AK34" s="23"/>
      <c r="AL34" s="14" t="e">
        <f t="shared" si="17"/>
        <v>#DIV/0!</v>
      </c>
      <c r="AM34" s="159" t="str">
        <f t="shared" si="18"/>
        <v/>
      </c>
      <c r="AN34" s="8"/>
      <c r="AO34" s="12">
        <v>0</v>
      </c>
      <c r="AP34" s="7">
        <f t="shared" si="19"/>
        <v>0</v>
      </c>
      <c r="AQ34" s="7"/>
      <c r="AR34" s="7"/>
      <c r="AS34" s="81">
        <f t="shared" si="6"/>
        <v>0</v>
      </c>
      <c r="AT34" s="82">
        <f t="shared" si="7"/>
        <v>0</v>
      </c>
      <c r="AU34" s="91"/>
      <c r="AV34" s="365"/>
      <c r="AW34" s="156">
        <v>38626</v>
      </c>
      <c r="AX34" s="101">
        <f t="shared" si="20"/>
        <v>0</v>
      </c>
      <c r="AY34" s="14" t="e">
        <f t="shared" si="21"/>
        <v>#DIV/0!</v>
      </c>
      <c r="AZ34" s="103">
        <f t="shared" si="22"/>
        <v>0</v>
      </c>
      <c r="BA34" s="12" t="e">
        <f t="shared" si="21"/>
        <v>#DIV/0!</v>
      </c>
      <c r="BB34" s="105"/>
      <c r="BC34" s="24">
        <v>34.099818999999997</v>
      </c>
      <c r="BD34" s="108"/>
      <c r="BF34" s="23"/>
      <c r="BG34" s="131" t="e">
        <f t="shared" si="23"/>
        <v>#DIV/0!</v>
      </c>
    </row>
    <row r="35" spans="1:59">
      <c r="A35" s="365"/>
      <c r="B35" s="156">
        <v>38657</v>
      </c>
      <c r="C35" s="16"/>
      <c r="D35" s="23"/>
      <c r="E35" s="14" t="e">
        <f t="shared" si="8"/>
        <v>#DIV/0!</v>
      </c>
      <c r="F35" s="159" t="str">
        <f t="shared" si="9"/>
        <v/>
      </c>
      <c r="G35" s="8"/>
      <c r="H35" s="12">
        <v>0</v>
      </c>
      <c r="I35" s="7">
        <f t="shared" si="10"/>
        <v>0</v>
      </c>
      <c r="J35" s="7"/>
      <c r="K35" s="7"/>
      <c r="L35" s="81">
        <f t="shared" si="0"/>
        <v>0</v>
      </c>
      <c r="M35" s="82">
        <f t="shared" si="1"/>
        <v>0</v>
      </c>
      <c r="N35" s="91"/>
      <c r="O35" s="23"/>
      <c r="P35" s="14" t="e">
        <f t="shared" si="11"/>
        <v>#DIV/0!</v>
      </c>
      <c r="Q35" s="159" t="str">
        <f t="shared" si="12"/>
        <v/>
      </c>
      <c r="R35" s="8"/>
      <c r="S35" s="12">
        <v>0</v>
      </c>
      <c r="T35" s="7">
        <f t="shared" si="13"/>
        <v>0</v>
      </c>
      <c r="U35" s="7"/>
      <c r="V35" s="7"/>
      <c r="W35" s="81">
        <f t="shared" si="2"/>
        <v>0</v>
      </c>
      <c r="X35" s="82">
        <f t="shared" si="3"/>
        <v>0</v>
      </c>
      <c r="Y35" s="91"/>
      <c r="Z35" s="23"/>
      <c r="AA35" s="14" t="e">
        <f t="shared" si="14"/>
        <v>#DIV/0!</v>
      </c>
      <c r="AB35" s="159" t="str">
        <f t="shared" si="15"/>
        <v/>
      </c>
      <c r="AC35" s="8"/>
      <c r="AD35" s="12">
        <v>0</v>
      </c>
      <c r="AE35" s="7">
        <f t="shared" si="16"/>
        <v>0</v>
      </c>
      <c r="AF35" s="7"/>
      <c r="AG35" s="7"/>
      <c r="AH35" s="81">
        <f t="shared" si="4"/>
        <v>0</v>
      </c>
      <c r="AI35" s="82">
        <f t="shared" si="5"/>
        <v>0</v>
      </c>
      <c r="AJ35" s="91"/>
      <c r="AK35" s="23"/>
      <c r="AL35" s="14" t="e">
        <f t="shared" si="17"/>
        <v>#DIV/0!</v>
      </c>
      <c r="AM35" s="159" t="str">
        <f t="shared" si="18"/>
        <v/>
      </c>
      <c r="AN35" s="8"/>
      <c r="AO35" s="12">
        <v>0</v>
      </c>
      <c r="AP35" s="7">
        <f t="shared" si="19"/>
        <v>0</v>
      </c>
      <c r="AQ35" s="7"/>
      <c r="AR35" s="7"/>
      <c r="AS35" s="81">
        <f t="shared" si="6"/>
        <v>0</v>
      </c>
      <c r="AT35" s="82">
        <f t="shared" si="7"/>
        <v>0</v>
      </c>
      <c r="AU35" s="91"/>
      <c r="AV35" s="365"/>
      <c r="AW35" s="156">
        <v>38657</v>
      </c>
      <c r="AX35" s="101">
        <f t="shared" si="20"/>
        <v>0</v>
      </c>
      <c r="AY35" s="14" t="e">
        <f t="shared" si="21"/>
        <v>#DIV/0!</v>
      </c>
      <c r="AZ35" s="103">
        <f t="shared" si="22"/>
        <v>0</v>
      </c>
      <c r="BA35" s="12" t="e">
        <f t="shared" si="21"/>
        <v>#DIV/0!</v>
      </c>
      <c r="BB35" s="105"/>
      <c r="BC35" s="24">
        <v>34.297597000000003</v>
      </c>
      <c r="BD35" s="108"/>
      <c r="BF35" s="23"/>
      <c r="BG35" s="131" t="e">
        <f t="shared" si="23"/>
        <v>#DIV/0!</v>
      </c>
    </row>
    <row r="36" spans="1:59">
      <c r="A36" s="366"/>
      <c r="B36" s="157">
        <v>38687</v>
      </c>
      <c r="C36" s="16"/>
      <c r="D36" s="21"/>
      <c r="E36" s="15" t="e">
        <f t="shared" si="8"/>
        <v>#DIV/0!</v>
      </c>
      <c r="F36" s="158" t="str">
        <f t="shared" si="9"/>
        <v/>
      </c>
      <c r="G36" s="11"/>
      <c r="H36" s="13">
        <v>0</v>
      </c>
      <c r="I36" s="10">
        <f t="shared" si="10"/>
        <v>0</v>
      </c>
      <c r="J36" s="10"/>
      <c r="K36" s="10"/>
      <c r="L36" s="83">
        <f t="shared" si="0"/>
        <v>0</v>
      </c>
      <c r="M36" s="84">
        <f t="shared" si="1"/>
        <v>0</v>
      </c>
      <c r="N36" s="92"/>
      <c r="O36" s="21"/>
      <c r="P36" s="15" t="e">
        <f t="shared" si="11"/>
        <v>#DIV/0!</v>
      </c>
      <c r="Q36" s="158" t="str">
        <f t="shared" si="12"/>
        <v/>
      </c>
      <c r="R36" s="11"/>
      <c r="S36" s="13">
        <v>0</v>
      </c>
      <c r="T36" s="10">
        <f t="shared" si="13"/>
        <v>0</v>
      </c>
      <c r="U36" s="10"/>
      <c r="V36" s="10"/>
      <c r="W36" s="83">
        <f t="shared" si="2"/>
        <v>0</v>
      </c>
      <c r="X36" s="84">
        <f t="shared" si="3"/>
        <v>0</v>
      </c>
      <c r="Y36" s="92"/>
      <c r="Z36" s="21"/>
      <c r="AA36" s="15" t="e">
        <f t="shared" si="14"/>
        <v>#DIV/0!</v>
      </c>
      <c r="AB36" s="158" t="str">
        <f t="shared" si="15"/>
        <v/>
      </c>
      <c r="AC36" s="11"/>
      <c r="AD36" s="13">
        <v>0</v>
      </c>
      <c r="AE36" s="10">
        <f t="shared" si="16"/>
        <v>0</v>
      </c>
      <c r="AF36" s="10"/>
      <c r="AG36" s="10"/>
      <c r="AH36" s="83">
        <f t="shared" si="4"/>
        <v>0</v>
      </c>
      <c r="AI36" s="84">
        <f t="shared" si="5"/>
        <v>0</v>
      </c>
      <c r="AJ36" s="92"/>
      <c r="AK36" s="21"/>
      <c r="AL36" s="15" t="e">
        <f t="shared" si="17"/>
        <v>#DIV/0!</v>
      </c>
      <c r="AM36" s="158" t="str">
        <f t="shared" si="18"/>
        <v/>
      </c>
      <c r="AN36" s="11"/>
      <c r="AO36" s="13">
        <v>0</v>
      </c>
      <c r="AP36" s="10">
        <f t="shared" si="19"/>
        <v>0</v>
      </c>
      <c r="AQ36" s="10"/>
      <c r="AR36" s="10"/>
      <c r="AS36" s="83">
        <f t="shared" si="6"/>
        <v>0</v>
      </c>
      <c r="AT36" s="84">
        <f t="shared" si="7"/>
        <v>0</v>
      </c>
      <c r="AU36" s="92"/>
      <c r="AV36" s="366"/>
      <c r="AW36" s="157">
        <v>38687</v>
      </c>
      <c r="AX36" s="102">
        <f t="shared" si="20"/>
        <v>0</v>
      </c>
      <c r="AY36" s="15" t="e">
        <f t="shared" si="21"/>
        <v>#DIV/0!</v>
      </c>
      <c r="AZ36" s="104">
        <f t="shared" si="22"/>
        <v>0</v>
      </c>
      <c r="BA36" s="13" t="e">
        <f t="shared" si="21"/>
        <v>#DIV/0!</v>
      </c>
      <c r="BB36" s="107"/>
      <c r="BC36" s="24">
        <v>34.482804000000002</v>
      </c>
      <c r="BD36" s="110"/>
      <c r="BF36" s="23"/>
      <c r="BG36" s="131" t="e">
        <f t="shared" si="23"/>
        <v>#DIV/0!</v>
      </c>
    </row>
    <row r="37" spans="1:59" ht="11.25" customHeight="1">
      <c r="A37" s="365">
        <v>2006</v>
      </c>
      <c r="B37" s="156">
        <v>38718</v>
      </c>
      <c r="C37" s="16"/>
      <c r="D37" s="23"/>
      <c r="E37" s="14" t="e">
        <f t="shared" si="8"/>
        <v>#DIV/0!</v>
      </c>
      <c r="F37" s="159" t="str">
        <f t="shared" si="9"/>
        <v/>
      </c>
      <c r="G37" s="8"/>
      <c r="H37" s="12">
        <v>0</v>
      </c>
      <c r="I37" s="7">
        <f t="shared" si="10"/>
        <v>0</v>
      </c>
      <c r="J37" s="76"/>
      <c r="K37" s="76"/>
      <c r="L37" s="81">
        <f t="shared" si="0"/>
        <v>0</v>
      </c>
      <c r="M37" s="82">
        <f t="shared" si="1"/>
        <v>0</v>
      </c>
      <c r="N37" s="91"/>
      <c r="O37" s="23"/>
      <c r="P37" s="14" t="e">
        <f t="shared" si="11"/>
        <v>#DIV/0!</v>
      </c>
      <c r="Q37" s="159" t="str">
        <f t="shared" si="12"/>
        <v/>
      </c>
      <c r="R37" s="8"/>
      <c r="S37" s="12">
        <v>0</v>
      </c>
      <c r="T37" s="7">
        <f t="shared" si="13"/>
        <v>0</v>
      </c>
      <c r="U37" s="76"/>
      <c r="V37" s="76"/>
      <c r="W37" s="81">
        <f t="shared" si="2"/>
        <v>0</v>
      </c>
      <c r="X37" s="82">
        <f t="shared" si="3"/>
        <v>0</v>
      </c>
      <c r="Y37" s="91"/>
      <c r="Z37" s="23"/>
      <c r="AA37" s="14" t="e">
        <f t="shared" si="14"/>
        <v>#DIV/0!</v>
      </c>
      <c r="AB37" s="159" t="str">
        <f t="shared" si="15"/>
        <v/>
      </c>
      <c r="AC37" s="8"/>
      <c r="AD37" s="12">
        <v>0</v>
      </c>
      <c r="AE37" s="7">
        <f t="shared" si="16"/>
        <v>0</v>
      </c>
      <c r="AF37" s="76"/>
      <c r="AG37" s="76"/>
      <c r="AH37" s="81">
        <f t="shared" si="4"/>
        <v>0</v>
      </c>
      <c r="AI37" s="82">
        <f t="shared" si="5"/>
        <v>0</v>
      </c>
      <c r="AJ37" s="91"/>
      <c r="AK37" s="23"/>
      <c r="AL37" s="14" t="e">
        <f t="shared" si="17"/>
        <v>#DIV/0!</v>
      </c>
      <c r="AM37" s="159" t="str">
        <f t="shared" si="18"/>
        <v/>
      </c>
      <c r="AN37" s="8"/>
      <c r="AO37" s="12">
        <v>0</v>
      </c>
      <c r="AP37" s="7">
        <f t="shared" si="19"/>
        <v>0</v>
      </c>
      <c r="AQ37" s="76"/>
      <c r="AR37" s="76"/>
      <c r="AS37" s="81">
        <f t="shared" si="6"/>
        <v>0</v>
      </c>
      <c r="AT37" s="82">
        <f t="shared" si="7"/>
        <v>0</v>
      </c>
      <c r="AU37" s="91"/>
      <c r="AV37" s="365">
        <v>2006</v>
      </c>
      <c r="AW37" s="156">
        <v>38718</v>
      </c>
      <c r="AX37" s="101">
        <f t="shared" si="20"/>
        <v>0</v>
      </c>
      <c r="AY37" s="14" t="e">
        <f t="shared" si="21"/>
        <v>#DIV/0!</v>
      </c>
      <c r="AZ37" s="103">
        <f t="shared" si="22"/>
        <v>0</v>
      </c>
      <c r="BA37" s="12" t="e">
        <f t="shared" si="21"/>
        <v>#DIV/0!</v>
      </c>
      <c r="BB37" s="105"/>
      <c r="BC37" s="75">
        <v>34.620735000000003</v>
      </c>
      <c r="BD37" s="108"/>
      <c r="BF37" s="23"/>
      <c r="BG37" s="131" t="e">
        <f t="shared" si="23"/>
        <v>#DIV/0!</v>
      </c>
    </row>
    <row r="38" spans="1:59">
      <c r="A38" s="365"/>
      <c r="B38" s="156">
        <v>38749</v>
      </c>
      <c r="C38" s="16"/>
      <c r="D38" s="23"/>
      <c r="E38" s="14" t="e">
        <f t="shared" si="8"/>
        <v>#DIV/0!</v>
      </c>
      <c r="F38" s="159" t="str">
        <f t="shared" si="9"/>
        <v/>
      </c>
      <c r="G38" s="8"/>
      <c r="H38" s="12">
        <v>0</v>
      </c>
      <c r="I38" s="7">
        <f t="shared" si="10"/>
        <v>0</v>
      </c>
      <c r="J38" s="7"/>
      <c r="K38" s="7"/>
      <c r="L38" s="81">
        <f t="shared" si="0"/>
        <v>0</v>
      </c>
      <c r="M38" s="82">
        <f t="shared" si="1"/>
        <v>0</v>
      </c>
      <c r="N38" s="91"/>
      <c r="O38" s="23"/>
      <c r="P38" s="14" t="e">
        <f t="shared" si="11"/>
        <v>#DIV/0!</v>
      </c>
      <c r="Q38" s="159" t="str">
        <f t="shared" si="12"/>
        <v/>
      </c>
      <c r="R38" s="8"/>
      <c r="S38" s="12">
        <v>0</v>
      </c>
      <c r="T38" s="7">
        <f t="shared" si="13"/>
        <v>0</v>
      </c>
      <c r="U38" s="7"/>
      <c r="V38" s="7"/>
      <c r="W38" s="81">
        <f t="shared" si="2"/>
        <v>0</v>
      </c>
      <c r="X38" s="82">
        <f t="shared" si="3"/>
        <v>0</v>
      </c>
      <c r="Y38" s="91"/>
      <c r="Z38" s="23"/>
      <c r="AA38" s="14" t="e">
        <f t="shared" si="14"/>
        <v>#DIV/0!</v>
      </c>
      <c r="AB38" s="159" t="str">
        <f t="shared" si="15"/>
        <v/>
      </c>
      <c r="AC38" s="8"/>
      <c r="AD38" s="12">
        <v>0</v>
      </c>
      <c r="AE38" s="7">
        <f t="shared" si="16"/>
        <v>0</v>
      </c>
      <c r="AF38" s="7"/>
      <c r="AG38" s="7"/>
      <c r="AH38" s="81">
        <f t="shared" si="4"/>
        <v>0</v>
      </c>
      <c r="AI38" s="82">
        <f t="shared" si="5"/>
        <v>0</v>
      </c>
      <c r="AJ38" s="91"/>
      <c r="AK38" s="23"/>
      <c r="AL38" s="14" t="e">
        <f t="shared" si="17"/>
        <v>#DIV/0!</v>
      </c>
      <c r="AM38" s="159" t="str">
        <f t="shared" si="18"/>
        <v/>
      </c>
      <c r="AN38" s="8"/>
      <c r="AO38" s="12">
        <v>0</v>
      </c>
      <c r="AP38" s="7">
        <f t="shared" si="19"/>
        <v>0</v>
      </c>
      <c r="AQ38" s="7"/>
      <c r="AR38" s="7"/>
      <c r="AS38" s="81">
        <f t="shared" si="6"/>
        <v>0</v>
      </c>
      <c r="AT38" s="82">
        <f t="shared" si="7"/>
        <v>0</v>
      </c>
      <c r="AU38" s="91"/>
      <c r="AV38" s="365"/>
      <c r="AW38" s="156">
        <v>38749</v>
      </c>
      <c r="AX38" s="101">
        <f t="shared" si="20"/>
        <v>0</v>
      </c>
      <c r="AY38" s="14" t="e">
        <f t="shared" si="21"/>
        <v>#DIV/0!</v>
      </c>
      <c r="AZ38" s="103">
        <f t="shared" si="22"/>
        <v>0</v>
      </c>
      <c r="BA38" s="12" t="e">
        <f t="shared" si="21"/>
        <v>#DIV/0!</v>
      </c>
      <c r="BB38" s="105"/>
      <c r="BC38" s="24">
        <v>34.752293000000002</v>
      </c>
      <c r="BD38" s="108"/>
      <c r="BF38" s="23"/>
      <c r="BG38" s="131" t="e">
        <f t="shared" si="23"/>
        <v>#DIV/0!</v>
      </c>
    </row>
    <row r="39" spans="1:59">
      <c r="A39" s="365"/>
      <c r="B39" s="156">
        <v>38777</v>
      </c>
      <c r="C39" s="16"/>
      <c r="D39" s="23"/>
      <c r="E39" s="14" t="e">
        <f t="shared" si="8"/>
        <v>#DIV/0!</v>
      </c>
      <c r="F39" s="159" t="str">
        <f t="shared" si="9"/>
        <v/>
      </c>
      <c r="G39" s="8"/>
      <c r="H39" s="12">
        <v>0</v>
      </c>
      <c r="I39" s="7">
        <f t="shared" si="10"/>
        <v>0</v>
      </c>
      <c r="J39" s="7"/>
      <c r="K39" s="7"/>
      <c r="L39" s="81">
        <f t="shared" si="0"/>
        <v>0</v>
      </c>
      <c r="M39" s="82">
        <f t="shared" si="1"/>
        <v>0</v>
      </c>
      <c r="N39" s="91"/>
      <c r="O39" s="23"/>
      <c r="P39" s="14" t="e">
        <f t="shared" si="11"/>
        <v>#DIV/0!</v>
      </c>
      <c r="Q39" s="159" t="str">
        <f t="shared" si="12"/>
        <v/>
      </c>
      <c r="R39" s="8"/>
      <c r="S39" s="12">
        <v>0</v>
      </c>
      <c r="T39" s="7">
        <f t="shared" si="13"/>
        <v>0</v>
      </c>
      <c r="U39" s="7"/>
      <c r="V39" s="7"/>
      <c r="W39" s="81">
        <f t="shared" si="2"/>
        <v>0</v>
      </c>
      <c r="X39" s="82">
        <f t="shared" si="3"/>
        <v>0</v>
      </c>
      <c r="Y39" s="91"/>
      <c r="Z39" s="23"/>
      <c r="AA39" s="14" t="e">
        <f t="shared" si="14"/>
        <v>#DIV/0!</v>
      </c>
      <c r="AB39" s="159" t="str">
        <f t="shared" si="15"/>
        <v/>
      </c>
      <c r="AC39" s="8"/>
      <c r="AD39" s="12">
        <v>0</v>
      </c>
      <c r="AE39" s="7">
        <f t="shared" si="16"/>
        <v>0</v>
      </c>
      <c r="AF39" s="7"/>
      <c r="AG39" s="7"/>
      <c r="AH39" s="81">
        <f t="shared" si="4"/>
        <v>0</v>
      </c>
      <c r="AI39" s="82">
        <f t="shared" si="5"/>
        <v>0</v>
      </c>
      <c r="AJ39" s="91"/>
      <c r="AK39" s="23"/>
      <c r="AL39" s="14" t="e">
        <f t="shared" si="17"/>
        <v>#DIV/0!</v>
      </c>
      <c r="AM39" s="159" t="str">
        <f t="shared" si="18"/>
        <v/>
      </c>
      <c r="AN39" s="8"/>
      <c r="AO39" s="12">
        <v>0</v>
      </c>
      <c r="AP39" s="7">
        <f t="shared" si="19"/>
        <v>0</v>
      </c>
      <c r="AQ39" s="7"/>
      <c r="AR39" s="7"/>
      <c r="AS39" s="81">
        <f t="shared" si="6"/>
        <v>0</v>
      </c>
      <c r="AT39" s="82">
        <f t="shared" si="7"/>
        <v>0</v>
      </c>
      <c r="AU39" s="91"/>
      <c r="AV39" s="365"/>
      <c r="AW39" s="156">
        <v>38777</v>
      </c>
      <c r="AX39" s="101">
        <f t="shared" si="20"/>
        <v>0</v>
      </c>
      <c r="AY39" s="14" t="e">
        <f t="shared" si="21"/>
        <v>#DIV/0!</v>
      </c>
      <c r="AZ39" s="103">
        <f t="shared" si="22"/>
        <v>0</v>
      </c>
      <c r="BA39" s="12" t="e">
        <f t="shared" si="21"/>
        <v>#DIV/0!</v>
      </c>
      <c r="BB39" s="105"/>
      <c r="BC39" s="24">
        <v>34.832222999999999</v>
      </c>
      <c r="BD39" s="108"/>
      <c r="BF39" s="23"/>
      <c r="BG39" s="131" t="e">
        <f t="shared" si="23"/>
        <v>#DIV/0!</v>
      </c>
    </row>
    <row r="40" spans="1:59">
      <c r="A40" s="365"/>
      <c r="B40" s="156">
        <v>38808</v>
      </c>
      <c r="C40" s="16"/>
      <c r="D40" s="23"/>
      <c r="E40" s="14" t="e">
        <f t="shared" si="8"/>
        <v>#DIV/0!</v>
      </c>
      <c r="F40" s="159" t="str">
        <f t="shared" si="9"/>
        <v/>
      </c>
      <c r="G40" s="8"/>
      <c r="H40" s="12">
        <v>0</v>
      </c>
      <c r="I40" s="7">
        <f t="shared" si="10"/>
        <v>0</v>
      </c>
      <c r="J40" s="7"/>
      <c r="K40" s="7"/>
      <c r="L40" s="81">
        <f t="shared" si="0"/>
        <v>0</v>
      </c>
      <c r="M40" s="82">
        <f t="shared" si="1"/>
        <v>0</v>
      </c>
      <c r="N40" s="91"/>
      <c r="O40" s="23"/>
      <c r="P40" s="14" t="e">
        <f t="shared" si="11"/>
        <v>#DIV/0!</v>
      </c>
      <c r="Q40" s="159" t="str">
        <f t="shared" si="12"/>
        <v/>
      </c>
      <c r="R40" s="8"/>
      <c r="S40" s="12">
        <v>0</v>
      </c>
      <c r="T40" s="7">
        <f t="shared" si="13"/>
        <v>0</v>
      </c>
      <c r="U40" s="7"/>
      <c r="V40" s="7"/>
      <c r="W40" s="81">
        <f t="shared" si="2"/>
        <v>0</v>
      </c>
      <c r="X40" s="82">
        <f t="shared" si="3"/>
        <v>0</v>
      </c>
      <c r="Y40" s="91"/>
      <c r="Z40" s="23"/>
      <c r="AA40" s="14" t="e">
        <f t="shared" si="14"/>
        <v>#DIV/0!</v>
      </c>
      <c r="AB40" s="159" t="str">
        <f t="shared" si="15"/>
        <v/>
      </c>
      <c r="AC40" s="8"/>
      <c r="AD40" s="12">
        <v>0</v>
      </c>
      <c r="AE40" s="7">
        <f t="shared" si="16"/>
        <v>0</v>
      </c>
      <c r="AF40" s="7"/>
      <c r="AG40" s="7"/>
      <c r="AH40" s="81">
        <f t="shared" si="4"/>
        <v>0</v>
      </c>
      <c r="AI40" s="82">
        <f t="shared" si="5"/>
        <v>0</v>
      </c>
      <c r="AJ40" s="91"/>
      <c r="AK40" s="23"/>
      <c r="AL40" s="14" t="e">
        <f t="shared" si="17"/>
        <v>#DIV/0!</v>
      </c>
      <c r="AM40" s="159" t="str">
        <f t="shared" si="18"/>
        <v/>
      </c>
      <c r="AN40" s="8"/>
      <c r="AO40" s="12">
        <v>0</v>
      </c>
      <c r="AP40" s="7">
        <f t="shared" si="19"/>
        <v>0</v>
      </c>
      <c r="AQ40" s="7"/>
      <c r="AR40" s="7"/>
      <c r="AS40" s="81">
        <f t="shared" si="6"/>
        <v>0</v>
      </c>
      <c r="AT40" s="82">
        <f t="shared" si="7"/>
        <v>0</v>
      </c>
      <c r="AU40" s="91"/>
      <c r="AV40" s="365"/>
      <c r="AW40" s="156">
        <v>38808</v>
      </c>
      <c r="AX40" s="101">
        <f t="shared" si="20"/>
        <v>0</v>
      </c>
      <c r="AY40" s="14" t="e">
        <f t="shared" si="21"/>
        <v>#DIV/0!</v>
      </c>
      <c r="AZ40" s="103">
        <f t="shared" si="22"/>
        <v>0</v>
      </c>
      <c r="BA40" s="12" t="e">
        <f t="shared" si="21"/>
        <v>#DIV/0!</v>
      </c>
      <c r="BB40" s="105"/>
      <c r="BC40" s="24">
        <v>34.926270000000002</v>
      </c>
      <c r="BD40" s="108"/>
      <c r="BF40" s="23"/>
      <c r="BG40" s="131" t="e">
        <f t="shared" si="23"/>
        <v>#DIV/0!</v>
      </c>
    </row>
    <row r="41" spans="1:59">
      <c r="A41" s="365"/>
      <c r="B41" s="156">
        <v>38838</v>
      </c>
      <c r="C41" s="16"/>
      <c r="D41" s="23"/>
      <c r="E41" s="14" t="e">
        <f t="shared" si="8"/>
        <v>#DIV/0!</v>
      </c>
      <c r="F41" s="159" t="str">
        <f t="shared" si="9"/>
        <v/>
      </c>
      <c r="G41" s="8"/>
      <c r="H41" s="12">
        <v>0</v>
      </c>
      <c r="I41" s="7">
        <f t="shared" si="10"/>
        <v>0</v>
      </c>
      <c r="J41" s="7"/>
      <c r="K41" s="7"/>
      <c r="L41" s="81">
        <f t="shared" si="0"/>
        <v>0</v>
      </c>
      <c r="M41" s="82">
        <f t="shared" si="1"/>
        <v>0</v>
      </c>
      <c r="N41" s="91"/>
      <c r="O41" s="23"/>
      <c r="P41" s="14" t="e">
        <f t="shared" si="11"/>
        <v>#DIV/0!</v>
      </c>
      <c r="Q41" s="159" t="str">
        <f t="shared" si="12"/>
        <v/>
      </c>
      <c r="R41" s="8"/>
      <c r="S41" s="12">
        <v>0</v>
      </c>
      <c r="T41" s="7">
        <f t="shared" si="13"/>
        <v>0</v>
      </c>
      <c r="U41" s="7"/>
      <c r="V41" s="7"/>
      <c r="W41" s="81">
        <f t="shared" si="2"/>
        <v>0</v>
      </c>
      <c r="X41" s="82">
        <f t="shared" si="3"/>
        <v>0</v>
      </c>
      <c r="Y41" s="91"/>
      <c r="Z41" s="23"/>
      <c r="AA41" s="14" t="e">
        <f t="shared" si="14"/>
        <v>#DIV/0!</v>
      </c>
      <c r="AB41" s="159" t="str">
        <f t="shared" si="15"/>
        <v/>
      </c>
      <c r="AC41" s="8"/>
      <c r="AD41" s="12">
        <v>0</v>
      </c>
      <c r="AE41" s="7">
        <f t="shared" si="16"/>
        <v>0</v>
      </c>
      <c r="AF41" s="7"/>
      <c r="AG41" s="7"/>
      <c r="AH41" s="81">
        <f t="shared" si="4"/>
        <v>0</v>
      </c>
      <c r="AI41" s="82">
        <f t="shared" si="5"/>
        <v>0</v>
      </c>
      <c r="AJ41" s="91"/>
      <c r="AK41" s="23"/>
      <c r="AL41" s="14" t="e">
        <f t="shared" si="17"/>
        <v>#DIV/0!</v>
      </c>
      <c r="AM41" s="159" t="str">
        <f t="shared" si="18"/>
        <v/>
      </c>
      <c r="AN41" s="8"/>
      <c r="AO41" s="12">
        <v>0</v>
      </c>
      <c r="AP41" s="7">
        <f t="shared" si="19"/>
        <v>0</v>
      </c>
      <c r="AQ41" s="7"/>
      <c r="AR41" s="7"/>
      <c r="AS41" s="81">
        <f t="shared" si="6"/>
        <v>0</v>
      </c>
      <c r="AT41" s="82">
        <f t="shared" si="7"/>
        <v>0</v>
      </c>
      <c r="AU41" s="91"/>
      <c r="AV41" s="365"/>
      <c r="AW41" s="156">
        <v>38838</v>
      </c>
      <c r="AX41" s="101">
        <f t="shared" si="20"/>
        <v>0</v>
      </c>
      <c r="AY41" s="14" t="e">
        <f t="shared" si="21"/>
        <v>#DIV/0!</v>
      </c>
      <c r="AZ41" s="103">
        <f t="shared" si="22"/>
        <v>0</v>
      </c>
      <c r="BA41" s="12" t="e">
        <f t="shared" si="21"/>
        <v>#DIV/0!</v>
      </c>
      <c r="BB41" s="105"/>
      <c r="BC41" s="24">
        <v>34.968181000000001</v>
      </c>
      <c r="BD41" s="108"/>
      <c r="BF41" s="23"/>
      <c r="BG41" s="131" t="e">
        <f t="shared" si="23"/>
        <v>#DIV/0!</v>
      </c>
    </row>
    <row r="42" spans="1:59">
      <c r="A42" s="365"/>
      <c r="B42" s="156">
        <v>38869</v>
      </c>
      <c r="C42" s="16"/>
      <c r="D42" s="23"/>
      <c r="E42" s="14" t="e">
        <f t="shared" si="8"/>
        <v>#DIV/0!</v>
      </c>
      <c r="F42" s="159" t="str">
        <f t="shared" si="9"/>
        <v/>
      </c>
      <c r="G42" s="8"/>
      <c r="H42" s="12">
        <v>0</v>
      </c>
      <c r="I42" s="7">
        <f t="shared" si="10"/>
        <v>0</v>
      </c>
      <c r="J42" s="7"/>
      <c r="K42" s="7"/>
      <c r="L42" s="81">
        <f t="shared" si="0"/>
        <v>0</v>
      </c>
      <c r="M42" s="82">
        <f t="shared" si="1"/>
        <v>0</v>
      </c>
      <c r="N42" s="91"/>
      <c r="O42" s="23"/>
      <c r="P42" s="14" t="e">
        <f t="shared" si="11"/>
        <v>#DIV/0!</v>
      </c>
      <c r="Q42" s="159" t="str">
        <f t="shared" si="12"/>
        <v/>
      </c>
      <c r="R42" s="8"/>
      <c r="S42" s="12">
        <v>0</v>
      </c>
      <c r="T42" s="7">
        <f t="shared" si="13"/>
        <v>0</v>
      </c>
      <c r="U42" s="7"/>
      <c r="V42" s="7"/>
      <c r="W42" s="81">
        <f t="shared" si="2"/>
        <v>0</v>
      </c>
      <c r="X42" s="82">
        <f t="shared" si="3"/>
        <v>0</v>
      </c>
      <c r="Y42" s="91"/>
      <c r="Z42" s="23"/>
      <c r="AA42" s="14" t="e">
        <f t="shared" si="14"/>
        <v>#DIV/0!</v>
      </c>
      <c r="AB42" s="159" t="str">
        <f t="shared" si="15"/>
        <v/>
      </c>
      <c r="AC42" s="8"/>
      <c r="AD42" s="12">
        <v>0</v>
      </c>
      <c r="AE42" s="7">
        <f t="shared" si="16"/>
        <v>0</v>
      </c>
      <c r="AF42" s="7"/>
      <c r="AG42" s="7"/>
      <c r="AH42" s="81">
        <f t="shared" si="4"/>
        <v>0</v>
      </c>
      <c r="AI42" s="82">
        <f t="shared" si="5"/>
        <v>0</v>
      </c>
      <c r="AJ42" s="91"/>
      <c r="AK42" s="23"/>
      <c r="AL42" s="14" t="e">
        <f t="shared" si="17"/>
        <v>#DIV/0!</v>
      </c>
      <c r="AM42" s="159" t="str">
        <f t="shared" si="18"/>
        <v/>
      </c>
      <c r="AN42" s="8"/>
      <c r="AO42" s="12">
        <v>0</v>
      </c>
      <c r="AP42" s="7">
        <f t="shared" si="19"/>
        <v>0</v>
      </c>
      <c r="AQ42" s="7"/>
      <c r="AR42" s="7"/>
      <c r="AS42" s="81">
        <f t="shared" si="6"/>
        <v>0</v>
      </c>
      <c r="AT42" s="82">
        <f t="shared" si="7"/>
        <v>0</v>
      </c>
      <c r="AU42" s="91"/>
      <c r="AV42" s="365"/>
      <c r="AW42" s="156">
        <v>38869</v>
      </c>
      <c r="AX42" s="101">
        <f t="shared" si="20"/>
        <v>0</v>
      </c>
      <c r="AY42" s="14" t="e">
        <f t="shared" si="21"/>
        <v>#DIV/0!</v>
      </c>
      <c r="AZ42" s="103">
        <f t="shared" si="22"/>
        <v>0</v>
      </c>
      <c r="BA42" s="12" t="e">
        <f t="shared" si="21"/>
        <v>#DIV/0!</v>
      </c>
      <c r="BB42" s="105"/>
      <c r="BC42" s="24">
        <v>35.013638999999998</v>
      </c>
      <c r="BD42" s="108"/>
      <c r="BF42" s="23"/>
      <c r="BG42" s="131" t="e">
        <f t="shared" si="23"/>
        <v>#DIV/0!</v>
      </c>
    </row>
    <row r="43" spans="1:59">
      <c r="A43" s="365"/>
      <c r="B43" s="156">
        <v>38899</v>
      </c>
      <c r="C43" s="16"/>
      <c r="D43" s="23"/>
      <c r="E43" s="14" t="e">
        <f t="shared" si="8"/>
        <v>#DIV/0!</v>
      </c>
      <c r="F43" s="159" t="str">
        <f t="shared" si="9"/>
        <v/>
      </c>
      <c r="G43" s="8" t="s">
        <v>6</v>
      </c>
      <c r="H43" s="12">
        <v>8.8900000000000007E-2</v>
      </c>
      <c r="I43" s="7">
        <f t="shared" si="10"/>
        <v>0</v>
      </c>
      <c r="J43" s="7"/>
      <c r="K43" s="7"/>
      <c r="L43" s="81">
        <f t="shared" si="0"/>
        <v>0</v>
      </c>
      <c r="M43" s="82">
        <f t="shared" si="1"/>
        <v>0</v>
      </c>
      <c r="N43" s="91"/>
      <c r="O43" s="23"/>
      <c r="P43" s="14" t="e">
        <f t="shared" si="11"/>
        <v>#DIV/0!</v>
      </c>
      <c r="Q43" s="159" t="str">
        <f t="shared" si="12"/>
        <v/>
      </c>
      <c r="R43" s="8" t="s">
        <v>6</v>
      </c>
      <c r="S43" s="12">
        <v>8.8900000000000007E-2</v>
      </c>
      <c r="T43" s="7">
        <f t="shared" si="13"/>
        <v>0</v>
      </c>
      <c r="U43" s="7"/>
      <c r="V43" s="7"/>
      <c r="W43" s="81">
        <f t="shared" si="2"/>
        <v>0</v>
      </c>
      <c r="X43" s="82">
        <f t="shared" si="3"/>
        <v>0</v>
      </c>
      <c r="Y43" s="91"/>
      <c r="Z43" s="23"/>
      <c r="AA43" s="14" t="e">
        <f t="shared" si="14"/>
        <v>#DIV/0!</v>
      </c>
      <c r="AB43" s="159" t="str">
        <f t="shared" si="15"/>
        <v/>
      </c>
      <c r="AC43" s="8" t="s">
        <v>6</v>
      </c>
      <c r="AD43" s="12">
        <v>8.8900000000000007E-2</v>
      </c>
      <c r="AE43" s="7">
        <f t="shared" si="16"/>
        <v>0</v>
      </c>
      <c r="AF43" s="7"/>
      <c r="AG43" s="7"/>
      <c r="AH43" s="81">
        <f t="shared" si="4"/>
        <v>0</v>
      </c>
      <c r="AI43" s="82">
        <f t="shared" si="5"/>
        <v>0</v>
      </c>
      <c r="AJ43" s="91"/>
      <c r="AK43" s="23"/>
      <c r="AL43" s="14" t="e">
        <f t="shared" si="17"/>
        <v>#DIV/0!</v>
      </c>
      <c r="AM43" s="159" t="str">
        <f t="shared" si="18"/>
        <v/>
      </c>
      <c r="AN43" s="8" t="s">
        <v>6</v>
      </c>
      <c r="AO43" s="12">
        <v>8.8900000000000007E-2</v>
      </c>
      <c r="AP43" s="7">
        <f t="shared" si="19"/>
        <v>0</v>
      </c>
      <c r="AQ43" s="7"/>
      <c r="AR43" s="7"/>
      <c r="AS43" s="81">
        <f t="shared" si="6"/>
        <v>0</v>
      </c>
      <c r="AT43" s="82">
        <f t="shared" si="7"/>
        <v>0</v>
      </c>
      <c r="AU43" s="91"/>
      <c r="AV43" s="365"/>
      <c r="AW43" s="156">
        <v>38899</v>
      </c>
      <c r="AX43" s="101">
        <f t="shared" si="20"/>
        <v>0</v>
      </c>
      <c r="AY43" s="14" t="e">
        <f t="shared" si="21"/>
        <v>#DIV/0!</v>
      </c>
      <c r="AZ43" s="103">
        <f t="shared" si="22"/>
        <v>0</v>
      </c>
      <c r="BA43" s="12" t="e">
        <f t="shared" si="21"/>
        <v>#DIV/0!</v>
      </c>
      <c r="BB43" s="105"/>
      <c r="BC43" s="24">
        <v>34.989128999999998</v>
      </c>
      <c r="BD43" s="108"/>
      <c r="BF43" s="23"/>
      <c r="BG43" s="131" t="e">
        <f t="shared" si="23"/>
        <v>#DIV/0!</v>
      </c>
    </row>
    <row r="44" spans="1:59">
      <c r="A44" s="365"/>
      <c r="B44" s="156">
        <v>38930</v>
      </c>
      <c r="C44" s="16"/>
      <c r="D44" s="23"/>
      <c r="E44" s="14" t="e">
        <f t="shared" si="8"/>
        <v>#DIV/0!</v>
      </c>
      <c r="F44" s="159" t="str">
        <f t="shared" si="9"/>
        <v/>
      </c>
      <c r="G44" s="8"/>
      <c r="H44" s="12">
        <v>0</v>
      </c>
      <c r="I44" s="7">
        <f t="shared" si="10"/>
        <v>0</v>
      </c>
      <c r="J44" s="7"/>
      <c r="K44" s="7"/>
      <c r="L44" s="81">
        <f t="shared" si="0"/>
        <v>0</v>
      </c>
      <c r="M44" s="82">
        <f t="shared" si="1"/>
        <v>0</v>
      </c>
      <c r="N44" s="91"/>
      <c r="O44" s="23"/>
      <c r="P44" s="14" t="e">
        <f t="shared" si="11"/>
        <v>#DIV/0!</v>
      </c>
      <c r="Q44" s="159" t="str">
        <f t="shared" si="12"/>
        <v/>
      </c>
      <c r="R44" s="8"/>
      <c r="S44" s="12">
        <v>0</v>
      </c>
      <c r="T44" s="7">
        <f t="shared" si="13"/>
        <v>0</v>
      </c>
      <c r="U44" s="7"/>
      <c r="V44" s="7"/>
      <c r="W44" s="81">
        <f t="shared" si="2"/>
        <v>0</v>
      </c>
      <c r="X44" s="82">
        <f t="shared" si="3"/>
        <v>0</v>
      </c>
      <c r="Y44" s="91"/>
      <c r="Z44" s="23"/>
      <c r="AA44" s="14" t="e">
        <f t="shared" si="14"/>
        <v>#DIV/0!</v>
      </c>
      <c r="AB44" s="159" t="str">
        <f t="shared" si="15"/>
        <v/>
      </c>
      <c r="AC44" s="8"/>
      <c r="AD44" s="12">
        <v>0</v>
      </c>
      <c r="AE44" s="7">
        <f t="shared" si="16"/>
        <v>0</v>
      </c>
      <c r="AF44" s="7"/>
      <c r="AG44" s="7"/>
      <c r="AH44" s="81">
        <f t="shared" si="4"/>
        <v>0</v>
      </c>
      <c r="AI44" s="82">
        <f t="shared" si="5"/>
        <v>0</v>
      </c>
      <c r="AJ44" s="91"/>
      <c r="AK44" s="23"/>
      <c r="AL44" s="14" t="e">
        <f t="shared" si="17"/>
        <v>#DIV/0!</v>
      </c>
      <c r="AM44" s="159" t="str">
        <f t="shared" si="18"/>
        <v/>
      </c>
      <c r="AN44" s="8"/>
      <c r="AO44" s="12">
        <v>0</v>
      </c>
      <c r="AP44" s="7">
        <f t="shared" si="19"/>
        <v>0</v>
      </c>
      <c r="AQ44" s="7"/>
      <c r="AR44" s="7"/>
      <c r="AS44" s="81">
        <f t="shared" si="6"/>
        <v>0</v>
      </c>
      <c r="AT44" s="82">
        <f t="shared" si="7"/>
        <v>0</v>
      </c>
      <c r="AU44" s="91"/>
      <c r="AV44" s="365"/>
      <c r="AW44" s="156">
        <v>38930</v>
      </c>
      <c r="AX44" s="101">
        <f t="shared" si="20"/>
        <v>0</v>
      </c>
      <c r="AY44" s="14" t="e">
        <f t="shared" si="21"/>
        <v>#DIV/0!</v>
      </c>
      <c r="AZ44" s="103">
        <f t="shared" si="22"/>
        <v>0</v>
      </c>
      <c r="BA44" s="12" t="e">
        <f t="shared" si="21"/>
        <v>#DIV/0!</v>
      </c>
      <c r="BB44" s="105"/>
      <c r="BC44" s="24">
        <v>35.027616999999999</v>
      </c>
      <c r="BD44" s="108"/>
      <c r="BF44" s="23"/>
      <c r="BG44" s="131" t="e">
        <f t="shared" si="23"/>
        <v>#DIV/0!</v>
      </c>
    </row>
    <row r="45" spans="1:59">
      <c r="A45" s="365"/>
      <c r="B45" s="156">
        <v>38961</v>
      </c>
      <c r="C45" s="16"/>
      <c r="D45" s="23"/>
      <c r="E45" s="14" t="e">
        <f t="shared" si="8"/>
        <v>#DIV/0!</v>
      </c>
      <c r="F45" s="159" t="str">
        <f t="shared" si="9"/>
        <v/>
      </c>
      <c r="G45" s="8"/>
      <c r="H45" s="12">
        <v>0</v>
      </c>
      <c r="I45" s="7">
        <f t="shared" si="10"/>
        <v>0</v>
      </c>
      <c r="J45" s="7"/>
      <c r="K45" s="7"/>
      <c r="L45" s="81">
        <f t="shared" si="0"/>
        <v>0</v>
      </c>
      <c r="M45" s="82">
        <f t="shared" si="1"/>
        <v>0</v>
      </c>
      <c r="N45" s="91"/>
      <c r="O45" s="23"/>
      <c r="P45" s="14" t="e">
        <f t="shared" si="11"/>
        <v>#DIV/0!</v>
      </c>
      <c r="Q45" s="159" t="str">
        <f t="shared" si="12"/>
        <v/>
      </c>
      <c r="R45" s="8"/>
      <c r="S45" s="12">
        <v>0</v>
      </c>
      <c r="T45" s="7">
        <f t="shared" si="13"/>
        <v>0</v>
      </c>
      <c r="U45" s="7"/>
      <c r="V45" s="7"/>
      <c r="W45" s="81">
        <f t="shared" si="2"/>
        <v>0</v>
      </c>
      <c r="X45" s="82">
        <f t="shared" si="3"/>
        <v>0</v>
      </c>
      <c r="Y45" s="91"/>
      <c r="Z45" s="23"/>
      <c r="AA45" s="14" t="e">
        <f t="shared" si="14"/>
        <v>#DIV/0!</v>
      </c>
      <c r="AB45" s="159" t="str">
        <f t="shared" si="15"/>
        <v/>
      </c>
      <c r="AC45" s="8"/>
      <c r="AD45" s="12">
        <v>0</v>
      </c>
      <c r="AE45" s="7">
        <f t="shared" si="16"/>
        <v>0</v>
      </c>
      <c r="AF45" s="7"/>
      <c r="AG45" s="7"/>
      <c r="AH45" s="81">
        <f t="shared" si="4"/>
        <v>0</v>
      </c>
      <c r="AI45" s="82">
        <f t="shared" si="5"/>
        <v>0</v>
      </c>
      <c r="AJ45" s="91"/>
      <c r="AK45" s="23"/>
      <c r="AL45" s="14" t="e">
        <f t="shared" si="17"/>
        <v>#DIV/0!</v>
      </c>
      <c r="AM45" s="159" t="str">
        <f t="shared" si="18"/>
        <v/>
      </c>
      <c r="AN45" s="8"/>
      <c r="AO45" s="12">
        <v>0</v>
      </c>
      <c r="AP45" s="7">
        <f t="shared" si="19"/>
        <v>0</v>
      </c>
      <c r="AQ45" s="7"/>
      <c r="AR45" s="7"/>
      <c r="AS45" s="81">
        <f t="shared" si="6"/>
        <v>0</v>
      </c>
      <c r="AT45" s="82">
        <f t="shared" si="7"/>
        <v>0</v>
      </c>
      <c r="AU45" s="91"/>
      <c r="AV45" s="365"/>
      <c r="AW45" s="156">
        <v>38961</v>
      </c>
      <c r="AX45" s="101">
        <f t="shared" si="20"/>
        <v>0</v>
      </c>
      <c r="AY45" s="14" t="e">
        <f t="shared" si="21"/>
        <v>#DIV/0!</v>
      </c>
      <c r="AZ45" s="103">
        <f t="shared" si="22"/>
        <v>0</v>
      </c>
      <c r="BA45" s="12" t="e">
        <f t="shared" si="21"/>
        <v>#DIV/0!</v>
      </c>
      <c r="BB45" s="105"/>
      <c r="BC45" s="24">
        <v>35.020611000000002</v>
      </c>
      <c r="BD45" s="108"/>
      <c r="BF45" s="23"/>
      <c r="BG45" s="131" t="e">
        <f t="shared" si="23"/>
        <v>#DIV/0!</v>
      </c>
    </row>
    <row r="46" spans="1:59">
      <c r="A46" s="365"/>
      <c r="B46" s="156">
        <v>38991</v>
      </c>
      <c r="C46" s="16"/>
      <c r="D46" s="23"/>
      <c r="E46" s="14" t="e">
        <f t="shared" si="8"/>
        <v>#DIV/0!</v>
      </c>
      <c r="F46" s="159" t="str">
        <f t="shared" si="9"/>
        <v/>
      </c>
      <c r="G46" s="8"/>
      <c r="H46" s="12">
        <v>0</v>
      </c>
      <c r="I46" s="7">
        <f t="shared" si="10"/>
        <v>0</v>
      </c>
      <c r="J46" s="7"/>
      <c r="K46" s="7"/>
      <c r="L46" s="81">
        <f t="shared" si="0"/>
        <v>0</v>
      </c>
      <c r="M46" s="82">
        <f t="shared" si="1"/>
        <v>0</v>
      </c>
      <c r="N46" s="91"/>
      <c r="O46" s="23"/>
      <c r="P46" s="14" t="e">
        <f t="shared" si="11"/>
        <v>#DIV/0!</v>
      </c>
      <c r="Q46" s="159" t="str">
        <f t="shared" si="12"/>
        <v/>
      </c>
      <c r="R46" s="8"/>
      <c r="S46" s="12">
        <v>0</v>
      </c>
      <c r="T46" s="7">
        <f t="shared" si="13"/>
        <v>0</v>
      </c>
      <c r="U46" s="7"/>
      <c r="V46" s="7"/>
      <c r="W46" s="81">
        <f t="shared" si="2"/>
        <v>0</v>
      </c>
      <c r="X46" s="82">
        <f t="shared" si="3"/>
        <v>0</v>
      </c>
      <c r="Y46" s="91"/>
      <c r="Z46" s="23"/>
      <c r="AA46" s="14" t="e">
        <f t="shared" si="14"/>
        <v>#DIV/0!</v>
      </c>
      <c r="AB46" s="159" t="str">
        <f t="shared" si="15"/>
        <v/>
      </c>
      <c r="AC46" s="8"/>
      <c r="AD46" s="12">
        <v>0</v>
      </c>
      <c r="AE46" s="7">
        <f t="shared" si="16"/>
        <v>0</v>
      </c>
      <c r="AF46" s="7"/>
      <c r="AG46" s="7"/>
      <c r="AH46" s="81">
        <f t="shared" si="4"/>
        <v>0</v>
      </c>
      <c r="AI46" s="82">
        <f t="shared" si="5"/>
        <v>0</v>
      </c>
      <c r="AJ46" s="91"/>
      <c r="AK46" s="23"/>
      <c r="AL46" s="14" t="e">
        <f t="shared" si="17"/>
        <v>#DIV/0!</v>
      </c>
      <c r="AM46" s="159" t="str">
        <f t="shared" si="18"/>
        <v/>
      </c>
      <c r="AN46" s="8"/>
      <c r="AO46" s="12">
        <v>0</v>
      </c>
      <c r="AP46" s="7">
        <f t="shared" si="19"/>
        <v>0</v>
      </c>
      <c r="AQ46" s="7"/>
      <c r="AR46" s="7"/>
      <c r="AS46" s="81">
        <f t="shared" si="6"/>
        <v>0</v>
      </c>
      <c r="AT46" s="82">
        <f t="shared" si="7"/>
        <v>0</v>
      </c>
      <c r="AU46" s="91"/>
      <c r="AV46" s="365"/>
      <c r="AW46" s="156">
        <v>38991</v>
      </c>
      <c r="AX46" s="101">
        <f t="shared" si="20"/>
        <v>0</v>
      </c>
      <c r="AY46" s="14" t="e">
        <f t="shared" si="21"/>
        <v>#DIV/0!</v>
      </c>
      <c r="AZ46" s="103">
        <f t="shared" si="22"/>
        <v>0</v>
      </c>
      <c r="BA46" s="12" t="e">
        <f t="shared" si="21"/>
        <v>#DIV/0!</v>
      </c>
      <c r="BB46" s="105"/>
      <c r="BC46" s="24">
        <v>35.076642999999997</v>
      </c>
      <c r="BD46" s="108"/>
      <c r="BF46" s="23"/>
      <c r="BG46" s="131" t="e">
        <f t="shared" si="23"/>
        <v>#DIV/0!</v>
      </c>
    </row>
    <row r="47" spans="1:59">
      <c r="A47" s="365"/>
      <c r="B47" s="156">
        <v>39022</v>
      </c>
      <c r="C47" s="16"/>
      <c r="D47" s="23"/>
      <c r="E47" s="14" t="e">
        <f t="shared" si="8"/>
        <v>#DIV/0!</v>
      </c>
      <c r="F47" s="159" t="str">
        <f t="shared" si="9"/>
        <v/>
      </c>
      <c r="G47" s="8"/>
      <c r="H47" s="12">
        <v>0</v>
      </c>
      <c r="I47" s="7">
        <f t="shared" si="10"/>
        <v>0</v>
      </c>
      <c r="J47" s="7"/>
      <c r="K47" s="7"/>
      <c r="L47" s="81">
        <f t="shared" si="0"/>
        <v>0</v>
      </c>
      <c r="M47" s="82">
        <f t="shared" si="1"/>
        <v>0</v>
      </c>
      <c r="N47" s="91"/>
      <c r="O47" s="23"/>
      <c r="P47" s="14" t="e">
        <f t="shared" si="11"/>
        <v>#DIV/0!</v>
      </c>
      <c r="Q47" s="159" t="str">
        <f t="shared" si="12"/>
        <v/>
      </c>
      <c r="R47" s="8"/>
      <c r="S47" s="12">
        <v>0</v>
      </c>
      <c r="T47" s="7">
        <f t="shared" si="13"/>
        <v>0</v>
      </c>
      <c r="U47" s="7"/>
      <c r="V47" s="7"/>
      <c r="W47" s="81">
        <f t="shared" si="2"/>
        <v>0</v>
      </c>
      <c r="X47" s="82">
        <f t="shared" si="3"/>
        <v>0</v>
      </c>
      <c r="Y47" s="91"/>
      <c r="Z47" s="23"/>
      <c r="AA47" s="14" t="e">
        <f t="shared" si="14"/>
        <v>#DIV/0!</v>
      </c>
      <c r="AB47" s="159" t="str">
        <f t="shared" si="15"/>
        <v/>
      </c>
      <c r="AC47" s="8"/>
      <c r="AD47" s="12">
        <v>0</v>
      </c>
      <c r="AE47" s="7">
        <f t="shared" si="16"/>
        <v>0</v>
      </c>
      <c r="AF47" s="7"/>
      <c r="AG47" s="7"/>
      <c r="AH47" s="81">
        <f t="shared" si="4"/>
        <v>0</v>
      </c>
      <c r="AI47" s="82">
        <f t="shared" si="5"/>
        <v>0</v>
      </c>
      <c r="AJ47" s="91"/>
      <c r="AK47" s="23"/>
      <c r="AL47" s="14" t="e">
        <f t="shared" si="17"/>
        <v>#DIV/0!</v>
      </c>
      <c r="AM47" s="159" t="str">
        <f t="shared" si="18"/>
        <v/>
      </c>
      <c r="AN47" s="8"/>
      <c r="AO47" s="12">
        <v>0</v>
      </c>
      <c r="AP47" s="7">
        <f t="shared" si="19"/>
        <v>0</v>
      </c>
      <c r="AQ47" s="7"/>
      <c r="AR47" s="7"/>
      <c r="AS47" s="81">
        <f t="shared" si="6"/>
        <v>0</v>
      </c>
      <c r="AT47" s="82">
        <f t="shared" si="7"/>
        <v>0</v>
      </c>
      <c r="AU47" s="91"/>
      <c r="AV47" s="365"/>
      <c r="AW47" s="156">
        <v>39022</v>
      </c>
      <c r="AX47" s="101">
        <f t="shared" si="20"/>
        <v>0</v>
      </c>
      <c r="AY47" s="14" t="e">
        <f t="shared" si="21"/>
        <v>#DIV/0!</v>
      </c>
      <c r="AZ47" s="103">
        <f t="shared" si="22"/>
        <v>0</v>
      </c>
      <c r="BA47" s="12" t="e">
        <f t="shared" si="21"/>
        <v>#DIV/0!</v>
      </c>
      <c r="BB47" s="105"/>
      <c r="BC47" s="24">
        <v>35.227471999999999</v>
      </c>
      <c r="BD47" s="108"/>
      <c r="BF47" s="23"/>
      <c r="BG47" s="131" t="e">
        <f t="shared" si="23"/>
        <v>#DIV/0!</v>
      </c>
    </row>
    <row r="48" spans="1:59">
      <c r="A48" s="366"/>
      <c r="B48" s="157">
        <v>39052</v>
      </c>
      <c r="C48" s="16"/>
      <c r="D48" s="21"/>
      <c r="E48" s="15" t="e">
        <f t="shared" si="8"/>
        <v>#DIV/0!</v>
      </c>
      <c r="F48" s="158" t="str">
        <f t="shared" si="9"/>
        <v/>
      </c>
      <c r="G48" s="11"/>
      <c r="H48" s="13">
        <v>0</v>
      </c>
      <c r="I48" s="10">
        <f t="shared" si="10"/>
        <v>0</v>
      </c>
      <c r="J48" s="10"/>
      <c r="K48" s="10"/>
      <c r="L48" s="83">
        <f t="shared" si="0"/>
        <v>0</v>
      </c>
      <c r="M48" s="84">
        <f t="shared" si="1"/>
        <v>0</v>
      </c>
      <c r="N48" s="92"/>
      <c r="O48" s="21"/>
      <c r="P48" s="15" t="e">
        <f t="shared" si="11"/>
        <v>#DIV/0!</v>
      </c>
      <c r="Q48" s="158" t="str">
        <f t="shared" si="12"/>
        <v/>
      </c>
      <c r="R48" s="11"/>
      <c r="S48" s="13">
        <v>0</v>
      </c>
      <c r="T48" s="10">
        <f t="shared" si="13"/>
        <v>0</v>
      </c>
      <c r="U48" s="10"/>
      <c r="V48" s="10"/>
      <c r="W48" s="83">
        <f t="shared" si="2"/>
        <v>0</v>
      </c>
      <c r="X48" s="84">
        <f t="shared" si="3"/>
        <v>0</v>
      </c>
      <c r="Y48" s="92"/>
      <c r="Z48" s="21"/>
      <c r="AA48" s="15" t="e">
        <f t="shared" si="14"/>
        <v>#DIV/0!</v>
      </c>
      <c r="AB48" s="158" t="str">
        <f t="shared" si="15"/>
        <v/>
      </c>
      <c r="AC48" s="11"/>
      <c r="AD48" s="13">
        <v>0</v>
      </c>
      <c r="AE48" s="10">
        <f t="shared" si="16"/>
        <v>0</v>
      </c>
      <c r="AF48" s="10"/>
      <c r="AG48" s="10"/>
      <c r="AH48" s="83">
        <f t="shared" si="4"/>
        <v>0</v>
      </c>
      <c r="AI48" s="84">
        <f t="shared" si="5"/>
        <v>0</v>
      </c>
      <c r="AJ48" s="92"/>
      <c r="AK48" s="21"/>
      <c r="AL48" s="15" t="e">
        <f t="shared" si="17"/>
        <v>#DIV/0!</v>
      </c>
      <c r="AM48" s="158" t="str">
        <f t="shared" si="18"/>
        <v/>
      </c>
      <c r="AN48" s="11"/>
      <c r="AO48" s="13">
        <v>0</v>
      </c>
      <c r="AP48" s="10">
        <f t="shared" si="19"/>
        <v>0</v>
      </c>
      <c r="AQ48" s="10"/>
      <c r="AR48" s="10"/>
      <c r="AS48" s="83">
        <f t="shared" si="6"/>
        <v>0</v>
      </c>
      <c r="AT48" s="84">
        <f t="shared" si="7"/>
        <v>0</v>
      </c>
      <c r="AU48" s="92"/>
      <c r="AV48" s="366"/>
      <c r="AW48" s="157">
        <v>39052</v>
      </c>
      <c r="AX48" s="102">
        <f t="shared" si="20"/>
        <v>0</v>
      </c>
      <c r="AY48" s="15" t="e">
        <f t="shared" si="21"/>
        <v>#DIV/0!</v>
      </c>
      <c r="AZ48" s="104">
        <f t="shared" si="22"/>
        <v>0</v>
      </c>
      <c r="BA48" s="12" t="e">
        <f t="shared" si="21"/>
        <v>#DIV/0!</v>
      </c>
      <c r="BB48" s="105"/>
      <c r="BC48" s="25">
        <v>35.375427000000002</v>
      </c>
      <c r="BD48" s="108"/>
      <c r="BF48" s="23"/>
      <c r="BG48" s="131" t="e">
        <f t="shared" si="23"/>
        <v>#DIV/0!</v>
      </c>
    </row>
    <row r="49" spans="1:59" ht="11.25" customHeight="1">
      <c r="A49" s="365">
        <v>2007</v>
      </c>
      <c r="B49" s="156">
        <v>39083</v>
      </c>
      <c r="C49" s="16"/>
      <c r="D49" s="23"/>
      <c r="E49" s="14" t="e">
        <f t="shared" si="8"/>
        <v>#DIV/0!</v>
      </c>
      <c r="F49" s="159" t="str">
        <f t="shared" si="9"/>
        <v/>
      </c>
      <c r="G49" s="8"/>
      <c r="H49" s="12">
        <v>0</v>
      </c>
      <c r="I49" s="7">
        <f t="shared" si="10"/>
        <v>0</v>
      </c>
      <c r="J49" s="76"/>
      <c r="K49" s="76"/>
      <c r="L49" s="81">
        <f t="shared" si="0"/>
        <v>0</v>
      </c>
      <c r="M49" s="82">
        <f t="shared" si="1"/>
        <v>0</v>
      </c>
      <c r="N49" s="91"/>
      <c r="O49" s="23"/>
      <c r="P49" s="14" t="e">
        <f t="shared" si="11"/>
        <v>#DIV/0!</v>
      </c>
      <c r="Q49" s="159" t="str">
        <f t="shared" si="12"/>
        <v/>
      </c>
      <c r="R49" s="8"/>
      <c r="S49" s="12">
        <v>0</v>
      </c>
      <c r="T49" s="7">
        <f t="shared" si="13"/>
        <v>0</v>
      </c>
      <c r="U49" s="76"/>
      <c r="V49" s="76"/>
      <c r="W49" s="81">
        <f t="shared" si="2"/>
        <v>0</v>
      </c>
      <c r="X49" s="82">
        <f t="shared" si="3"/>
        <v>0</v>
      </c>
      <c r="Y49" s="91"/>
      <c r="Z49" s="23"/>
      <c r="AA49" s="14" t="e">
        <f t="shared" si="14"/>
        <v>#DIV/0!</v>
      </c>
      <c r="AB49" s="159" t="str">
        <f t="shared" si="15"/>
        <v/>
      </c>
      <c r="AC49" s="8"/>
      <c r="AD49" s="12">
        <v>0</v>
      </c>
      <c r="AE49" s="7">
        <f t="shared" si="16"/>
        <v>0</v>
      </c>
      <c r="AF49" s="76"/>
      <c r="AG49" s="76"/>
      <c r="AH49" s="81">
        <f t="shared" si="4"/>
        <v>0</v>
      </c>
      <c r="AI49" s="82">
        <f t="shared" si="5"/>
        <v>0</v>
      </c>
      <c r="AJ49" s="91"/>
      <c r="AK49" s="23"/>
      <c r="AL49" s="14" t="e">
        <f t="shared" si="17"/>
        <v>#DIV/0!</v>
      </c>
      <c r="AM49" s="159" t="str">
        <f t="shared" si="18"/>
        <v/>
      </c>
      <c r="AN49" s="8"/>
      <c r="AO49" s="12">
        <v>0</v>
      </c>
      <c r="AP49" s="7">
        <f t="shared" si="19"/>
        <v>0</v>
      </c>
      <c r="AQ49" s="76"/>
      <c r="AR49" s="76"/>
      <c r="AS49" s="81">
        <f t="shared" si="6"/>
        <v>0</v>
      </c>
      <c r="AT49" s="82">
        <f t="shared" si="7"/>
        <v>0</v>
      </c>
      <c r="AU49" s="91"/>
      <c r="AV49" s="365">
        <v>2007</v>
      </c>
      <c r="AW49" s="156">
        <v>39083</v>
      </c>
      <c r="AX49" s="101">
        <f t="shared" si="20"/>
        <v>0</v>
      </c>
      <c r="AY49" s="14" t="e">
        <f t="shared" si="21"/>
        <v>#DIV/0!</v>
      </c>
      <c r="AZ49" s="103">
        <f t="shared" si="22"/>
        <v>0</v>
      </c>
      <c r="BA49" s="74" t="e">
        <f t="shared" si="21"/>
        <v>#DIV/0!</v>
      </c>
      <c r="BB49" s="106"/>
      <c r="BC49" s="24">
        <v>35.594754000000002</v>
      </c>
      <c r="BD49" s="109"/>
      <c r="BF49" s="23"/>
      <c r="BG49" s="131" t="e">
        <f t="shared" si="23"/>
        <v>#DIV/0!</v>
      </c>
    </row>
    <row r="50" spans="1:59">
      <c r="A50" s="365"/>
      <c r="B50" s="156">
        <v>39114</v>
      </c>
      <c r="C50" s="16"/>
      <c r="D50" s="23"/>
      <c r="E50" s="14" t="e">
        <f t="shared" si="8"/>
        <v>#DIV/0!</v>
      </c>
      <c r="F50" s="159" t="str">
        <f t="shared" si="9"/>
        <v/>
      </c>
      <c r="G50" s="8"/>
      <c r="H50" s="12">
        <v>0</v>
      </c>
      <c r="I50" s="7">
        <f t="shared" si="10"/>
        <v>0</v>
      </c>
      <c r="J50" s="7"/>
      <c r="K50" s="7"/>
      <c r="L50" s="81">
        <f t="shared" si="0"/>
        <v>0</v>
      </c>
      <c r="M50" s="82">
        <f t="shared" si="1"/>
        <v>0</v>
      </c>
      <c r="N50" s="91"/>
      <c r="O50" s="23"/>
      <c r="P50" s="14" t="e">
        <f t="shared" si="11"/>
        <v>#DIV/0!</v>
      </c>
      <c r="Q50" s="159" t="str">
        <f t="shared" si="12"/>
        <v/>
      </c>
      <c r="R50" s="8"/>
      <c r="S50" s="12">
        <v>0</v>
      </c>
      <c r="T50" s="7">
        <f t="shared" si="13"/>
        <v>0</v>
      </c>
      <c r="U50" s="7"/>
      <c r="V50" s="7"/>
      <c r="W50" s="81">
        <f t="shared" si="2"/>
        <v>0</v>
      </c>
      <c r="X50" s="82">
        <f t="shared" si="3"/>
        <v>0</v>
      </c>
      <c r="Y50" s="91"/>
      <c r="Z50" s="23"/>
      <c r="AA50" s="14" t="e">
        <f t="shared" si="14"/>
        <v>#DIV/0!</v>
      </c>
      <c r="AB50" s="159" t="str">
        <f t="shared" si="15"/>
        <v/>
      </c>
      <c r="AC50" s="8"/>
      <c r="AD50" s="12">
        <v>0</v>
      </c>
      <c r="AE50" s="7">
        <f t="shared" si="16"/>
        <v>0</v>
      </c>
      <c r="AF50" s="7"/>
      <c r="AG50" s="7"/>
      <c r="AH50" s="81">
        <f t="shared" si="4"/>
        <v>0</v>
      </c>
      <c r="AI50" s="82">
        <f t="shared" si="5"/>
        <v>0</v>
      </c>
      <c r="AJ50" s="91"/>
      <c r="AK50" s="23"/>
      <c r="AL50" s="14" t="e">
        <f t="shared" si="17"/>
        <v>#DIV/0!</v>
      </c>
      <c r="AM50" s="159" t="str">
        <f t="shared" si="18"/>
        <v/>
      </c>
      <c r="AN50" s="8"/>
      <c r="AO50" s="12">
        <v>0</v>
      </c>
      <c r="AP50" s="7">
        <f t="shared" si="19"/>
        <v>0</v>
      </c>
      <c r="AQ50" s="7"/>
      <c r="AR50" s="7"/>
      <c r="AS50" s="81">
        <f t="shared" si="6"/>
        <v>0</v>
      </c>
      <c r="AT50" s="82">
        <f t="shared" si="7"/>
        <v>0</v>
      </c>
      <c r="AU50" s="91"/>
      <c r="AV50" s="365"/>
      <c r="AW50" s="156">
        <v>39114</v>
      </c>
      <c r="AX50" s="101">
        <f t="shared" si="20"/>
        <v>0</v>
      </c>
      <c r="AY50" s="14" t="e">
        <f t="shared" si="21"/>
        <v>#DIV/0!</v>
      </c>
      <c r="AZ50" s="103">
        <f t="shared" si="22"/>
        <v>0</v>
      </c>
      <c r="BA50" s="12" t="e">
        <f t="shared" si="21"/>
        <v>#DIV/0!</v>
      </c>
      <c r="BB50" s="105"/>
      <c r="BC50" s="24">
        <v>35.769168000000001</v>
      </c>
      <c r="BD50" s="108"/>
      <c r="BF50" s="23"/>
      <c r="BG50" s="131" t="e">
        <f t="shared" si="23"/>
        <v>#DIV/0!</v>
      </c>
    </row>
    <row r="51" spans="1:59">
      <c r="A51" s="365"/>
      <c r="B51" s="156">
        <v>39142</v>
      </c>
      <c r="C51" s="16"/>
      <c r="D51" s="23"/>
      <c r="E51" s="14" t="e">
        <f t="shared" si="8"/>
        <v>#DIV/0!</v>
      </c>
      <c r="F51" s="159" t="str">
        <f t="shared" si="9"/>
        <v/>
      </c>
      <c r="G51" s="8"/>
      <c r="H51" s="12">
        <v>0</v>
      </c>
      <c r="I51" s="7">
        <f t="shared" si="10"/>
        <v>0</v>
      </c>
      <c r="J51" s="7"/>
      <c r="K51" s="7"/>
      <c r="L51" s="81">
        <f t="shared" si="0"/>
        <v>0</v>
      </c>
      <c r="M51" s="82">
        <f t="shared" si="1"/>
        <v>0</v>
      </c>
      <c r="N51" s="91"/>
      <c r="O51" s="23"/>
      <c r="P51" s="14" t="e">
        <f t="shared" si="11"/>
        <v>#DIV/0!</v>
      </c>
      <c r="Q51" s="159" t="str">
        <f t="shared" si="12"/>
        <v/>
      </c>
      <c r="R51" s="8"/>
      <c r="S51" s="12">
        <v>0</v>
      </c>
      <c r="T51" s="7">
        <f t="shared" si="13"/>
        <v>0</v>
      </c>
      <c r="U51" s="7"/>
      <c r="V51" s="7"/>
      <c r="W51" s="81">
        <f t="shared" si="2"/>
        <v>0</v>
      </c>
      <c r="X51" s="82">
        <f t="shared" si="3"/>
        <v>0</v>
      </c>
      <c r="Y51" s="91"/>
      <c r="Z51" s="23"/>
      <c r="AA51" s="14" t="e">
        <f t="shared" si="14"/>
        <v>#DIV/0!</v>
      </c>
      <c r="AB51" s="159" t="str">
        <f t="shared" si="15"/>
        <v/>
      </c>
      <c r="AC51" s="8"/>
      <c r="AD51" s="12">
        <v>0</v>
      </c>
      <c r="AE51" s="7">
        <f t="shared" si="16"/>
        <v>0</v>
      </c>
      <c r="AF51" s="7"/>
      <c r="AG51" s="7"/>
      <c r="AH51" s="81">
        <f t="shared" si="4"/>
        <v>0</v>
      </c>
      <c r="AI51" s="82">
        <f t="shared" si="5"/>
        <v>0</v>
      </c>
      <c r="AJ51" s="91"/>
      <c r="AK51" s="23"/>
      <c r="AL51" s="14" t="e">
        <f t="shared" si="17"/>
        <v>#DIV/0!</v>
      </c>
      <c r="AM51" s="159" t="str">
        <f t="shared" si="18"/>
        <v/>
      </c>
      <c r="AN51" s="8"/>
      <c r="AO51" s="12">
        <v>0</v>
      </c>
      <c r="AP51" s="7">
        <f t="shared" si="19"/>
        <v>0</v>
      </c>
      <c r="AQ51" s="7"/>
      <c r="AR51" s="7"/>
      <c r="AS51" s="81">
        <f t="shared" si="6"/>
        <v>0</v>
      </c>
      <c r="AT51" s="82">
        <f t="shared" si="7"/>
        <v>0</v>
      </c>
      <c r="AU51" s="91"/>
      <c r="AV51" s="365"/>
      <c r="AW51" s="156">
        <v>39142</v>
      </c>
      <c r="AX51" s="101">
        <f t="shared" si="20"/>
        <v>0</v>
      </c>
      <c r="AY51" s="14" t="e">
        <f t="shared" si="21"/>
        <v>#DIV/0!</v>
      </c>
      <c r="AZ51" s="103">
        <f t="shared" si="22"/>
        <v>0</v>
      </c>
      <c r="BA51" s="12" t="e">
        <f t="shared" si="21"/>
        <v>#DIV/0!</v>
      </c>
      <c r="BB51" s="105"/>
      <c r="BC51" s="24">
        <v>35.919398000000001</v>
      </c>
      <c r="BD51" s="108"/>
      <c r="BF51" s="23"/>
      <c r="BG51" s="131" t="e">
        <f t="shared" si="23"/>
        <v>#DIV/0!</v>
      </c>
    </row>
    <row r="52" spans="1:59">
      <c r="A52" s="365"/>
      <c r="B52" s="156">
        <v>39173</v>
      </c>
      <c r="C52" s="16"/>
      <c r="D52" s="23"/>
      <c r="E52" s="14" t="e">
        <f t="shared" si="8"/>
        <v>#DIV/0!</v>
      </c>
      <c r="F52" s="159" t="str">
        <f t="shared" si="9"/>
        <v/>
      </c>
      <c r="G52" s="8"/>
      <c r="H52" s="12">
        <v>0</v>
      </c>
      <c r="I52" s="7">
        <f t="shared" si="10"/>
        <v>0</v>
      </c>
      <c r="J52" s="7"/>
      <c r="K52" s="7"/>
      <c r="L52" s="81">
        <f t="shared" si="0"/>
        <v>0</v>
      </c>
      <c r="M52" s="82">
        <f t="shared" si="1"/>
        <v>0</v>
      </c>
      <c r="N52" s="91"/>
      <c r="O52" s="23"/>
      <c r="P52" s="14" t="e">
        <f t="shared" si="11"/>
        <v>#DIV/0!</v>
      </c>
      <c r="Q52" s="159" t="str">
        <f t="shared" si="12"/>
        <v/>
      </c>
      <c r="R52" s="8"/>
      <c r="S52" s="12">
        <v>0</v>
      </c>
      <c r="T52" s="7">
        <f t="shared" si="13"/>
        <v>0</v>
      </c>
      <c r="U52" s="7"/>
      <c r="V52" s="7"/>
      <c r="W52" s="81">
        <f t="shared" si="2"/>
        <v>0</v>
      </c>
      <c r="X52" s="82">
        <f t="shared" si="3"/>
        <v>0</v>
      </c>
      <c r="Y52" s="91"/>
      <c r="Z52" s="23"/>
      <c r="AA52" s="14" t="e">
        <f t="shared" si="14"/>
        <v>#DIV/0!</v>
      </c>
      <c r="AB52" s="159" t="str">
        <f t="shared" si="15"/>
        <v/>
      </c>
      <c r="AC52" s="8"/>
      <c r="AD52" s="12">
        <v>0</v>
      </c>
      <c r="AE52" s="7">
        <f t="shared" si="16"/>
        <v>0</v>
      </c>
      <c r="AF52" s="7"/>
      <c r="AG52" s="7"/>
      <c r="AH52" s="81">
        <f t="shared" si="4"/>
        <v>0</v>
      </c>
      <c r="AI52" s="82">
        <f t="shared" si="5"/>
        <v>0</v>
      </c>
      <c r="AJ52" s="91"/>
      <c r="AK52" s="23"/>
      <c r="AL52" s="14" t="e">
        <f t="shared" si="17"/>
        <v>#DIV/0!</v>
      </c>
      <c r="AM52" s="159" t="str">
        <f t="shared" si="18"/>
        <v/>
      </c>
      <c r="AN52" s="8"/>
      <c r="AO52" s="12">
        <v>0</v>
      </c>
      <c r="AP52" s="7">
        <f t="shared" si="19"/>
        <v>0</v>
      </c>
      <c r="AQ52" s="7"/>
      <c r="AR52" s="7"/>
      <c r="AS52" s="81">
        <f t="shared" si="6"/>
        <v>0</v>
      </c>
      <c r="AT52" s="82">
        <f t="shared" si="7"/>
        <v>0</v>
      </c>
      <c r="AU52" s="91"/>
      <c r="AV52" s="365"/>
      <c r="AW52" s="156">
        <v>39173</v>
      </c>
      <c r="AX52" s="101">
        <f t="shared" si="20"/>
        <v>0</v>
      </c>
      <c r="AY52" s="14" t="e">
        <f t="shared" si="21"/>
        <v>#DIV/0!</v>
      </c>
      <c r="AZ52" s="103">
        <f t="shared" si="22"/>
        <v>0</v>
      </c>
      <c r="BA52" s="12" t="e">
        <f t="shared" si="21"/>
        <v>#DIV/0!</v>
      </c>
      <c r="BB52" s="105"/>
      <c r="BC52" s="24">
        <v>36.077443000000002</v>
      </c>
      <c r="BD52" s="108"/>
      <c r="BF52" s="23"/>
      <c r="BG52" s="131" t="e">
        <f t="shared" si="23"/>
        <v>#DIV/0!</v>
      </c>
    </row>
    <row r="53" spans="1:59">
      <c r="A53" s="365"/>
      <c r="B53" s="156">
        <v>39203</v>
      </c>
      <c r="C53" s="16"/>
      <c r="D53" s="23"/>
      <c r="E53" s="14" t="e">
        <f t="shared" si="8"/>
        <v>#DIV/0!</v>
      </c>
      <c r="F53" s="159" t="str">
        <f t="shared" si="9"/>
        <v/>
      </c>
      <c r="G53" s="8"/>
      <c r="H53" s="12">
        <v>0</v>
      </c>
      <c r="I53" s="7">
        <f t="shared" si="10"/>
        <v>0</v>
      </c>
      <c r="J53" s="7"/>
      <c r="K53" s="7"/>
      <c r="L53" s="81">
        <f t="shared" si="0"/>
        <v>0</v>
      </c>
      <c r="M53" s="82">
        <f t="shared" si="1"/>
        <v>0</v>
      </c>
      <c r="N53" s="91"/>
      <c r="O53" s="23"/>
      <c r="P53" s="14" t="e">
        <f t="shared" si="11"/>
        <v>#DIV/0!</v>
      </c>
      <c r="Q53" s="159" t="str">
        <f t="shared" si="12"/>
        <v/>
      </c>
      <c r="R53" s="8"/>
      <c r="S53" s="12">
        <v>0</v>
      </c>
      <c r="T53" s="7">
        <f t="shared" si="13"/>
        <v>0</v>
      </c>
      <c r="U53" s="7"/>
      <c r="V53" s="7"/>
      <c r="W53" s="81">
        <f t="shared" si="2"/>
        <v>0</v>
      </c>
      <c r="X53" s="82">
        <f t="shared" si="3"/>
        <v>0</v>
      </c>
      <c r="Y53" s="91"/>
      <c r="Z53" s="23"/>
      <c r="AA53" s="14" t="e">
        <f t="shared" si="14"/>
        <v>#DIV/0!</v>
      </c>
      <c r="AB53" s="159" t="str">
        <f t="shared" si="15"/>
        <v/>
      </c>
      <c r="AC53" s="8"/>
      <c r="AD53" s="12">
        <v>0</v>
      </c>
      <c r="AE53" s="7">
        <f t="shared" si="16"/>
        <v>0</v>
      </c>
      <c r="AF53" s="7"/>
      <c r="AG53" s="7"/>
      <c r="AH53" s="81">
        <f t="shared" si="4"/>
        <v>0</v>
      </c>
      <c r="AI53" s="82">
        <f t="shared" si="5"/>
        <v>0</v>
      </c>
      <c r="AJ53" s="91"/>
      <c r="AK53" s="23"/>
      <c r="AL53" s="14" t="e">
        <f t="shared" si="17"/>
        <v>#DIV/0!</v>
      </c>
      <c r="AM53" s="159" t="str">
        <f t="shared" si="18"/>
        <v/>
      </c>
      <c r="AN53" s="8"/>
      <c r="AO53" s="12">
        <v>0</v>
      </c>
      <c r="AP53" s="7">
        <f t="shared" si="19"/>
        <v>0</v>
      </c>
      <c r="AQ53" s="7"/>
      <c r="AR53" s="7"/>
      <c r="AS53" s="81">
        <f t="shared" si="6"/>
        <v>0</v>
      </c>
      <c r="AT53" s="82">
        <f t="shared" si="7"/>
        <v>0</v>
      </c>
      <c r="AU53" s="91"/>
      <c r="AV53" s="365"/>
      <c r="AW53" s="156">
        <v>39203</v>
      </c>
      <c r="AX53" s="101">
        <f t="shared" si="20"/>
        <v>0</v>
      </c>
      <c r="AY53" s="14" t="e">
        <f t="shared" si="21"/>
        <v>#DIV/0!</v>
      </c>
      <c r="AZ53" s="103">
        <f t="shared" si="22"/>
        <v>0</v>
      </c>
      <c r="BA53" s="12" t="e">
        <f t="shared" si="21"/>
        <v>#DIV/0!</v>
      </c>
      <c r="BB53" s="105"/>
      <c r="BC53" s="24">
        <v>36.171244000000002</v>
      </c>
      <c r="BD53" s="108"/>
      <c r="BF53" s="23"/>
      <c r="BG53" s="131" t="e">
        <f t="shared" si="23"/>
        <v>#DIV/0!</v>
      </c>
    </row>
    <row r="54" spans="1:59">
      <c r="A54" s="365"/>
      <c r="B54" s="156">
        <v>39234</v>
      </c>
      <c r="C54" s="16"/>
      <c r="D54" s="23"/>
      <c r="E54" s="14" t="e">
        <f t="shared" si="8"/>
        <v>#DIV/0!</v>
      </c>
      <c r="F54" s="159" t="str">
        <f t="shared" si="9"/>
        <v/>
      </c>
      <c r="G54" s="8"/>
      <c r="H54" s="12">
        <v>0</v>
      </c>
      <c r="I54" s="7">
        <f t="shared" si="10"/>
        <v>0</v>
      </c>
      <c r="J54" s="7"/>
      <c r="K54" s="7"/>
      <c r="L54" s="81">
        <f t="shared" si="0"/>
        <v>0</v>
      </c>
      <c r="M54" s="82">
        <f t="shared" si="1"/>
        <v>0</v>
      </c>
      <c r="N54" s="91"/>
      <c r="O54" s="23"/>
      <c r="P54" s="14" t="e">
        <f t="shared" si="11"/>
        <v>#DIV/0!</v>
      </c>
      <c r="Q54" s="159" t="str">
        <f t="shared" si="12"/>
        <v/>
      </c>
      <c r="R54" s="8"/>
      <c r="S54" s="12">
        <v>0</v>
      </c>
      <c r="T54" s="7">
        <f t="shared" si="13"/>
        <v>0</v>
      </c>
      <c r="U54" s="7"/>
      <c r="V54" s="7"/>
      <c r="W54" s="81">
        <f t="shared" si="2"/>
        <v>0</v>
      </c>
      <c r="X54" s="82">
        <f t="shared" si="3"/>
        <v>0</v>
      </c>
      <c r="Y54" s="91"/>
      <c r="Z54" s="23"/>
      <c r="AA54" s="14" t="e">
        <f t="shared" si="14"/>
        <v>#DIV/0!</v>
      </c>
      <c r="AB54" s="159" t="str">
        <f t="shared" si="15"/>
        <v/>
      </c>
      <c r="AC54" s="8"/>
      <c r="AD54" s="12">
        <v>0</v>
      </c>
      <c r="AE54" s="7">
        <f t="shared" si="16"/>
        <v>0</v>
      </c>
      <c r="AF54" s="7"/>
      <c r="AG54" s="7"/>
      <c r="AH54" s="81">
        <f t="shared" si="4"/>
        <v>0</v>
      </c>
      <c r="AI54" s="82">
        <f t="shared" si="5"/>
        <v>0</v>
      </c>
      <c r="AJ54" s="91"/>
      <c r="AK54" s="23"/>
      <c r="AL54" s="14" t="e">
        <f t="shared" si="17"/>
        <v>#DIV/0!</v>
      </c>
      <c r="AM54" s="159" t="str">
        <f t="shared" si="18"/>
        <v/>
      </c>
      <c r="AN54" s="8"/>
      <c r="AO54" s="12">
        <v>0</v>
      </c>
      <c r="AP54" s="7">
        <f t="shared" si="19"/>
        <v>0</v>
      </c>
      <c r="AQ54" s="7"/>
      <c r="AR54" s="7"/>
      <c r="AS54" s="81">
        <f t="shared" si="6"/>
        <v>0</v>
      </c>
      <c r="AT54" s="82">
        <f t="shared" si="7"/>
        <v>0</v>
      </c>
      <c r="AU54" s="91"/>
      <c r="AV54" s="365"/>
      <c r="AW54" s="156">
        <v>39234</v>
      </c>
      <c r="AX54" s="101">
        <f t="shared" si="20"/>
        <v>0</v>
      </c>
      <c r="AY54" s="14" t="e">
        <f t="shared" si="21"/>
        <v>#DIV/0!</v>
      </c>
      <c r="AZ54" s="103">
        <f t="shared" si="22"/>
        <v>0</v>
      </c>
      <c r="BA54" s="12" t="e">
        <f t="shared" si="21"/>
        <v>#DIV/0!</v>
      </c>
      <c r="BB54" s="105"/>
      <c r="BC54" s="24">
        <v>36.265289000000003</v>
      </c>
      <c r="BD54" s="108"/>
      <c r="BF54" s="23"/>
      <c r="BG54" s="131" t="e">
        <f t="shared" si="23"/>
        <v>#DIV/0!</v>
      </c>
    </row>
    <row r="55" spans="1:59">
      <c r="A55" s="365"/>
      <c r="B55" s="156">
        <v>39264</v>
      </c>
      <c r="C55" s="16"/>
      <c r="D55" s="23"/>
      <c r="E55" s="14" t="e">
        <f t="shared" si="8"/>
        <v>#DIV/0!</v>
      </c>
      <c r="F55" s="159" t="str">
        <f t="shared" si="9"/>
        <v/>
      </c>
      <c r="G55" s="8" t="s">
        <v>6</v>
      </c>
      <c r="H55" s="12">
        <v>5.7599999999999998E-2</v>
      </c>
      <c r="I55" s="7">
        <f t="shared" si="10"/>
        <v>0</v>
      </c>
      <c r="J55" s="7"/>
      <c r="K55" s="7"/>
      <c r="L55" s="81">
        <f t="shared" si="0"/>
        <v>0</v>
      </c>
      <c r="M55" s="82">
        <f t="shared" si="1"/>
        <v>0</v>
      </c>
      <c r="N55" s="91"/>
      <c r="O55" s="23"/>
      <c r="P55" s="14" t="e">
        <f t="shared" si="11"/>
        <v>#DIV/0!</v>
      </c>
      <c r="Q55" s="159" t="str">
        <f t="shared" si="12"/>
        <v/>
      </c>
      <c r="R55" s="8" t="s">
        <v>6</v>
      </c>
      <c r="S55" s="12">
        <v>5.7599999999999998E-2</v>
      </c>
      <c r="T55" s="7">
        <f t="shared" si="13"/>
        <v>0</v>
      </c>
      <c r="U55" s="7"/>
      <c r="V55" s="7"/>
      <c r="W55" s="81">
        <f t="shared" si="2"/>
        <v>0</v>
      </c>
      <c r="X55" s="82">
        <f t="shared" si="3"/>
        <v>0</v>
      </c>
      <c r="Y55" s="91"/>
      <c r="Z55" s="23"/>
      <c r="AA55" s="14" t="e">
        <f t="shared" si="14"/>
        <v>#DIV/0!</v>
      </c>
      <c r="AB55" s="159" t="str">
        <f t="shared" si="15"/>
        <v/>
      </c>
      <c r="AC55" s="8" t="s">
        <v>6</v>
      </c>
      <c r="AD55" s="12">
        <v>5.7599999999999998E-2</v>
      </c>
      <c r="AE55" s="7">
        <f t="shared" si="16"/>
        <v>0</v>
      </c>
      <c r="AF55" s="7"/>
      <c r="AG55" s="7"/>
      <c r="AH55" s="81">
        <f t="shared" si="4"/>
        <v>0</v>
      </c>
      <c r="AI55" s="82">
        <f t="shared" si="5"/>
        <v>0</v>
      </c>
      <c r="AJ55" s="91"/>
      <c r="AK55" s="23"/>
      <c r="AL55" s="14" t="e">
        <f t="shared" si="17"/>
        <v>#DIV/0!</v>
      </c>
      <c r="AM55" s="159" t="str">
        <f t="shared" si="18"/>
        <v/>
      </c>
      <c r="AN55" s="8" t="s">
        <v>6</v>
      </c>
      <c r="AO55" s="12">
        <v>5.7599999999999998E-2</v>
      </c>
      <c r="AP55" s="7">
        <f t="shared" si="19"/>
        <v>0</v>
      </c>
      <c r="AQ55" s="7"/>
      <c r="AR55" s="7"/>
      <c r="AS55" s="81">
        <f t="shared" si="6"/>
        <v>0</v>
      </c>
      <c r="AT55" s="82">
        <f t="shared" si="7"/>
        <v>0</v>
      </c>
      <c r="AU55" s="91"/>
      <c r="AV55" s="365"/>
      <c r="AW55" s="156">
        <v>39264</v>
      </c>
      <c r="AX55" s="101">
        <f t="shared" si="20"/>
        <v>0</v>
      </c>
      <c r="AY55" s="14" t="e">
        <f t="shared" si="21"/>
        <v>#DIV/0!</v>
      </c>
      <c r="AZ55" s="103">
        <f t="shared" si="22"/>
        <v>0</v>
      </c>
      <c r="BA55" s="12" t="e">
        <f t="shared" si="21"/>
        <v>#DIV/0!</v>
      </c>
      <c r="BB55" s="105"/>
      <c r="BC55" s="24">
        <v>36.377710999999998</v>
      </c>
      <c r="BD55" s="108"/>
      <c r="BF55" s="23"/>
      <c r="BG55" s="131" t="e">
        <f t="shared" si="23"/>
        <v>#DIV/0!</v>
      </c>
    </row>
    <row r="56" spans="1:59">
      <c r="A56" s="365"/>
      <c r="B56" s="156">
        <v>39295</v>
      </c>
      <c r="C56" s="16"/>
      <c r="D56" s="23"/>
      <c r="E56" s="14" t="e">
        <f t="shared" si="8"/>
        <v>#DIV/0!</v>
      </c>
      <c r="F56" s="159" t="str">
        <f t="shared" si="9"/>
        <v/>
      </c>
      <c r="G56" s="8"/>
      <c r="H56" s="12">
        <v>0</v>
      </c>
      <c r="I56" s="7">
        <f t="shared" si="10"/>
        <v>0</v>
      </c>
      <c r="J56" s="7"/>
      <c r="K56" s="7"/>
      <c r="L56" s="81">
        <f t="shared" si="0"/>
        <v>0</v>
      </c>
      <c r="M56" s="82">
        <f t="shared" si="1"/>
        <v>0</v>
      </c>
      <c r="N56" s="91"/>
      <c r="O56" s="23"/>
      <c r="P56" s="14" t="e">
        <f t="shared" si="11"/>
        <v>#DIV/0!</v>
      </c>
      <c r="Q56" s="159" t="str">
        <f t="shared" si="12"/>
        <v/>
      </c>
      <c r="R56" s="8"/>
      <c r="S56" s="12">
        <v>0</v>
      </c>
      <c r="T56" s="7">
        <f t="shared" si="13"/>
        <v>0</v>
      </c>
      <c r="U56" s="7"/>
      <c r="V56" s="7"/>
      <c r="W56" s="81">
        <f t="shared" si="2"/>
        <v>0</v>
      </c>
      <c r="X56" s="82">
        <f t="shared" si="3"/>
        <v>0</v>
      </c>
      <c r="Y56" s="91"/>
      <c r="Z56" s="23"/>
      <c r="AA56" s="14" t="e">
        <f t="shared" si="14"/>
        <v>#DIV/0!</v>
      </c>
      <c r="AB56" s="159" t="str">
        <f t="shared" si="15"/>
        <v/>
      </c>
      <c r="AC56" s="8"/>
      <c r="AD56" s="12">
        <v>0</v>
      </c>
      <c r="AE56" s="7">
        <f t="shared" si="16"/>
        <v>0</v>
      </c>
      <c r="AF56" s="7"/>
      <c r="AG56" s="7"/>
      <c r="AH56" s="81">
        <f t="shared" si="4"/>
        <v>0</v>
      </c>
      <c r="AI56" s="82">
        <f t="shared" si="5"/>
        <v>0</v>
      </c>
      <c r="AJ56" s="91"/>
      <c r="AK56" s="23"/>
      <c r="AL56" s="14" t="e">
        <f t="shared" si="17"/>
        <v>#DIV/0!</v>
      </c>
      <c r="AM56" s="159" t="str">
        <f t="shared" si="18"/>
        <v/>
      </c>
      <c r="AN56" s="8"/>
      <c r="AO56" s="12">
        <v>0</v>
      </c>
      <c r="AP56" s="7">
        <f t="shared" si="19"/>
        <v>0</v>
      </c>
      <c r="AQ56" s="7"/>
      <c r="AR56" s="7"/>
      <c r="AS56" s="81">
        <f t="shared" si="6"/>
        <v>0</v>
      </c>
      <c r="AT56" s="82">
        <f t="shared" si="7"/>
        <v>0</v>
      </c>
      <c r="AU56" s="91"/>
      <c r="AV56" s="365"/>
      <c r="AW56" s="156">
        <v>39295</v>
      </c>
      <c r="AX56" s="101">
        <f t="shared" si="20"/>
        <v>0</v>
      </c>
      <c r="AY56" s="14" t="e">
        <f t="shared" si="21"/>
        <v>#DIV/0!</v>
      </c>
      <c r="AZ56" s="103">
        <f t="shared" si="22"/>
        <v>0</v>
      </c>
      <c r="BA56" s="12" t="e">
        <f t="shared" si="21"/>
        <v>#DIV/0!</v>
      </c>
      <c r="BB56" s="105"/>
      <c r="BC56" s="24">
        <v>36.494118999999998</v>
      </c>
      <c r="BD56" s="108"/>
      <c r="BF56" s="23"/>
      <c r="BG56" s="131" t="e">
        <f t="shared" si="23"/>
        <v>#DIV/0!</v>
      </c>
    </row>
    <row r="57" spans="1:59">
      <c r="A57" s="365"/>
      <c r="B57" s="156">
        <v>39326</v>
      </c>
      <c r="C57" s="16"/>
      <c r="D57" s="23"/>
      <c r="E57" s="14" t="e">
        <f t="shared" si="8"/>
        <v>#DIV/0!</v>
      </c>
      <c r="F57" s="159" t="str">
        <f t="shared" si="9"/>
        <v/>
      </c>
      <c r="G57" s="8"/>
      <c r="H57" s="12">
        <v>0</v>
      </c>
      <c r="I57" s="7">
        <f t="shared" si="10"/>
        <v>0</v>
      </c>
      <c r="J57" s="7"/>
      <c r="K57" s="7"/>
      <c r="L57" s="81">
        <f t="shared" si="0"/>
        <v>0</v>
      </c>
      <c r="M57" s="82">
        <f t="shared" si="1"/>
        <v>0</v>
      </c>
      <c r="N57" s="91"/>
      <c r="O57" s="23"/>
      <c r="P57" s="14" t="e">
        <f t="shared" si="11"/>
        <v>#DIV/0!</v>
      </c>
      <c r="Q57" s="159" t="str">
        <f t="shared" si="12"/>
        <v/>
      </c>
      <c r="R57" s="8"/>
      <c r="S57" s="12">
        <v>0</v>
      </c>
      <c r="T57" s="7">
        <f t="shared" si="13"/>
        <v>0</v>
      </c>
      <c r="U57" s="7"/>
      <c r="V57" s="7"/>
      <c r="W57" s="81">
        <f t="shared" si="2"/>
        <v>0</v>
      </c>
      <c r="X57" s="82">
        <f t="shared" si="3"/>
        <v>0</v>
      </c>
      <c r="Y57" s="91"/>
      <c r="Z57" s="23"/>
      <c r="AA57" s="14" t="e">
        <f t="shared" si="14"/>
        <v>#DIV/0!</v>
      </c>
      <c r="AB57" s="159" t="str">
        <f t="shared" si="15"/>
        <v/>
      </c>
      <c r="AC57" s="8"/>
      <c r="AD57" s="12">
        <v>0</v>
      </c>
      <c r="AE57" s="7">
        <f t="shared" si="16"/>
        <v>0</v>
      </c>
      <c r="AF57" s="7"/>
      <c r="AG57" s="7"/>
      <c r="AH57" s="81">
        <f t="shared" si="4"/>
        <v>0</v>
      </c>
      <c r="AI57" s="82">
        <f t="shared" si="5"/>
        <v>0</v>
      </c>
      <c r="AJ57" s="91"/>
      <c r="AK57" s="23"/>
      <c r="AL57" s="14" t="e">
        <f t="shared" si="17"/>
        <v>#DIV/0!</v>
      </c>
      <c r="AM57" s="159" t="str">
        <f t="shared" si="18"/>
        <v/>
      </c>
      <c r="AN57" s="8"/>
      <c r="AO57" s="12">
        <v>0</v>
      </c>
      <c r="AP57" s="7">
        <f t="shared" si="19"/>
        <v>0</v>
      </c>
      <c r="AQ57" s="7"/>
      <c r="AR57" s="7"/>
      <c r="AS57" s="81">
        <f t="shared" si="6"/>
        <v>0</v>
      </c>
      <c r="AT57" s="82">
        <f t="shared" si="7"/>
        <v>0</v>
      </c>
      <c r="AU57" s="91"/>
      <c r="AV57" s="365"/>
      <c r="AW57" s="156">
        <v>39326</v>
      </c>
      <c r="AX57" s="101">
        <f t="shared" si="20"/>
        <v>0</v>
      </c>
      <c r="AY57" s="14" t="e">
        <f t="shared" si="21"/>
        <v>#DIV/0!</v>
      </c>
      <c r="AZ57" s="103">
        <f t="shared" si="22"/>
        <v>0</v>
      </c>
      <c r="BA57" s="12" t="e">
        <f t="shared" si="21"/>
        <v>#DIV/0!</v>
      </c>
      <c r="BB57" s="105"/>
      <c r="BC57" s="24">
        <v>36.709434000000002</v>
      </c>
      <c r="BD57" s="108"/>
      <c r="BF57" s="23"/>
      <c r="BG57" s="131" t="e">
        <f t="shared" si="23"/>
        <v>#DIV/0!</v>
      </c>
    </row>
    <row r="58" spans="1:59">
      <c r="A58" s="365"/>
      <c r="B58" s="156">
        <v>39356</v>
      </c>
      <c r="C58" s="16"/>
      <c r="D58" s="23"/>
      <c r="E58" s="14" t="e">
        <f t="shared" si="8"/>
        <v>#DIV/0!</v>
      </c>
      <c r="F58" s="159" t="str">
        <f t="shared" si="9"/>
        <v/>
      </c>
      <c r="G58" s="8"/>
      <c r="H58" s="12">
        <v>0</v>
      </c>
      <c r="I58" s="7">
        <f t="shared" si="10"/>
        <v>0</v>
      </c>
      <c r="J58" s="7"/>
      <c r="K58" s="7"/>
      <c r="L58" s="81">
        <f t="shared" si="0"/>
        <v>0</v>
      </c>
      <c r="M58" s="82">
        <f t="shared" si="1"/>
        <v>0</v>
      </c>
      <c r="N58" s="91"/>
      <c r="O58" s="23"/>
      <c r="P58" s="14" t="e">
        <f t="shared" si="11"/>
        <v>#DIV/0!</v>
      </c>
      <c r="Q58" s="159" t="str">
        <f t="shared" si="12"/>
        <v/>
      </c>
      <c r="R58" s="8"/>
      <c r="S58" s="12">
        <v>0</v>
      </c>
      <c r="T58" s="7">
        <f t="shared" si="13"/>
        <v>0</v>
      </c>
      <c r="U58" s="7"/>
      <c r="V58" s="7"/>
      <c r="W58" s="81">
        <f t="shared" si="2"/>
        <v>0</v>
      </c>
      <c r="X58" s="82">
        <f t="shared" si="3"/>
        <v>0</v>
      </c>
      <c r="Y58" s="91"/>
      <c r="Z58" s="23"/>
      <c r="AA58" s="14" t="e">
        <f t="shared" si="14"/>
        <v>#DIV/0!</v>
      </c>
      <c r="AB58" s="159" t="str">
        <f t="shared" si="15"/>
        <v/>
      </c>
      <c r="AC58" s="8"/>
      <c r="AD58" s="12">
        <v>0</v>
      </c>
      <c r="AE58" s="7">
        <f t="shared" si="16"/>
        <v>0</v>
      </c>
      <c r="AF58" s="7"/>
      <c r="AG58" s="7"/>
      <c r="AH58" s="81">
        <f t="shared" si="4"/>
        <v>0</v>
      </c>
      <c r="AI58" s="82">
        <f t="shared" si="5"/>
        <v>0</v>
      </c>
      <c r="AJ58" s="91"/>
      <c r="AK58" s="23"/>
      <c r="AL58" s="14" t="e">
        <f t="shared" si="17"/>
        <v>#DIV/0!</v>
      </c>
      <c r="AM58" s="159" t="str">
        <f t="shared" si="18"/>
        <v/>
      </c>
      <c r="AN58" s="8"/>
      <c r="AO58" s="12">
        <v>0</v>
      </c>
      <c r="AP58" s="7">
        <f t="shared" si="19"/>
        <v>0</v>
      </c>
      <c r="AQ58" s="7"/>
      <c r="AR58" s="7"/>
      <c r="AS58" s="81">
        <f t="shared" si="6"/>
        <v>0</v>
      </c>
      <c r="AT58" s="82">
        <f t="shared" si="7"/>
        <v>0</v>
      </c>
      <c r="AU58" s="91"/>
      <c r="AV58" s="365"/>
      <c r="AW58" s="156">
        <v>39356</v>
      </c>
      <c r="AX58" s="101">
        <f t="shared" si="20"/>
        <v>0</v>
      </c>
      <c r="AY58" s="14" t="e">
        <f t="shared" si="21"/>
        <v>#DIV/0!</v>
      </c>
      <c r="AZ58" s="103">
        <f t="shared" si="22"/>
        <v>0</v>
      </c>
      <c r="BA58" s="12" t="e">
        <f t="shared" si="21"/>
        <v>#DIV/0!</v>
      </c>
      <c r="BB58" s="105"/>
      <c r="BC58" s="24">
        <v>36.801206999999998</v>
      </c>
      <c r="BD58" s="108"/>
      <c r="BF58" s="23"/>
      <c r="BG58" s="131" t="e">
        <f t="shared" si="23"/>
        <v>#DIV/0!</v>
      </c>
    </row>
    <row r="59" spans="1:59">
      <c r="A59" s="365"/>
      <c r="B59" s="156">
        <v>39387</v>
      </c>
      <c r="C59" s="16"/>
      <c r="D59" s="23"/>
      <c r="E59" s="14" t="e">
        <f t="shared" si="8"/>
        <v>#DIV/0!</v>
      </c>
      <c r="F59" s="159" t="str">
        <f t="shared" si="9"/>
        <v/>
      </c>
      <c r="G59" s="8"/>
      <c r="H59" s="12">
        <v>0</v>
      </c>
      <c r="I59" s="7">
        <f t="shared" si="10"/>
        <v>0</v>
      </c>
      <c r="J59" s="7"/>
      <c r="K59" s="7"/>
      <c r="L59" s="81">
        <f t="shared" si="0"/>
        <v>0</v>
      </c>
      <c r="M59" s="82">
        <f t="shared" si="1"/>
        <v>0</v>
      </c>
      <c r="N59" s="91"/>
      <c r="O59" s="23"/>
      <c r="P59" s="14" t="e">
        <f t="shared" si="11"/>
        <v>#DIV/0!</v>
      </c>
      <c r="Q59" s="159" t="str">
        <f t="shared" si="12"/>
        <v/>
      </c>
      <c r="R59" s="8"/>
      <c r="S59" s="12">
        <v>0</v>
      </c>
      <c r="T59" s="7">
        <f t="shared" si="13"/>
        <v>0</v>
      </c>
      <c r="U59" s="7"/>
      <c r="V59" s="7"/>
      <c r="W59" s="81">
        <f t="shared" si="2"/>
        <v>0</v>
      </c>
      <c r="X59" s="82">
        <f t="shared" si="3"/>
        <v>0</v>
      </c>
      <c r="Y59" s="91"/>
      <c r="Z59" s="23"/>
      <c r="AA59" s="14" t="e">
        <f t="shared" si="14"/>
        <v>#DIV/0!</v>
      </c>
      <c r="AB59" s="159" t="str">
        <f t="shared" si="15"/>
        <v/>
      </c>
      <c r="AC59" s="8"/>
      <c r="AD59" s="12">
        <v>0</v>
      </c>
      <c r="AE59" s="7">
        <f t="shared" si="16"/>
        <v>0</v>
      </c>
      <c r="AF59" s="7"/>
      <c r="AG59" s="7"/>
      <c r="AH59" s="81">
        <f t="shared" si="4"/>
        <v>0</v>
      </c>
      <c r="AI59" s="82">
        <f t="shared" si="5"/>
        <v>0</v>
      </c>
      <c r="AJ59" s="91"/>
      <c r="AK59" s="23"/>
      <c r="AL59" s="14" t="e">
        <f t="shared" si="17"/>
        <v>#DIV/0!</v>
      </c>
      <c r="AM59" s="159" t="str">
        <f t="shared" si="18"/>
        <v/>
      </c>
      <c r="AN59" s="8"/>
      <c r="AO59" s="12">
        <v>0</v>
      </c>
      <c r="AP59" s="7">
        <f t="shared" si="19"/>
        <v>0</v>
      </c>
      <c r="AQ59" s="7"/>
      <c r="AR59" s="7"/>
      <c r="AS59" s="81">
        <f t="shared" si="6"/>
        <v>0</v>
      </c>
      <c r="AT59" s="82">
        <f t="shared" si="7"/>
        <v>0</v>
      </c>
      <c r="AU59" s="91"/>
      <c r="AV59" s="365"/>
      <c r="AW59" s="156">
        <v>39387</v>
      </c>
      <c r="AX59" s="101">
        <f t="shared" si="20"/>
        <v>0</v>
      </c>
      <c r="AY59" s="14" t="e">
        <f t="shared" si="21"/>
        <v>#DIV/0!</v>
      </c>
      <c r="AZ59" s="103">
        <f t="shared" si="22"/>
        <v>0</v>
      </c>
      <c r="BA59" s="12" t="e">
        <f t="shared" si="21"/>
        <v>#DIV/0!</v>
      </c>
      <c r="BB59" s="105"/>
      <c r="BC59" s="24">
        <v>36.911610000000003</v>
      </c>
      <c r="BD59" s="108"/>
      <c r="BF59" s="23"/>
      <c r="BG59" s="131" t="e">
        <f t="shared" si="23"/>
        <v>#DIV/0!</v>
      </c>
    </row>
    <row r="60" spans="1:59">
      <c r="A60" s="366"/>
      <c r="B60" s="157">
        <v>39417</v>
      </c>
      <c r="C60" s="16"/>
      <c r="D60" s="21"/>
      <c r="E60" s="15" t="e">
        <f t="shared" si="8"/>
        <v>#DIV/0!</v>
      </c>
      <c r="F60" s="158" t="str">
        <f t="shared" si="9"/>
        <v/>
      </c>
      <c r="G60" s="11"/>
      <c r="H60" s="13">
        <v>0</v>
      </c>
      <c r="I60" s="10">
        <f t="shared" si="10"/>
        <v>0</v>
      </c>
      <c r="J60" s="10"/>
      <c r="K60" s="10"/>
      <c r="L60" s="83">
        <f t="shared" si="0"/>
        <v>0</v>
      </c>
      <c r="M60" s="84">
        <f t="shared" si="1"/>
        <v>0</v>
      </c>
      <c r="N60" s="92"/>
      <c r="O60" s="21"/>
      <c r="P60" s="15" t="e">
        <f t="shared" si="11"/>
        <v>#DIV/0!</v>
      </c>
      <c r="Q60" s="158" t="str">
        <f t="shared" si="12"/>
        <v/>
      </c>
      <c r="R60" s="11"/>
      <c r="S60" s="13">
        <v>0</v>
      </c>
      <c r="T60" s="10">
        <f t="shared" si="13"/>
        <v>0</v>
      </c>
      <c r="U60" s="10"/>
      <c r="V60" s="10"/>
      <c r="W60" s="83">
        <f t="shared" si="2"/>
        <v>0</v>
      </c>
      <c r="X60" s="84">
        <f t="shared" si="3"/>
        <v>0</v>
      </c>
      <c r="Y60" s="92"/>
      <c r="Z60" s="21"/>
      <c r="AA60" s="15" t="e">
        <f t="shared" si="14"/>
        <v>#DIV/0!</v>
      </c>
      <c r="AB60" s="158" t="str">
        <f t="shared" si="15"/>
        <v/>
      </c>
      <c r="AC60" s="11"/>
      <c r="AD60" s="13">
        <v>0</v>
      </c>
      <c r="AE60" s="10">
        <f t="shared" si="16"/>
        <v>0</v>
      </c>
      <c r="AF60" s="10"/>
      <c r="AG60" s="10"/>
      <c r="AH60" s="83">
        <f t="shared" si="4"/>
        <v>0</v>
      </c>
      <c r="AI60" s="84">
        <f t="shared" si="5"/>
        <v>0</v>
      </c>
      <c r="AJ60" s="92"/>
      <c r="AK60" s="21"/>
      <c r="AL60" s="15" t="e">
        <f t="shared" si="17"/>
        <v>#DIV/0!</v>
      </c>
      <c r="AM60" s="158" t="str">
        <f t="shared" si="18"/>
        <v/>
      </c>
      <c r="AN60" s="11"/>
      <c r="AO60" s="13">
        <v>0</v>
      </c>
      <c r="AP60" s="10">
        <f t="shared" si="19"/>
        <v>0</v>
      </c>
      <c r="AQ60" s="10"/>
      <c r="AR60" s="10"/>
      <c r="AS60" s="83">
        <f t="shared" si="6"/>
        <v>0</v>
      </c>
      <c r="AT60" s="84">
        <f t="shared" si="7"/>
        <v>0</v>
      </c>
      <c r="AU60" s="92"/>
      <c r="AV60" s="366"/>
      <c r="AW60" s="157">
        <v>39417</v>
      </c>
      <c r="AX60" s="102">
        <f t="shared" si="20"/>
        <v>0</v>
      </c>
      <c r="AY60" s="15" t="e">
        <f t="shared" si="21"/>
        <v>#DIV/0!</v>
      </c>
      <c r="AZ60" s="104">
        <f t="shared" si="22"/>
        <v>0</v>
      </c>
      <c r="BA60" s="13" t="e">
        <f t="shared" si="21"/>
        <v>#DIV/0!</v>
      </c>
      <c r="BB60" s="107"/>
      <c r="BC60" s="24">
        <v>37.070329000000001</v>
      </c>
      <c r="BD60" s="110"/>
      <c r="BF60" s="23"/>
      <c r="BG60" s="131" t="e">
        <f t="shared" si="23"/>
        <v>#DIV/0!</v>
      </c>
    </row>
    <row r="61" spans="1:59" ht="11.25" customHeight="1">
      <c r="A61" s="365">
        <v>2008</v>
      </c>
      <c r="B61" s="156">
        <v>39448</v>
      </c>
      <c r="C61" s="16"/>
      <c r="D61" s="23"/>
      <c r="E61" s="14" t="e">
        <f t="shared" si="8"/>
        <v>#DIV/0!</v>
      </c>
      <c r="F61" s="159" t="str">
        <f t="shared" si="9"/>
        <v/>
      </c>
      <c r="G61" s="8"/>
      <c r="H61" s="12">
        <v>0</v>
      </c>
      <c r="I61" s="7">
        <f t="shared" si="10"/>
        <v>0</v>
      </c>
      <c r="J61" s="76"/>
      <c r="K61" s="76"/>
      <c r="L61" s="81">
        <f t="shared" si="0"/>
        <v>0</v>
      </c>
      <c r="M61" s="82">
        <f t="shared" si="1"/>
        <v>0</v>
      </c>
      <c r="N61" s="91"/>
      <c r="O61" s="23"/>
      <c r="P61" s="14" t="e">
        <f t="shared" si="11"/>
        <v>#DIV/0!</v>
      </c>
      <c r="Q61" s="159" t="str">
        <f t="shared" si="12"/>
        <v/>
      </c>
      <c r="R61" s="8"/>
      <c r="S61" s="12">
        <v>0</v>
      </c>
      <c r="T61" s="7">
        <f t="shared" si="13"/>
        <v>0</v>
      </c>
      <c r="U61" s="76"/>
      <c r="V61" s="76"/>
      <c r="W61" s="81">
        <f t="shared" si="2"/>
        <v>0</v>
      </c>
      <c r="X61" s="82">
        <f t="shared" si="3"/>
        <v>0</v>
      </c>
      <c r="Y61" s="91"/>
      <c r="Z61" s="23"/>
      <c r="AA61" s="14" t="e">
        <f t="shared" si="14"/>
        <v>#DIV/0!</v>
      </c>
      <c r="AB61" s="159" t="str">
        <f t="shared" si="15"/>
        <v/>
      </c>
      <c r="AC61" s="8"/>
      <c r="AD61" s="12">
        <v>0</v>
      </c>
      <c r="AE61" s="7">
        <f t="shared" si="16"/>
        <v>0</v>
      </c>
      <c r="AF61" s="76"/>
      <c r="AG61" s="76"/>
      <c r="AH61" s="81">
        <f t="shared" si="4"/>
        <v>0</v>
      </c>
      <c r="AI61" s="82">
        <f t="shared" si="5"/>
        <v>0</v>
      </c>
      <c r="AJ61" s="91"/>
      <c r="AK61" s="23"/>
      <c r="AL61" s="14" t="e">
        <f t="shared" si="17"/>
        <v>#DIV/0!</v>
      </c>
      <c r="AM61" s="159" t="str">
        <f t="shared" si="18"/>
        <v/>
      </c>
      <c r="AN61" s="8"/>
      <c r="AO61" s="12">
        <v>0</v>
      </c>
      <c r="AP61" s="7">
        <f t="shared" si="19"/>
        <v>0</v>
      </c>
      <c r="AQ61" s="76"/>
      <c r="AR61" s="76"/>
      <c r="AS61" s="81">
        <f t="shared" si="6"/>
        <v>0</v>
      </c>
      <c r="AT61" s="82">
        <f t="shared" si="7"/>
        <v>0</v>
      </c>
      <c r="AU61" s="91"/>
      <c r="AV61" s="365">
        <v>2008</v>
      </c>
      <c r="AW61" s="156">
        <v>39448</v>
      </c>
      <c r="AX61" s="101">
        <f t="shared" si="20"/>
        <v>0</v>
      </c>
      <c r="AY61" s="14" t="e">
        <f t="shared" si="21"/>
        <v>#DIV/0!</v>
      </c>
      <c r="AZ61" s="103">
        <f t="shared" si="22"/>
        <v>0</v>
      </c>
      <c r="BA61" s="12" t="e">
        <f t="shared" si="21"/>
        <v>#DIV/0!</v>
      </c>
      <c r="BB61" s="105"/>
      <c r="BC61" s="75">
        <v>37.429910999999997</v>
      </c>
      <c r="BD61" s="108"/>
      <c r="BF61" s="23"/>
      <c r="BG61" s="131" t="e">
        <f t="shared" si="23"/>
        <v>#DIV/0!</v>
      </c>
    </row>
    <row r="62" spans="1:59">
      <c r="A62" s="365"/>
      <c r="B62" s="156">
        <v>39479</v>
      </c>
      <c r="C62" s="16"/>
      <c r="D62" s="23"/>
      <c r="E62" s="14" t="e">
        <f t="shared" si="8"/>
        <v>#DIV/0!</v>
      </c>
      <c r="F62" s="159" t="str">
        <f t="shared" si="9"/>
        <v/>
      </c>
      <c r="G62" s="8"/>
      <c r="H62" s="12">
        <v>0</v>
      </c>
      <c r="I62" s="7">
        <f t="shared" si="10"/>
        <v>0</v>
      </c>
      <c r="J62" s="7"/>
      <c r="K62" s="7"/>
      <c r="L62" s="81">
        <f t="shared" si="0"/>
        <v>0</v>
      </c>
      <c r="M62" s="82">
        <f t="shared" si="1"/>
        <v>0</v>
      </c>
      <c r="N62" s="91"/>
      <c r="O62" s="23"/>
      <c r="P62" s="14" t="e">
        <f t="shared" si="11"/>
        <v>#DIV/0!</v>
      </c>
      <c r="Q62" s="159" t="str">
        <f t="shared" si="12"/>
        <v/>
      </c>
      <c r="R62" s="8"/>
      <c r="S62" s="12">
        <v>0</v>
      </c>
      <c r="T62" s="7">
        <f t="shared" si="13"/>
        <v>0</v>
      </c>
      <c r="U62" s="7"/>
      <c r="V62" s="7"/>
      <c r="W62" s="81">
        <f t="shared" si="2"/>
        <v>0</v>
      </c>
      <c r="X62" s="82">
        <f t="shared" si="3"/>
        <v>0</v>
      </c>
      <c r="Y62" s="91"/>
      <c r="Z62" s="23"/>
      <c r="AA62" s="14" t="e">
        <f t="shared" si="14"/>
        <v>#DIV/0!</v>
      </c>
      <c r="AB62" s="159" t="str">
        <f t="shared" si="15"/>
        <v/>
      </c>
      <c r="AC62" s="8"/>
      <c r="AD62" s="12">
        <v>0</v>
      </c>
      <c r="AE62" s="7">
        <f t="shared" si="16"/>
        <v>0</v>
      </c>
      <c r="AF62" s="7"/>
      <c r="AG62" s="7"/>
      <c r="AH62" s="81">
        <f t="shared" si="4"/>
        <v>0</v>
      </c>
      <c r="AI62" s="82">
        <f t="shared" si="5"/>
        <v>0</v>
      </c>
      <c r="AJ62" s="91"/>
      <c r="AK62" s="23"/>
      <c r="AL62" s="14" t="e">
        <f t="shared" si="17"/>
        <v>#DIV/0!</v>
      </c>
      <c r="AM62" s="159" t="str">
        <f t="shared" si="18"/>
        <v/>
      </c>
      <c r="AN62" s="8"/>
      <c r="AO62" s="12">
        <v>0</v>
      </c>
      <c r="AP62" s="7">
        <f t="shared" si="19"/>
        <v>0</v>
      </c>
      <c r="AQ62" s="7"/>
      <c r="AR62" s="7"/>
      <c r="AS62" s="81">
        <f t="shared" si="6"/>
        <v>0</v>
      </c>
      <c r="AT62" s="82">
        <f t="shared" si="7"/>
        <v>0</v>
      </c>
      <c r="AU62" s="91"/>
      <c r="AV62" s="365"/>
      <c r="AW62" s="156">
        <v>39479</v>
      </c>
      <c r="AX62" s="101">
        <f t="shared" si="20"/>
        <v>0</v>
      </c>
      <c r="AY62" s="14" t="e">
        <f t="shared" si="21"/>
        <v>#DIV/0!</v>
      </c>
      <c r="AZ62" s="103">
        <f t="shared" si="22"/>
        <v>0</v>
      </c>
      <c r="BA62" s="12" t="e">
        <f t="shared" si="21"/>
        <v>#DIV/0!</v>
      </c>
      <c r="BB62" s="105"/>
      <c r="BC62" s="24">
        <v>37.688177000000003</v>
      </c>
      <c r="BD62" s="108"/>
      <c r="BF62" s="23"/>
      <c r="BG62" s="131" t="e">
        <f t="shared" si="23"/>
        <v>#DIV/0!</v>
      </c>
    </row>
    <row r="63" spans="1:59">
      <c r="A63" s="365"/>
      <c r="B63" s="156">
        <v>39508</v>
      </c>
      <c r="C63" s="16"/>
      <c r="D63" s="23"/>
      <c r="E63" s="14" t="e">
        <f t="shared" si="8"/>
        <v>#DIV/0!</v>
      </c>
      <c r="F63" s="159" t="str">
        <f t="shared" si="9"/>
        <v/>
      </c>
      <c r="G63" s="8"/>
      <c r="H63" s="12">
        <v>0</v>
      </c>
      <c r="I63" s="7">
        <f t="shared" si="10"/>
        <v>0</v>
      </c>
      <c r="J63" s="7"/>
      <c r="K63" s="7"/>
      <c r="L63" s="81">
        <f t="shared" si="0"/>
        <v>0</v>
      </c>
      <c r="M63" s="82">
        <f t="shared" si="1"/>
        <v>0</v>
      </c>
      <c r="N63" s="91"/>
      <c r="O63" s="23"/>
      <c r="P63" s="14" t="e">
        <f t="shared" si="11"/>
        <v>#DIV/0!</v>
      </c>
      <c r="Q63" s="159" t="str">
        <f t="shared" si="12"/>
        <v/>
      </c>
      <c r="R63" s="8"/>
      <c r="S63" s="12">
        <v>0</v>
      </c>
      <c r="T63" s="7">
        <f t="shared" si="13"/>
        <v>0</v>
      </c>
      <c r="U63" s="7"/>
      <c r="V63" s="7"/>
      <c r="W63" s="81">
        <f t="shared" si="2"/>
        <v>0</v>
      </c>
      <c r="X63" s="82">
        <f t="shared" si="3"/>
        <v>0</v>
      </c>
      <c r="Y63" s="91"/>
      <c r="Z63" s="23"/>
      <c r="AA63" s="14" t="e">
        <f t="shared" si="14"/>
        <v>#DIV/0!</v>
      </c>
      <c r="AB63" s="159" t="str">
        <f t="shared" si="15"/>
        <v/>
      </c>
      <c r="AC63" s="8"/>
      <c r="AD63" s="12">
        <v>0</v>
      </c>
      <c r="AE63" s="7">
        <f t="shared" si="16"/>
        <v>0</v>
      </c>
      <c r="AF63" s="7"/>
      <c r="AG63" s="7"/>
      <c r="AH63" s="81">
        <f t="shared" si="4"/>
        <v>0</v>
      </c>
      <c r="AI63" s="82">
        <f t="shared" si="5"/>
        <v>0</v>
      </c>
      <c r="AJ63" s="91"/>
      <c r="AK63" s="23"/>
      <c r="AL63" s="14" t="e">
        <f t="shared" si="17"/>
        <v>#DIV/0!</v>
      </c>
      <c r="AM63" s="159" t="str">
        <f t="shared" si="18"/>
        <v/>
      </c>
      <c r="AN63" s="8"/>
      <c r="AO63" s="12">
        <v>0</v>
      </c>
      <c r="AP63" s="7">
        <f t="shared" si="19"/>
        <v>0</v>
      </c>
      <c r="AQ63" s="7"/>
      <c r="AR63" s="7"/>
      <c r="AS63" s="81">
        <f t="shared" si="6"/>
        <v>0</v>
      </c>
      <c r="AT63" s="82">
        <f t="shared" si="7"/>
        <v>0</v>
      </c>
      <c r="AU63" s="91"/>
      <c r="AV63" s="365"/>
      <c r="AW63" s="156">
        <v>39508</v>
      </c>
      <c r="AX63" s="101">
        <f t="shared" si="20"/>
        <v>0</v>
      </c>
      <c r="AY63" s="14" t="e">
        <f t="shared" si="21"/>
        <v>#DIV/0!</v>
      </c>
      <c r="AZ63" s="103">
        <f t="shared" si="22"/>
        <v>0</v>
      </c>
      <c r="BA63" s="12" t="e">
        <f t="shared" si="21"/>
        <v>#DIV/0!</v>
      </c>
      <c r="BB63" s="105"/>
      <c r="BC63" s="24">
        <v>37.869079999999997</v>
      </c>
      <c r="BD63" s="108"/>
      <c r="BF63" s="23"/>
      <c r="BG63" s="131" t="e">
        <f t="shared" si="23"/>
        <v>#DIV/0!</v>
      </c>
    </row>
    <row r="64" spans="1:59">
      <c r="A64" s="365"/>
      <c r="B64" s="156">
        <v>39539</v>
      </c>
      <c r="C64" s="16"/>
      <c r="D64" s="23"/>
      <c r="E64" s="14" t="e">
        <f t="shared" si="8"/>
        <v>#DIV/0!</v>
      </c>
      <c r="F64" s="159" t="str">
        <f t="shared" si="9"/>
        <v/>
      </c>
      <c r="G64" s="8"/>
      <c r="H64" s="12">
        <v>0</v>
      </c>
      <c r="I64" s="7">
        <f t="shared" si="10"/>
        <v>0</v>
      </c>
      <c r="J64" s="7"/>
      <c r="K64" s="7"/>
      <c r="L64" s="81">
        <f t="shared" si="0"/>
        <v>0</v>
      </c>
      <c r="M64" s="82">
        <f t="shared" si="1"/>
        <v>0</v>
      </c>
      <c r="N64" s="91"/>
      <c r="O64" s="23"/>
      <c r="P64" s="14" t="e">
        <f t="shared" si="11"/>
        <v>#DIV/0!</v>
      </c>
      <c r="Q64" s="159" t="str">
        <f t="shared" si="12"/>
        <v/>
      </c>
      <c r="R64" s="8"/>
      <c r="S64" s="12">
        <v>0</v>
      </c>
      <c r="T64" s="7">
        <f t="shared" si="13"/>
        <v>0</v>
      </c>
      <c r="U64" s="7"/>
      <c r="V64" s="7"/>
      <c r="W64" s="81">
        <f t="shared" si="2"/>
        <v>0</v>
      </c>
      <c r="X64" s="82">
        <f t="shared" si="3"/>
        <v>0</v>
      </c>
      <c r="Y64" s="91"/>
      <c r="Z64" s="23"/>
      <c r="AA64" s="14" t="e">
        <f t="shared" si="14"/>
        <v>#DIV/0!</v>
      </c>
      <c r="AB64" s="159" t="str">
        <f t="shared" si="15"/>
        <v/>
      </c>
      <c r="AC64" s="8"/>
      <c r="AD64" s="12">
        <v>0</v>
      </c>
      <c r="AE64" s="7">
        <f t="shared" si="16"/>
        <v>0</v>
      </c>
      <c r="AF64" s="7"/>
      <c r="AG64" s="7"/>
      <c r="AH64" s="81">
        <f t="shared" si="4"/>
        <v>0</v>
      </c>
      <c r="AI64" s="82">
        <f t="shared" si="5"/>
        <v>0</v>
      </c>
      <c r="AJ64" s="91"/>
      <c r="AK64" s="23"/>
      <c r="AL64" s="14" t="e">
        <f t="shared" si="17"/>
        <v>#DIV/0!</v>
      </c>
      <c r="AM64" s="159" t="str">
        <f t="shared" si="18"/>
        <v/>
      </c>
      <c r="AN64" s="8"/>
      <c r="AO64" s="12">
        <v>0</v>
      </c>
      <c r="AP64" s="7">
        <f t="shared" si="19"/>
        <v>0</v>
      </c>
      <c r="AQ64" s="7"/>
      <c r="AR64" s="7"/>
      <c r="AS64" s="81">
        <f t="shared" si="6"/>
        <v>0</v>
      </c>
      <c r="AT64" s="82">
        <f t="shared" si="7"/>
        <v>0</v>
      </c>
      <c r="AU64" s="91"/>
      <c r="AV64" s="365"/>
      <c r="AW64" s="156">
        <v>39539</v>
      </c>
      <c r="AX64" s="101">
        <f t="shared" si="20"/>
        <v>0</v>
      </c>
      <c r="AY64" s="14" t="e">
        <f t="shared" si="21"/>
        <v>#DIV/0!</v>
      </c>
      <c r="AZ64" s="103">
        <f t="shared" si="22"/>
        <v>0</v>
      </c>
      <c r="BA64" s="12" t="e">
        <f t="shared" si="21"/>
        <v>#DIV/0!</v>
      </c>
      <c r="BB64" s="105"/>
      <c r="BC64" s="24">
        <v>38.062212000000002</v>
      </c>
      <c r="BD64" s="108"/>
      <c r="BF64" s="23"/>
      <c r="BG64" s="131" t="e">
        <f t="shared" si="23"/>
        <v>#DIV/0!</v>
      </c>
    </row>
    <row r="65" spans="1:59">
      <c r="A65" s="365"/>
      <c r="B65" s="156">
        <v>39569</v>
      </c>
      <c r="C65" s="16"/>
      <c r="D65" s="23"/>
      <c r="E65" s="14" t="e">
        <f t="shared" si="8"/>
        <v>#DIV/0!</v>
      </c>
      <c r="F65" s="159" t="str">
        <f t="shared" si="9"/>
        <v/>
      </c>
      <c r="G65" s="8"/>
      <c r="H65" s="12">
        <v>0</v>
      </c>
      <c r="I65" s="7">
        <f t="shared" si="10"/>
        <v>0</v>
      </c>
      <c r="J65" s="7"/>
      <c r="K65" s="7"/>
      <c r="L65" s="81">
        <f t="shared" si="0"/>
        <v>0</v>
      </c>
      <c r="M65" s="82">
        <f t="shared" si="1"/>
        <v>0</v>
      </c>
      <c r="N65" s="91"/>
      <c r="O65" s="23"/>
      <c r="P65" s="14" t="e">
        <f t="shared" si="11"/>
        <v>#DIV/0!</v>
      </c>
      <c r="Q65" s="159" t="str">
        <f t="shared" si="12"/>
        <v/>
      </c>
      <c r="R65" s="8"/>
      <c r="S65" s="12">
        <v>0</v>
      </c>
      <c r="T65" s="7">
        <f t="shared" si="13"/>
        <v>0</v>
      </c>
      <c r="U65" s="7"/>
      <c r="V65" s="7"/>
      <c r="W65" s="81">
        <f t="shared" si="2"/>
        <v>0</v>
      </c>
      <c r="X65" s="82">
        <f t="shared" si="3"/>
        <v>0</v>
      </c>
      <c r="Y65" s="91"/>
      <c r="Z65" s="23"/>
      <c r="AA65" s="14" t="e">
        <f t="shared" si="14"/>
        <v>#DIV/0!</v>
      </c>
      <c r="AB65" s="159" t="str">
        <f t="shared" si="15"/>
        <v/>
      </c>
      <c r="AC65" s="8"/>
      <c r="AD65" s="12">
        <v>0</v>
      </c>
      <c r="AE65" s="7">
        <f t="shared" si="16"/>
        <v>0</v>
      </c>
      <c r="AF65" s="7"/>
      <c r="AG65" s="7"/>
      <c r="AH65" s="81">
        <f t="shared" si="4"/>
        <v>0</v>
      </c>
      <c r="AI65" s="82">
        <f t="shared" si="5"/>
        <v>0</v>
      </c>
      <c r="AJ65" s="91"/>
      <c r="AK65" s="23"/>
      <c r="AL65" s="14" t="e">
        <f t="shared" si="17"/>
        <v>#DIV/0!</v>
      </c>
      <c r="AM65" s="159" t="str">
        <f t="shared" si="18"/>
        <v/>
      </c>
      <c r="AN65" s="8"/>
      <c r="AO65" s="12">
        <v>0</v>
      </c>
      <c r="AP65" s="7">
        <f t="shared" si="19"/>
        <v>0</v>
      </c>
      <c r="AQ65" s="7"/>
      <c r="AR65" s="7"/>
      <c r="AS65" s="81">
        <f t="shared" si="6"/>
        <v>0</v>
      </c>
      <c r="AT65" s="82">
        <f t="shared" si="7"/>
        <v>0</v>
      </c>
      <c r="AU65" s="91"/>
      <c r="AV65" s="365"/>
      <c r="AW65" s="156">
        <v>39569</v>
      </c>
      <c r="AX65" s="101">
        <f t="shared" si="20"/>
        <v>0</v>
      </c>
      <c r="AY65" s="14" t="e">
        <f t="shared" si="21"/>
        <v>#DIV/0!</v>
      </c>
      <c r="AZ65" s="103">
        <f t="shared" si="22"/>
        <v>0</v>
      </c>
      <c r="BA65" s="12" t="e">
        <f t="shared" si="21"/>
        <v>#DIV/0!</v>
      </c>
      <c r="BB65" s="105"/>
      <c r="BC65" s="24">
        <v>38.305810000000001</v>
      </c>
      <c r="BD65" s="108"/>
      <c r="BF65" s="23"/>
      <c r="BG65" s="131" t="e">
        <f t="shared" si="23"/>
        <v>#DIV/0!</v>
      </c>
    </row>
    <row r="66" spans="1:59">
      <c r="A66" s="365"/>
      <c r="B66" s="156">
        <v>39600</v>
      </c>
      <c r="C66" s="16"/>
      <c r="D66" s="23"/>
      <c r="E66" s="14" t="e">
        <f t="shared" si="8"/>
        <v>#DIV/0!</v>
      </c>
      <c r="F66" s="159" t="str">
        <f t="shared" si="9"/>
        <v/>
      </c>
      <c r="G66" s="8"/>
      <c r="H66" s="12">
        <v>0</v>
      </c>
      <c r="I66" s="7">
        <f t="shared" si="10"/>
        <v>0</v>
      </c>
      <c r="J66" s="7"/>
      <c r="K66" s="7"/>
      <c r="L66" s="81">
        <f t="shared" si="0"/>
        <v>0</v>
      </c>
      <c r="M66" s="82">
        <f t="shared" si="1"/>
        <v>0</v>
      </c>
      <c r="N66" s="91"/>
      <c r="O66" s="23"/>
      <c r="P66" s="14" t="e">
        <f t="shared" si="11"/>
        <v>#DIV/0!</v>
      </c>
      <c r="Q66" s="159" t="str">
        <f t="shared" si="12"/>
        <v/>
      </c>
      <c r="R66" s="8"/>
      <c r="S66" s="12">
        <v>0</v>
      </c>
      <c r="T66" s="7">
        <f t="shared" si="13"/>
        <v>0</v>
      </c>
      <c r="U66" s="7"/>
      <c r="V66" s="7"/>
      <c r="W66" s="81">
        <f t="shared" si="2"/>
        <v>0</v>
      </c>
      <c r="X66" s="82">
        <f t="shared" si="3"/>
        <v>0</v>
      </c>
      <c r="Y66" s="91"/>
      <c r="Z66" s="23"/>
      <c r="AA66" s="14" t="e">
        <f t="shared" si="14"/>
        <v>#DIV/0!</v>
      </c>
      <c r="AB66" s="159" t="str">
        <f t="shared" si="15"/>
        <v/>
      </c>
      <c r="AC66" s="8"/>
      <c r="AD66" s="12">
        <v>0</v>
      </c>
      <c r="AE66" s="7">
        <f t="shared" si="16"/>
        <v>0</v>
      </c>
      <c r="AF66" s="7"/>
      <c r="AG66" s="7"/>
      <c r="AH66" s="81">
        <f t="shared" si="4"/>
        <v>0</v>
      </c>
      <c r="AI66" s="82">
        <f t="shared" si="5"/>
        <v>0</v>
      </c>
      <c r="AJ66" s="91"/>
      <c r="AK66" s="23"/>
      <c r="AL66" s="14" t="e">
        <f t="shared" si="17"/>
        <v>#DIV/0!</v>
      </c>
      <c r="AM66" s="159" t="str">
        <f t="shared" si="18"/>
        <v/>
      </c>
      <c r="AN66" s="8"/>
      <c r="AO66" s="12">
        <v>0</v>
      </c>
      <c r="AP66" s="7">
        <f t="shared" si="19"/>
        <v>0</v>
      </c>
      <c r="AQ66" s="7"/>
      <c r="AR66" s="7"/>
      <c r="AS66" s="81">
        <f t="shared" si="6"/>
        <v>0</v>
      </c>
      <c r="AT66" s="82">
        <f t="shared" si="7"/>
        <v>0</v>
      </c>
      <c r="AU66" s="91"/>
      <c r="AV66" s="365"/>
      <c r="AW66" s="156">
        <v>39600</v>
      </c>
      <c r="AX66" s="101">
        <f t="shared" si="20"/>
        <v>0</v>
      </c>
      <c r="AY66" s="14" t="e">
        <f t="shared" si="21"/>
        <v>#DIV/0!</v>
      </c>
      <c r="AZ66" s="103">
        <f t="shared" si="22"/>
        <v>0</v>
      </c>
      <c r="BA66" s="12" t="e">
        <f t="shared" si="21"/>
        <v>#DIV/0!</v>
      </c>
      <c r="BB66" s="105"/>
      <c r="BC66" s="24">
        <v>38.673544999999997</v>
      </c>
      <c r="BD66" s="108"/>
      <c r="BF66" s="23"/>
      <c r="BG66" s="131" t="e">
        <f t="shared" si="23"/>
        <v>#DIV/0!</v>
      </c>
    </row>
    <row r="67" spans="1:59">
      <c r="A67" s="365"/>
      <c r="B67" s="156">
        <v>39630</v>
      </c>
      <c r="C67" s="16"/>
      <c r="D67" s="23"/>
      <c r="E67" s="14" t="e">
        <f t="shared" si="8"/>
        <v>#DIV/0!</v>
      </c>
      <c r="F67" s="159" t="str">
        <f t="shared" si="9"/>
        <v/>
      </c>
      <c r="G67" s="8" t="s">
        <v>6</v>
      </c>
      <c r="H67" s="12">
        <v>5.4800000000000001E-2</v>
      </c>
      <c r="I67" s="7">
        <f t="shared" si="10"/>
        <v>0</v>
      </c>
      <c r="J67" s="7"/>
      <c r="K67" s="7"/>
      <c r="L67" s="81">
        <f t="shared" si="0"/>
        <v>0</v>
      </c>
      <c r="M67" s="82">
        <f t="shared" si="1"/>
        <v>0</v>
      </c>
      <c r="N67" s="91"/>
      <c r="O67" s="23"/>
      <c r="P67" s="14" t="e">
        <f t="shared" si="11"/>
        <v>#DIV/0!</v>
      </c>
      <c r="Q67" s="159" t="str">
        <f t="shared" si="12"/>
        <v/>
      </c>
      <c r="R67" s="8" t="s">
        <v>6</v>
      </c>
      <c r="S67" s="12">
        <v>5.4800000000000001E-2</v>
      </c>
      <c r="T67" s="7">
        <f t="shared" si="13"/>
        <v>0</v>
      </c>
      <c r="U67" s="7"/>
      <c r="V67" s="7"/>
      <c r="W67" s="81">
        <f t="shared" si="2"/>
        <v>0</v>
      </c>
      <c r="X67" s="82">
        <f t="shared" si="3"/>
        <v>0</v>
      </c>
      <c r="Y67" s="91"/>
      <c r="Z67" s="23"/>
      <c r="AA67" s="14" t="e">
        <f t="shared" si="14"/>
        <v>#DIV/0!</v>
      </c>
      <c r="AB67" s="159" t="str">
        <f t="shared" si="15"/>
        <v/>
      </c>
      <c r="AC67" s="8" t="s">
        <v>6</v>
      </c>
      <c r="AD67" s="12">
        <v>5.4800000000000001E-2</v>
      </c>
      <c r="AE67" s="7">
        <f t="shared" si="16"/>
        <v>0</v>
      </c>
      <c r="AF67" s="7"/>
      <c r="AG67" s="7"/>
      <c r="AH67" s="81">
        <f t="shared" si="4"/>
        <v>0</v>
      </c>
      <c r="AI67" s="82">
        <f t="shared" si="5"/>
        <v>0</v>
      </c>
      <c r="AJ67" s="91"/>
      <c r="AK67" s="23"/>
      <c r="AL67" s="14" t="e">
        <f t="shared" si="17"/>
        <v>#DIV/0!</v>
      </c>
      <c r="AM67" s="159" t="str">
        <f t="shared" si="18"/>
        <v/>
      </c>
      <c r="AN67" s="8" t="s">
        <v>6</v>
      </c>
      <c r="AO67" s="12">
        <v>5.4800000000000001E-2</v>
      </c>
      <c r="AP67" s="7">
        <f t="shared" si="19"/>
        <v>0</v>
      </c>
      <c r="AQ67" s="7"/>
      <c r="AR67" s="7"/>
      <c r="AS67" s="81">
        <f t="shared" si="6"/>
        <v>0</v>
      </c>
      <c r="AT67" s="82">
        <f t="shared" si="7"/>
        <v>0</v>
      </c>
      <c r="AU67" s="91"/>
      <c r="AV67" s="365"/>
      <c r="AW67" s="156">
        <v>39630</v>
      </c>
      <c r="AX67" s="101">
        <f t="shared" si="20"/>
        <v>0</v>
      </c>
      <c r="AY67" s="14" t="e">
        <f t="shared" si="21"/>
        <v>#DIV/0!</v>
      </c>
      <c r="AZ67" s="103">
        <f t="shared" si="22"/>
        <v>0</v>
      </c>
      <c r="BA67" s="12" t="e">
        <f t="shared" si="21"/>
        <v>#DIV/0!</v>
      </c>
      <c r="BB67" s="105"/>
      <c r="BC67" s="24">
        <v>39.025474000000003</v>
      </c>
      <c r="BD67" s="108"/>
      <c r="BF67" s="23"/>
      <c r="BG67" s="131" t="e">
        <f t="shared" si="23"/>
        <v>#DIV/0!</v>
      </c>
    </row>
    <row r="68" spans="1:59">
      <c r="A68" s="365"/>
      <c r="B68" s="156">
        <v>39661</v>
      </c>
      <c r="C68" s="16"/>
      <c r="D68" s="23"/>
      <c r="E68" s="14" t="e">
        <f t="shared" si="8"/>
        <v>#DIV/0!</v>
      </c>
      <c r="F68" s="159" t="str">
        <f t="shared" si="9"/>
        <v/>
      </c>
      <c r="G68" s="8"/>
      <c r="H68" s="12">
        <v>0</v>
      </c>
      <c r="I68" s="7">
        <f t="shared" si="10"/>
        <v>0</v>
      </c>
      <c r="J68" s="7"/>
      <c r="K68" s="7"/>
      <c r="L68" s="81">
        <f t="shared" si="0"/>
        <v>0</v>
      </c>
      <c r="M68" s="82">
        <f t="shared" si="1"/>
        <v>0</v>
      </c>
      <c r="N68" s="91"/>
      <c r="O68" s="23"/>
      <c r="P68" s="14" t="e">
        <f t="shared" si="11"/>
        <v>#DIV/0!</v>
      </c>
      <c r="Q68" s="159" t="str">
        <f t="shared" si="12"/>
        <v/>
      </c>
      <c r="R68" s="8"/>
      <c r="S68" s="12">
        <v>0</v>
      </c>
      <c r="T68" s="7">
        <f t="shared" si="13"/>
        <v>0</v>
      </c>
      <c r="U68" s="7"/>
      <c r="V68" s="7"/>
      <c r="W68" s="81">
        <f t="shared" si="2"/>
        <v>0</v>
      </c>
      <c r="X68" s="82">
        <f t="shared" si="3"/>
        <v>0</v>
      </c>
      <c r="Y68" s="91"/>
      <c r="Z68" s="23"/>
      <c r="AA68" s="14" t="e">
        <f t="shared" si="14"/>
        <v>#DIV/0!</v>
      </c>
      <c r="AB68" s="159" t="str">
        <f t="shared" si="15"/>
        <v/>
      </c>
      <c r="AC68" s="8"/>
      <c r="AD68" s="12">
        <v>0</v>
      </c>
      <c r="AE68" s="7">
        <f t="shared" si="16"/>
        <v>0</v>
      </c>
      <c r="AF68" s="7"/>
      <c r="AG68" s="7"/>
      <c r="AH68" s="81">
        <f t="shared" si="4"/>
        <v>0</v>
      </c>
      <c r="AI68" s="82">
        <f t="shared" si="5"/>
        <v>0</v>
      </c>
      <c r="AJ68" s="91"/>
      <c r="AK68" s="23"/>
      <c r="AL68" s="14" t="e">
        <f t="shared" si="17"/>
        <v>#DIV/0!</v>
      </c>
      <c r="AM68" s="159" t="str">
        <f t="shared" si="18"/>
        <v/>
      </c>
      <c r="AN68" s="8"/>
      <c r="AO68" s="12">
        <v>0</v>
      </c>
      <c r="AP68" s="7">
        <f t="shared" si="19"/>
        <v>0</v>
      </c>
      <c r="AQ68" s="7"/>
      <c r="AR68" s="7"/>
      <c r="AS68" s="81">
        <f t="shared" si="6"/>
        <v>0</v>
      </c>
      <c r="AT68" s="82">
        <f t="shared" si="7"/>
        <v>0</v>
      </c>
      <c r="AU68" s="91"/>
      <c r="AV68" s="365"/>
      <c r="AW68" s="156">
        <v>39661</v>
      </c>
      <c r="AX68" s="101">
        <f t="shared" si="20"/>
        <v>0</v>
      </c>
      <c r="AY68" s="14" t="e">
        <f t="shared" si="21"/>
        <v>#DIV/0!</v>
      </c>
      <c r="AZ68" s="103">
        <f t="shared" si="22"/>
        <v>0</v>
      </c>
      <c r="BA68" s="12" t="e">
        <f t="shared" si="21"/>
        <v>#DIV/0!</v>
      </c>
      <c r="BB68" s="105"/>
      <c r="BC68" s="24">
        <v>39.251821</v>
      </c>
      <c r="BD68" s="108"/>
      <c r="BF68" s="23"/>
      <c r="BG68" s="131" t="e">
        <f t="shared" si="23"/>
        <v>#DIV/0!</v>
      </c>
    </row>
    <row r="69" spans="1:59">
      <c r="A69" s="365"/>
      <c r="B69" s="156">
        <v>39692</v>
      </c>
      <c r="C69" s="16"/>
      <c r="D69" s="23"/>
      <c r="E69" s="14" t="e">
        <f t="shared" si="8"/>
        <v>#DIV/0!</v>
      </c>
      <c r="F69" s="159" t="str">
        <f t="shared" si="9"/>
        <v/>
      </c>
      <c r="G69" s="8"/>
      <c r="H69" s="12">
        <v>0</v>
      </c>
      <c r="I69" s="7">
        <f t="shared" si="10"/>
        <v>0</v>
      </c>
      <c r="J69" s="7"/>
      <c r="K69" s="7"/>
      <c r="L69" s="81">
        <f t="shared" si="0"/>
        <v>0</v>
      </c>
      <c r="M69" s="82">
        <f t="shared" si="1"/>
        <v>0</v>
      </c>
      <c r="N69" s="91"/>
      <c r="O69" s="23"/>
      <c r="P69" s="14" t="e">
        <f t="shared" si="11"/>
        <v>#DIV/0!</v>
      </c>
      <c r="Q69" s="159" t="str">
        <f t="shared" si="12"/>
        <v/>
      </c>
      <c r="R69" s="8"/>
      <c r="S69" s="12">
        <v>0</v>
      </c>
      <c r="T69" s="7">
        <f t="shared" si="13"/>
        <v>0</v>
      </c>
      <c r="U69" s="7"/>
      <c r="V69" s="7"/>
      <c r="W69" s="81">
        <f t="shared" si="2"/>
        <v>0</v>
      </c>
      <c r="X69" s="82">
        <f t="shared" si="3"/>
        <v>0</v>
      </c>
      <c r="Y69" s="91"/>
      <c r="Z69" s="23"/>
      <c r="AA69" s="14" t="e">
        <f t="shared" si="14"/>
        <v>#DIV/0!</v>
      </c>
      <c r="AB69" s="159" t="str">
        <f t="shared" si="15"/>
        <v/>
      </c>
      <c r="AC69" s="8"/>
      <c r="AD69" s="12">
        <v>0</v>
      </c>
      <c r="AE69" s="7">
        <f t="shared" si="16"/>
        <v>0</v>
      </c>
      <c r="AF69" s="7"/>
      <c r="AG69" s="7"/>
      <c r="AH69" s="81">
        <f t="shared" si="4"/>
        <v>0</v>
      </c>
      <c r="AI69" s="82">
        <f t="shared" si="5"/>
        <v>0</v>
      </c>
      <c r="AJ69" s="91"/>
      <c r="AK69" s="23"/>
      <c r="AL69" s="14" t="e">
        <f t="shared" si="17"/>
        <v>#DIV/0!</v>
      </c>
      <c r="AM69" s="159" t="str">
        <f t="shared" si="18"/>
        <v/>
      </c>
      <c r="AN69" s="8"/>
      <c r="AO69" s="12">
        <v>0</v>
      </c>
      <c r="AP69" s="7">
        <f t="shared" si="19"/>
        <v>0</v>
      </c>
      <c r="AQ69" s="7"/>
      <c r="AR69" s="7"/>
      <c r="AS69" s="81">
        <f t="shared" si="6"/>
        <v>0</v>
      </c>
      <c r="AT69" s="82">
        <f t="shared" si="7"/>
        <v>0</v>
      </c>
      <c r="AU69" s="91"/>
      <c r="AV69" s="365"/>
      <c r="AW69" s="156">
        <v>39692</v>
      </c>
      <c r="AX69" s="101">
        <f t="shared" si="20"/>
        <v>0</v>
      </c>
      <c r="AY69" s="14" t="e">
        <f t="shared" si="21"/>
        <v>#DIV/0!</v>
      </c>
      <c r="AZ69" s="103">
        <f t="shared" si="22"/>
        <v>0</v>
      </c>
      <c r="BA69" s="12" t="e">
        <f t="shared" si="21"/>
        <v>#DIV/0!</v>
      </c>
      <c r="BB69" s="105"/>
      <c r="BC69" s="24">
        <v>39.334249</v>
      </c>
      <c r="BD69" s="108"/>
      <c r="BF69" s="23"/>
      <c r="BG69" s="131" t="e">
        <f t="shared" si="23"/>
        <v>#DIV/0!</v>
      </c>
    </row>
    <row r="70" spans="1:59">
      <c r="A70" s="365"/>
      <c r="B70" s="156">
        <v>39722</v>
      </c>
      <c r="C70" s="16"/>
      <c r="D70" s="23"/>
      <c r="E70" s="14" t="e">
        <f t="shared" si="8"/>
        <v>#DIV/0!</v>
      </c>
      <c r="F70" s="159" t="str">
        <f t="shared" si="9"/>
        <v/>
      </c>
      <c r="G70" s="8"/>
      <c r="H70" s="12">
        <v>0</v>
      </c>
      <c r="I70" s="7">
        <f t="shared" si="10"/>
        <v>0</v>
      </c>
      <c r="J70" s="7"/>
      <c r="K70" s="7"/>
      <c r="L70" s="81">
        <f t="shared" si="0"/>
        <v>0</v>
      </c>
      <c r="M70" s="82">
        <f t="shared" si="1"/>
        <v>0</v>
      </c>
      <c r="N70" s="91"/>
      <c r="O70" s="23"/>
      <c r="P70" s="14" t="e">
        <f t="shared" si="11"/>
        <v>#DIV/0!</v>
      </c>
      <c r="Q70" s="159" t="str">
        <f t="shared" si="12"/>
        <v/>
      </c>
      <c r="R70" s="8"/>
      <c r="S70" s="12">
        <v>0</v>
      </c>
      <c r="T70" s="7">
        <f t="shared" si="13"/>
        <v>0</v>
      </c>
      <c r="U70" s="7"/>
      <c r="V70" s="7"/>
      <c r="W70" s="81">
        <f t="shared" si="2"/>
        <v>0</v>
      </c>
      <c r="X70" s="82">
        <f t="shared" si="3"/>
        <v>0</v>
      </c>
      <c r="Y70" s="91"/>
      <c r="Z70" s="23"/>
      <c r="AA70" s="14" t="e">
        <f t="shared" si="14"/>
        <v>#DIV/0!</v>
      </c>
      <c r="AB70" s="159" t="str">
        <f t="shared" si="15"/>
        <v/>
      </c>
      <c r="AC70" s="8"/>
      <c r="AD70" s="12">
        <v>0</v>
      </c>
      <c r="AE70" s="7">
        <f t="shared" si="16"/>
        <v>0</v>
      </c>
      <c r="AF70" s="7"/>
      <c r="AG70" s="7"/>
      <c r="AH70" s="81">
        <f t="shared" si="4"/>
        <v>0</v>
      </c>
      <c r="AI70" s="82">
        <f t="shared" si="5"/>
        <v>0</v>
      </c>
      <c r="AJ70" s="91"/>
      <c r="AK70" s="23"/>
      <c r="AL70" s="14" t="e">
        <f t="shared" si="17"/>
        <v>#DIV/0!</v>
      </c>
      <c r="AM70" s="159" t="str">
        <f t="shared" si="18"/>
        <v/>
      </c>
      <c r="AN70" s="8"/>
      <c r="AO70" s="12">
        <v>0</v>
      </c>
      <c r="AP70" s="7">
        <f t="shared" si="19"/>
        <v>0</v>
      </c>
      <c r="AQ70" s="7"/>
      <c r="AR70" s="7"/>
      <c r="AS70" s="81">
        <f t="shared" si="6"/>
        <v>0</v>
      </c>
      <c r="AT70" s="82">
        <f t="shared" si="7"/>
        <v>0</v>
      </c>
      <c r="AU70" s="91"/>
      <c r="AV70" s="365"/>
      <c r="AW70" s="156">
        <v>39722</v>
      </c>
      <c r="AX70" s="101">
        <f t="shared" si="20"/>
        <v>0</v>
      </c>
      <c r="AY70" s="14" t="e">
        <f t="shared" si="21"/>
        <v>#DIV/0!</v>
      </c>
      <c r="AZ70" s="103">
        <f t="shared" si="22"/>
        <v>0</v>
      </c>
      <c r="BA70" s="12" t="e">
        <f t="shared" si="21"/>
        <v>#DIV/0!</v>
      </c>
      <c r="BB70" s="105"/>
      <c r="BC70" s="24">
        <v>39.393250000000002</v>
      </c>
      <c r="BD70" s="108"/>
      <c r="BF70" s="23"/>
      <c r="BG70" s="131" t="e">
        <f t="shared" si="23"/>
        <v>#DIV/0!</v>
      </c>
    </row>
    <row r="71" spans="1:59">
      <c r="A71" s="365"/>
      <c r="B71" s="156">
        <v>39753</v>
      </c>
      <c r="C71" s="16"/>
      <c r="D71" s="23"/>
      <c r="E71" s="14" t="e">
        <f t="shared" si="8"/>
        <v>#DIV/0!</v>
      </c>
      <c r="F71" s="159" t="str">
        <f t="shared" si="9"/>
        <v/>
      </c>
      <c r="G71" s="8"/>
      <c r="H71" s="12">
        <v>0</v>
      </c>
      <c r="I71" s="7">
        <f t="shared" si="10"/>
        <v>0</v>
      </c>
      <c r="J71" s="7"/>
      <c r="K71" s="7"/>
      <c r="L71" s="81">
        <f t="shared" si="0"/>
        <v>0</v>
      </c>
      <c r="M71" s="82">
        <f t="shared" si="1"/>
        <v>0</v>
      </c>
      <c r="N71" s="91"/>
      <c r="O71" s="23"/>
      <c r="P71" s="14" t="e">
        <f t="shared" si="11"/>
        <v>#DIV/0!</v>
      </c>
      <c r="Q71" s="159" t="str">
        <f t="shared" si="12"/>
        <v/>
      </c>
      <c r="R71" s="8"/>
      <c r="S71" s="12">
        <v>0</v>
      </c>
      <c r="T71" s="7">
        <f t="shared" si="13"/>
        <v>0</v>
      </c>
      <c r="U71" s="7"/>
      <c r="V71" s="7"/>
      <c r="W71" s="81">
        <f t="shared" si="2"/>
        <v>0</v>
      </c>
      <c r="X71" s="82">
        <f t="shared" si="3"/>
        <v>0</v>
      </c>
      <c r="Y71" s="91"/>
      <c r="Z71" s="23"/>
      <c r="AA71" s="14" t="e">
        <f t="shared" si="14"/>
        <v>#DIV/0!</v>
      </c>
      <c r="AB71" s="159" t="str">
        <f t="shared" si="15"/>
        <v/>
      </c>
      <c r="AC71" s="8"/>
      <c r="AD71" s="12">
        <v>0</v>
      </c>
      <c r="AE71" s="7">
        <f t="shared" si="16"/>
        <v>0</v>
      </c>
      <c r="AF71" s="7"/>
      <c r="AG71" s="7"/>
      <c r="AH71" s="81">
        <f t="shared" si="4"/>
        <v>0</v>
      </c>
      <c r="AI71" s="82">
        <f t="shared" si="5"/>
        <v>0</v>
      </c>
      <c r="AJ71" s="91"/>
      <c r="AK71" s="23"/>
      <c r="AL71" s="14" t="e">
        <f t="shared" si="17"/>
        <v>#DIV/0!</v>
      </c>
      <c r="AM71" s="159" t="str">
        <f t="shared" si="18"/>
        <v/>
      </c>
      <c r="AN71" s="8"/>
      <c r="AO71" s="12">
        <v>0</v>
      </c>
      <c r="AP71" s="7">
        <f t="shared" si="19"/>
        <v>0</v>
      </c>
      <c r="AQ71" s="7"/>
      <c r="AR71" s="7"/>
      <c r="AS71" s="81">
        <f t="shared" si="6"/>
        <v>0</v>
      </c>
      <c r="AT71" s="82">
        <f t="shared" si="7"/>
        <v>0</v>
      </c>
      <c r="AU71" s="91"/>
      <c r="AV71" s="365"/>
      <c r="AW71" s="156">
        <v>39753</v>
      </c>
      <c r="AX71" s="101">
        <f t="shared" si="20"/>
        <v>0</v>
      </c>
      <c r="AY71" s="14" t="e">
        <f t="shared" si="21"/>
        <v>#DIV/0!</v>
      </c>
      <c r="AZ71" s="103">
        <f t="shared" si="22"/>
        <v>0</v>
      </c>
      <c r="BA71" s="12" t="e">
        <f t="shared" si="21"/>
        <v>#DIV/0!</v>
      </c>
      <c r="BB71" s="105"/>
      <c r="BC71" s="24">
        <v>39.590215999999998</v>
      </c>
      <c r="BD71" s="108"/>
      <c r="BF71" s="23"/>
      <c r="BG71" s="131" t="e">
        <f t="shared" si="23"/>
        <v>#DIV/0!</v>
      </c>
    </row>
    <row r="72" spans="1:59">
      <c r="A72" s="366"/>
      <c r="B72" s="157">
        <v>39783</v>
      </c>
      <c r="C72" s="16"/>
      <c r="D72" s="21"/>
      <c r="E72" s="15" t="e">
        <f t="shared" si="8"/>
        <v>#DIV/0!</v>
      </c>
      <c r="F72" s="158" t="str">
        <f t="shared" si="9"/>
        <v/>
      </c>
      <c r="G72" s="11"/>
      <c r="H72" s="13">
        <v>0</v>
      </c>
      <c r="I72" s="10">
        <f t="shared" si="10"/>
        <v>0</v>
      </c>
      <c r="J72" s="10"/>
      <c r="K72" s="10"/>
      <c r="L72" s="83">
        <f t="shared" si="0"/>
        <v>0</v>
      </c>
      <c r="M72" s="84">
        <f t="shared" si="1"/>
        <v>0</v>
      </c>
      <c r="N72" s="92"/>
      <c r="O72" s="21"/>
      <c r="P72" s="15" t="e">
        <f t="shared" si="11"/>
        <v>#DIV/0!</v>
      </c>
      <c r="Q72" s="158" t="str">
        <f t="shared" si="12"/>
        <v/>
      </c>
      <c r="R72" s="11"/>
      <c r="S72" s="13">
        <v>0</v>
      </c>
      <c r="T72" s="10">
        <f t="shared" si="13"/>
        <v>0</v>
      </c>
      <c r="U72" s="10"/>
      <c r="V72" s="10"/>
      <c r="W72" s="83">
        <f t="shared" si="2"/>
        <v>0</v>
      </c>
      <c r="X72" s="84">
        <f t="shared" si="3"/>
        <v>0</v>
      </c>
      <c r="Y72" s="92"/>
      <c r="Z72" s="21"/>
      <c r="AA72" s="15" t="e">
        <f t="shared" si="14"/>
        <v>#DIV/0!</v>
      </c>
      <c r="AB72" s="158" t="str">
        <f t="shared" si="15"/>
        <v/>
      </c>
      <c r="AC72" s="11"/>
      <c r="AD72" s="13">
        <v>0</v>
      </c>
      <c r="AE72" s="10">
        <f t="shared" si="16"/>
        <v>0</v>
      </c>
      <c r="AF72" s="10"/>
      <c r="AG72" s="10"/>
      <c r="AH72" s="83">
        <f t="shared" si="4"/>
        <v>0</v>
      </c>
      <c r="AI72" s="84">
        <f t="shared" si="5"/>
        <v>0</v>
      </c>
      <c r="AJ72" s="92"/>
      <c r="AK72" s="21"/>
      <c r="AL72" s="15" t="e">
        <f t="shared" si="17"/>
        <v>#DIV/0!</v>
      </c>
      <c r="AM72" s="158" t="str">
        <f t="shared" si="18"/>
        <v/>
      </c>
      <c r="AN72" s="11"/>
      <c r="AO72" s="13">
        <v>0</v>
      </c>
      <c r="AP72" s="10">
        <f t="shared" si="19"/>
        <v>0</v>
      </c>
      <c r="AQ72" s="10"/>
      <c r="AR72" s="10"/>
      <c r="AS72" s="83">
        <f t="shared" si="6"/>
        <v>0</v>
      </c>
      <c r="AT72" s="84">
        <f t="shared" si="7"/>
        <v>0</v>
      </c>
      <c r="AU72" s="92"/>
      <c r="AV72" s="366"/>
      <c r="AW72" s="157">
        <v>39783</v>
      </c>
      <c r="AX72" s="102">
        <f t="shared" si="20"/>
        <v>0</v>
      </c>
      <c r="AY72" s="15" t="e">
        <f t="shared" si="21"/>
        <v>#DIV/0!</v>
      </c>
      <c r="AZ72" s="104">
        <f t="shared" si="22"/>
        <v>0</v>
      </c>
      <c r="BA72" s="12" t="e">
        <f t="shared" si="21"/>
        <v>#DIV/0!</v>
      </c>
      <c r="BB72" s="105"/>
      <c r="BC72" s="25">
        <v>39.740658000000003</v>
      </c>
      <c r="BD72" s="108"/>
      <c r="BF72" s="23"/>
      <c r="BG72" s="131" t="e">
        <f t="shared" si="23"/>
        <v>#DIV/0!</v>
      </c>
    </row>
    <row r="73" spans="1:59" ht="11.25" customHeight="1">
      <c r="A73" s="365">
        <v>2009</v>
      </c>
      <c r="B73" s="156">
        <v>39814</v>
      </c>
      <c r="C73" s="16"/>
      <c r="D73" s="23"/>
      <c r="E73" s="14" t="e">
        <f t="shared" si="8"/>
        <v>#DIV/0!</v>
      </c>
      <c r="F73" s="159" t="str">
        <f t="shared" si="9"/>
        <v/>
      </c>
      <c r="G73" s="8"/>
      <c r="H73" s="12">
        <v>0</v>
      </c>
      <c r="I73" s="7">
        <f t="shared" si="10"/>
        <v>0</v>
      </c>
      <c r="J73" s="76"/>
      <c r="K73" s="76"/>
      <c r="L73" s="81">
        <f t="shared" si="0"/>
        <v>0</v>
      </c>
      <c r="M73" s="82">
        <f t="shared" si="1"/>
        <v>0</v>
      </c>
      <c r="N73" s="91"/>
      <c r="O73" s="23"/>
      <c r="P73" s="14" t="e">
        <f t="shared" si="11"/>
        <v>#DIV/0!</v>
      </c>
      <c r="Q73" s="159" t="str">
        <f t="shared" si="12"/>
        <v/>
      </c>
      <c r="R73" s="8"/>
      <c r="S73" s="12">
        <v>0</v>
      </c>
      <c r="T73" s="7">
        <f t="shared" si="13"/>
        <v>0</v>
      </c>
      <c r="U73" s="76"/>
      <c r="V73" s="76"/>
      <c r="W73" s="81">
        <f t="shared" si="2"/>
        <v>0</v>
      </c>
      <c r="X73" s="82">
        <f t="shared" si="3"/>
        <v>0</v>
      </c>
      <c r="Y73" s="91"/>
      <c r="Z73" s="23"/>
      <c r="AA73" s="14" t="e">
        <f t="shared" si="14"/>
        <v>#DIV/0!</v>
      </c>
      <c r="AB73" s="159" t="str">
        <f t="shared" si="15"/>
        <v/>
      </c>
      <c r="AC73" s="8"/>
      <c r="AD73" s="12">
        <v>0</v>
      </c>
      <c r="AE73" s="7">
        <f t="shared" si="16"/>
        <v>0</v>
      </c>
      <c r="AF73" s="76"/>
      <c r="AG73" s="76"/>
      <c r="AH73" s="81">
        <f t="shared" si="4"/>
        <v>0</v>
      </c>
      <c r="AI73" s="82">
        <f t="shared" si="5"/>
        <v>0</v>
      </c>
      <c r="AJ73" s="91"/>
      <c r="AK73" s="23"/>
      <c r="AL73" s="14" t="e">
        <f t="shared" si="17"/>
        <v>#DIV/0!</v>
      </c>
      <c r="AM73" s="159" t="str">
        <f t="shared" si="18"/>
        <v/>
      </c>
      <c r="AN73" s="8"/>
      <c r="AO73" s="12">
        <v>0</v>
      </c>
      <c r="AP73" s="7">
        <f t="shared" si="19"/>
        <v>0</v>
      </c>
      <c r="AQ73" s="76"/>
      <c r="AR73" s="76"/>
      <c r="AS73" s="81">
        <f t="shared" si="6"/>
        <v>0</v>
      </c>
      <c r="AT73" s="82">
        <f t="shared" si="7"/>
        <v>0</v>
      </c>
      <c r="AU73" s="91"/>
      <c r="AV73" s="365">
        <v>2009</v>
      </c>
      <c r="AW73" s="156">
        <v>39814</v>
      </c>
      <c r="AX73" s="101">
        <f t="shared" si="20"/>
        <v>0</v>
      </c>
      <c r="AY73" s="73" t="e">
        <f t="shared" si="21"/>
        <v>#DIV/0!</v>
      </c>
      <c r="AZ73" s="103">
        <f t="shared" si="22"/>
        <v>0</v>
      </c>
      <c r="BA73" s="74" t="e">
        <f t="shared" si="21"/>
        <v>#DIV/0!</v>
      </c>
      <c r="BB73" s="106"/>
      <c r="BC73" s="24">
        <v>39.855905</v>
      </c>
      <c r="BD73" s="109"/>
      <c r="BF73" s="23"/>
      <c r="BG73" s="131" t="e">
        <f t="shared" si="23"/>
        <v>#DIV/0!</v>
      </c>
    </row>
    <row r="74" spans="1:59">
      <c r="A74" s="365"/>
      <c r="B74" s="156">
        <v>39845</v>
      </c>
      <c r="C74" s="16"/>
      <c r="D74" s="23"/>
      <c r="E74" s="14" t="e">
        <f t="shared" si="8"/>
        <v>#DIV/0!</v>
      </c>
      <c r="F74" s="159" t="str">
        <f t="shared" si="9"/>
        <v/>
      </c>
      <c r="G74" s="8"/>
      <c r="H74" s="12">
        <v>0</v>
      </c>
      <c r="I74" s="7">
        <f t="shared" si="10"/>
        <v>0</v>
      </c>
      <c r="J74" s="7"/>
      <c r="K74" s="7"/>
      <c r="L74" s="81">
        <f t="shared" si="0"/>
        <v>0</v>
      </c>
      <c r="M74" s="82">
        <f t="shared" si="1"/>
        <v>0</v>
      </c>
      <c r="N74" s="91"/>
      <c r="O74" s="23"/>
      <c r="P74" s="14" t="e">
        <f t="shared" si="11"/>
        <v>#DIV/0!</v>
      </c>
      <c r="Q74" s="159" t="str">
        <f t="shared" si="12"/>
        <v/>
      </c>
      <c r="R74" s="8"/>
      <c r="S74" s="12">
        <v>0</v>
      </c>
      <c r="T74" s="7">
        <f t="shared" si="13"/>
        <v>0</v>
      </c>
      <c r="U74" s="7"/>
      <c r="V74" s="7"/>
      <c r="W74" s="81">
        <f t="shared" si="2"/>
        <v>0</v>
      </c>
      <c r="X74" s="82">
        <f t="shared" si="3"/>
        <v>0</v>
      </c>
      <c r="Y74" s="91"/>
      <c r="Z74" s="23"/>
      <c r="AA74" s="14" t="e">
        <f t="shared" si="14"/>
        <v>#DIV/0!</v>
      </c>
      <c r="AB74" s="159" t="str">
        <f t="shared" si="15"/>
        <v/>
      </c>
      <c r="AC74" s="8"/>
      <c r="AD74" s="12">
        <v>0</v>
      </c>
      <c r="AE74" s="7">
        <f t="shared" si="16"/>
        <v>0</v>
      </c>
      <c r="AF74" s="7"/>
      <c r="AG74" s="7"/>
      <c r="AH74" s="81">
        <f t="shared" si="4"/>
        <v>0</v>
      </c>
      <c r="AI74" s="82">
        <f t="shared" si="5"/>
        <v>0</v>
      </c>
      <c r="AJ74" s="91"/>
      <c r="AK74" s="23"/>
      <c r="AL74" s="14" t="e">
        <f t="shared" si="17"/>
        <v>#DIV/0!</v>
      </c>
      <c r="AM74" s="159" t="str">
        <f t="shared" si="18"/>
        <v/>
      </c>
      <c r="AN74" s="8"/>
      <c r="AO74" s="12">
        <v>0</v>
      </c>
      <c r="AP74" s="7">
        <f t="shared" si="19"/>
        <v>0</v>
      </c>
      <c r="AQ74" s="7"/>
      <c r="AR74" s="7"/>
      <c r="AS74" s="81">
        <f t="shared" si="6"/>
        <v>0</v>
      </c>
      <c r="AT74" s="82">
        <f t="shared" si="7"/>
        <v>0</v>
      </c>
      <c r="AU74" s="91"/>
      <c r="AV74" s="365"/>
      <c r="AW74" s="156">
        <v>39845</v>
      </c>
      <c r="AX74" s="101">
        <f t="shared" si="20"/>
        <v>0</v>
      </c>
      <c r="AY74" s="14" t="e">
        <f t="shared" si="21"/>
        <v>#DIV/0!</v>
      </c>
      <c r="AZ74" s="103">
        <f t="shared" si="22"/>
        <v>0</v>
      </c>
      <c r="BA74" s="12" t="e">
        <f t="shared" si="21"/>
        <v>#DIV/0!</v>
      </c>
      <c r="BB74" s="105"/>
      <c r="BC74" s="24">
        <v>40.110982</v>
      </c>
      <c r="BD74" s="108"/>
      <c r="BF74" s="23"/>
      <c r="BG74" s="131" t="e">
        <f t="shared" si="23"/>
        <v>#DIV/0!</v>
      </c>
    </row>
    <row r="75" spans="1:59">
      <c r="A75" s="365"/>
      <c r="B75" s="156">
        <v>39873</v>
      </c>
      <c r="C75" s="16"/>
      <c r="D75" s="23"/>
      <c r="E75" s="14" t="e">
        <f t="shared" si="8"/>
        <v>#DIV/0!</v>
      </c>
      <c r="F75" s="159" t="str">
        <f t="shared" si="9"/>
        <v/>
      </c>
      <c r="G75" s="8"/>
      <c r="H75" s="12">
        <v>0</v>
      </c>
      <c r="I75" s="7">
        <f t="shared" si="10"/>
        <v>0</v>
      </c>
      <c r="J75" s="7"/>
      <c r="K75" s="7"/>
      <c r="L75" s="81">
        <f t="shared" si="0"/>
        <v>0</v>
      </c>
      <c r="M75" s="82">
        <f t="shared" si="1"/>
        <v>0</v>
      </c>
      <c r="N75" s="91"/>
      <c r="O75" s="23"/>
      <c r="P75" s="14" t="e">
        <f t="shared" si="11"/>
        <v>#DIV/0!</v>
      </c>
      <c r="Q75" s="159" t="str">
        <f t="shared" si="12"/>
        <v/>
      </c>
      <c r="R75" s="8"/>
      <c r="S75" s="12">
        <v>0</v>
      </c>
      <c r="T75" s="7">
        <f t="shared" si="13"/>
        <v>0</v>
      </c>
      <c r="U75" s="7"/>
      <c r="V75" s="7"/>
      <c r="W75" s="81">
        <f t="shared" si="2"/>
        <v>0</v>
      </c>
      <c r="X75" s="82">
        <f t="shared" si="3"/>
        <v>0</v>
      </c>
      <c r="Y75" s="91"/>
      <c r="Z75" s="23"/>
      <c r="AA75" s="14" t="e">
        <f t="shared" si="14"/>
        <v>#DIV/0!</v>
      </c>
      <c r="AB75" s="159" t="str">
        <f t="shared" si="15"/>
        <v/>
      </c>
      <c r="AC75" s="8"/>
      <c r="AD75" s="12">
        <v>0</v>
      </c>
      <c r="AE75" s="7">
        <f t="shared" si="16"/>
        <v>0</v>
      </c>
      <c r="AF75" s="7"/>
      <c r="AG75" s="7"/>
      <c r="AH75" s="81">
        <f t="shared" si="4"/>
        <v>0</v>
      </c>
      <c r="AI75" s="82">
        <f t="shared" si="5"/>
        <v>0</v>
      </c>
      <c r="AJ75" s="91"/>
      <c r="AK75" s="23"/>
      <c r="AL75" s="14" t="e">
        <f t="shared" si="17"/>
        <v>#DIV/0!</v>
      </c>
      <c r="AM75" s="159" t="str">
        <f t="shared" si="18"/>
        <v/>
      </c>
      <c r="AN75" s="8"/>
      <c r="AO75" s="12">
        <v>0</v>
      </c>
      <c r="AP75" s="7">
        <f t="shared" si="19"/>
        <v>0</v>
      </c>
      <c r="AQ75" s="7"/>
      <c r="AR75" s="7"/>
      <c r="AS75" s="81">
        <f t="shared" si="6"/>
        <v>0</v>
      </c>
      <c r="AT75" s="82">
        <f t="shared" si="7"/>
        <v>0</v>
      </c>
      <c r="AU75" s="91"/>
      <c r="AV75" s="365"/>
      <c r="AW75" s="156">
        <v>39873</v>
      </c>
      <c r="AX75" s="101">
        <f t="shared" si="20"/>
        <v>0</v>
      </c>
      <c r="AY75" s="14" t="e">
        <f t="shared" si="21"/>
        <v>#DIV/0!</v>
      </c>
      <c r="AZ75" s="103">
        <f t="shared" si="22"/>
        <v>0</v>
      </c>
      <c r="BA75" s="12" t="e">
        <f t="shared" si="21"/>
        <v>#DIV/0!</v>
      </c>
      <c r="BB75" s="105"/>
      <c r="BC75" s="24">
        <v>40.235326000000001</v>
      </c>
      <c r="BD75" s="108"/>
      <c r="BF75" s="23"/>
      <c r="BG75" s="131" t="e">
        <f t="shared" si="23"/>
        <v>#DIV/0!</v>
      </c>
    </row>
    <row r="76" spans="1:59">
      <c r="A76" s="365"/>
      <c r="B76" s="156">
        <v>39904</v>
      </c>
      <c r="C76" s="16"/>
      <c r="D76" s="23"/>
      <c r="E76" s="14" t="e">
        <f t="shared" si="8"/>
        <v>#DIV/0!</v>
      </c>
      <c r="F76" s="159" t="str">
        <f t="shared" si="9"/>
        <v/>
      </c>
      <c r="G76" s="8"/>
      <c r="H76" s="12">
        <v>0</v>
      </c>
      <c r="I76" s="7">
        <f t="shared" si="10"/>
        <v>0</v>
      </c>
      <c r="J76" s="7"/>
      <c r="K76" s="7"/>
      <c r="L76" s="81">
        <f t="shared" si="0"/>
        <v>0</v>
      </c>
      <c r="M76" s="82">
        <f t="shared" si="1"/>
        <v>0</v>
      </c>
      <c r="N76" s="91"/>
      <c r="O76" s="23"/>
      <c r="P76" s="14" t="e">
        <f t="shared" si="11"/>
        <v>#DIV/0!</v>
      </c>
      <c r="Q76" s="159" t="str">
        <f t="shared" si="12"/>
        <v/>
      </c>
      <c r="R76" s="8"/>
      <c r="S76" s="12">
        <v>0</v>
      </c>
      <c r="T76" s="7">
        <f t="shared" si="13"/>
        <v>0</v>
      </c>
      <c r="U76" s="7"/>
      <c r="V76" s="7"/>
      <c r="W76" s="81">
        <f t="shared" si="2"/>
        <v>0</v>
      </c>
      <c r="X76" s="82">
        <f t="shared" si="3"/>
        <v>0</v>
      </c>
      <c r="Y76" s="91"/>
      <c r="Z76" s="23"/>
      <c r="AA76" s="14" t="e">
        <f t="shared" si="14"/>
        <v>#DIV/0!</v>
      </c>
      <c r="AB76" s="159" t="str">
        <f t="shared" si="15"/>
        <v/>
      </c>
      <c r="AC76" s="8"/>
      <c r="AD76" s="12">
        <v>0</v>
      </c>
      <c r="AE76" s="7">
        <f t="shared" si="16"/>
        <v>0</v>
      </c>
      <c r="AF76" s="7"/>
      <c r="AG76" s="7"/>
      <c r="AH76" s="81">
        <f t="shared" si="4"/>
        <v>0</v>
      </c>
      <c r="AI76" s="82">
        <f t="shared" si="5"/>
        <v>0</v>
      </c>
      <c r="AJ76" s="91"/>
      <c r="AK76" s="23"/>
      <c r="AL76" s="14" t="e">
        <f t="shared" si="17"/>
        <v>#DIV/0!</v>
      </c>
      <c r="AM76" s="159" t="str">
        <f t="shared" si="18"/>
        <v/>
      </c>
      <c r="AN76" s="8"/>
      <c r="AO76" s="12">
        <v>0</v>
      </c>
      <c r="AP76" s="7">
        <f t="shared" si="19"/>
        <v>0</v>
      </c>
      <c r="AQ76" s="7"/>
      <c r="AR76" s="7"/>
      <c r="AS76" s="81">
        <f t="shared" si="6"/>
        <v>0</v>
      </c>
      <c r="AT76" s="82">
        <f t="shared" si="7"/>
        <v>0</v>
      </c>
      <c r="AU76" s="91"/>
      <c r="AV76" s="365"/>
      <c r="AW76" s="156">
        <v>39904</v>
      </c>
      <c r="AX76" s="101">
        <f t="shared" si="20"/>
        <v>0</v>
      </c>
      <c r="AY76" s="14" t="e">
        <f t="shared" si="21"/>
        <v>#DIV/0!</v>
      </c>
      <c r="AZ76" s="103">
        <f t="shared" si="22"/>
        <v>0</v>
      </c>
      <c r="BA76" s="12" t="e">
        <f t="shared" si="21"/>
        <v>#DIV/0!</v>
      </c>
      <c r="BB76" s="105"/>
      <c r="BC76" s="24">
        <v>40.315795999999999</v>
      </c>
      <c r="BD76" s="108"/>
      <c r="BF76" s="23"/>
      <c r="BG76" s="131" t="e">
        <f t="shared" si="23"/>
        <v>#DIV/0!</v>
      </c>
    </row>
    <row r="77" spans="1:59">
      <c r="A77" s="365"/>
      <c r="B77" s="156">
        <v>39934</v>
      </c>
      <c r="C77" s="16"/>
      <c r="D77" s="23"/>
      <c r="E77" s="14" t="e">
        <f t="shared" si="8"/>
        <v>#DIV/0!</v>
      </c>
      <c r="F77" s="159" t="str">
        <f t="shared" si="9"/>
        <v/>
      </c>
      <c r="G77" s="8"/>
      <c r="H77" s="12">
        <v>0</v>
      </c>
      <c r="I77" s="7">
        <f t="shared" si="10"/>
        <v>0</v>
      </c>
      <c r="J77" s="7"/>
      <c r="K77" s="7"/>
      <c r="L77" s="81">
        <f t="shared" ref="L77:L140" si="24">D77+J77</f>
        <v>0</v>
      </c>
      <c r="M77" s="82">
        <f t="shared" ref="M77:M140" si="25">I77+K77</f>
        <v>0</v>
      </c>
      <c r="N77" s="91"/>
      <c r="O77" s="23"/>
      <c r="P77" s="14" t="e">
        <f t="shared" si="11"/>
        <v>#DIV/0!</v>
      </c>
      <c r="Q77" s="159" t="str">
        <f t="shared" si="12"/>
        <v/>
      </c>
      <c r="R77" s="8"/>
      <c r="S77" s="12">
        <v>0</v>
      </c>
      <c r="T77" s="7">
        <f t="shared" si="13"/>
        <v>0</v>
      </c>
      <c r="U77" s="7"/>
      <c r="V77" s="7"/>
      <c r="W77" s="81">
        <f t="shared" ref="W77:W140" si="26">O77+U77</f>
        <v>0</v>
      </c>
      <c r="X77" s="82">
        <f t="shared" ref="X77:X140" si="27">T77+V77</f>
        <v>0</v>
      </c>
      <c r="Y77" s="91"/>
      <c r="Z77" s="23"/>
      <c r="AA77" s="14" t="e">
        <f t="shared" si="14"/>
        <v>#DIV/0!</v>
      </c>
      <c r="AB77" s="159" t="str">
        <f t="shared" si="15"/>
        <v/>
      </c>
      <c r="AC77" s="8"/>
      <c r="AD77" s="12">
        <v>0</v>
      </c>
      <c r="AE77" s="7">
        <f t="shared" si="16"/>
        <v>0</v>
      </c>
      <c r="AF77" s="7"/>
      <c r="AG77" s="7"/>
      <c r="AH77" s="81">
        <f t="shared" ref="AH77:AH140" si="28">Z77+AF77</f>
        <v>0</v>
      </c>
      <c r="AI77" s="82">
        <f t="shared" ref="AI77:AI140" si="29">AE77+AG77</f>
        <v>0</v>
      </c>
      <c r="AJ77" s="91"/>
      <c r="AK77" s="23"/>
      <c r="AL77" s="14" t="e">
        <f t="shared" si="17"/>
        <v>#DIV/0!</v>
      </c>
      <c r="AM77" s="159" t="str">
        <f t="shared" si="18"/>
        <v/>
      </c>
      <c r="AN77" s="8"/>
      <c r="AO77" s="12">
        <v>0</v>
      </c>
      <c r="AP77" s="7">
        <f t="shared" si="19"/>
        <v>0</v>
      </c>
      <c r="AQ77" s="7"/>
      <c r="AR77" s="7"/>
      <c r="AS77" s="81">
        <f t="shared" ref="AS77:AS140" si="30">AK77+AQ77</f>
        <v>0</v>
      </c>
      <c r="AT77" s="82">
        <f t="shared" ref="AT77:AT140" si="31">AP77+AR77</f>
        <v>0</v>
      </c>
      <c r="AU77" s="91"/>
      <c r="AV77" s="365"/>
      <c r="AW77" s="156">
        <v>39934</v>
      </c>
      <c r="AX77" s="101">
        <f t="shared" si="20"/>
        <v>0</v>
      </c>
      <c r="AY77" s="14" t="e">
        <f t="shared" si="21"/>
        <v>#DIV/0!</v>
      </c>
      <c r="AZ77" s="103">
        <f t="shared" si="22"/>
        <v>0</v>
      </c>
      <c r="BA77" s="12" t="e">
        <f t="shared" si="21"/>
        <v>#DIV/0!</v>
      </c>
      <c r="BB77" s="105"/>
      <c r="BC77" s="24">
        <v>40.537531999999999</v>
      </c>
      <c r="BD77" s="108"/>
      <c r="BF77" s="23"/>
      <c r="BG77" s="131" t="e">
        <f t="shared" si="23"/>
        <v>#DIV/0!</v>
      </c>
    </row>
    <row r="78" spans="1:59">
      <c r="A78" s="365"/>
      <c r="B78" s="156">
        <v>39965</v>
      </c>
      <c r="C78" s="16"/>
      <c r="D78" s="23"/>
      <c r="E78" s="14" t="e">
        <f t="shared" ref="E78:E141" si="32">((D78/D77)-1)</f>
        <v>#DIV/0!</v>
      </c>
      <c r="F78" s="159" t="str">
        <f t="shared" ref="F78:F141" si="33">IF(DAY(J$11)=0,"",IF(MONTH(J$11)&lt;&gt;MONTH($B78),"",YEAR($B78)-YEAR(J$11)))</f>
        <v/>
      </c>
      <c r="G78" s="8"/>
      <c r="H78" s="12">
        <v>0</v>
      </c>
      <c r="I78" s="7">
        <f t="shared" ref="I78:I141" si="34">I77*(1+H78)</f>
        <v>0</v>
      </c>
      <c r="J78" s="7"/>
      <c r="K78" s="7"/>
      <c r="L78" s="81">
        <f t="shared" si="24"/>
        <v>0</v>
      </c>
      <c r="M78" s="82">
        <f t="shared" si="25"/>
        <v>0</v>
      </c>
      <c r="N78" s="91"/>
      <c r="O78" s="23"/>
      <c r="P78" s="14" t="e">
        <f t="shared" ref="P78:P141" si="35">((O78/O77)-1)</f>
        <v>#DIV/0!</v>
      </c>
      <c r="Q78" s="159" t="str">
        <f t="shared" ref="Q78:Q141" si="36">IF(DAY(U$11)=0,"",IF(MONTH(U$11)&lt;&gt;MONTH($B78),"",YEAR($B78)-YEAR(U$11)))</f>
        <v/>
      </c>
      <c r="R78" s="8"/>
      <c r="S78" s="12">
        <v>0</v>
      </c>
      <c r="T78" s="7">
        <f t="shared" ref="T78:T141" si="37">T77*(1+S78)</f>
        <v>0</v>
      </c>
      <c r="U78" s="7"/>
      <c r="V78" s="7"/>
      <c r="W78" s="81">
        <f t="shared" si="26"/>
        <v>0</v>
      </c>
      <c r="X78" s="82">
        <f t="shared" si="27"/>
        <v>0</v>
      </c>
      <c r="Y78" s="91"/>
      <c r="Z78" s="23"/>
      <c r="AA78" s="14" t="e">
        <f t="shared" ref="AA78:AA141" si="38">((Z78/Z77)-1)</f>
        <v>#DIV/0!</v>
      </c>
      <c r="AB78" s="159" t="str">
        <f t="shared" ref="AB78:AB141" si="39">IF(DAY(AF$11)=0,"",IF(MONTH(AF$11)&lt;&gt;MONTH($B78),"",YEAR($B78)-YEAR(AF$11)))</f>
        <v/>
      </c>
      <c r="AC78" s="8"/>
      <c r="AD78" s="12">
        <v>0</v>
      </c>
      <c r="AE78" s="7">
        <f t="shared" ref="AE78:AE141" si="40">AE77*(1+AD78)</f>
        <v>0</v>
      </c>
      <c r="AF78" s="7"/>
      <c r="AG78" s="7"/>
      <c r="AH78" s="81">
        <f t="shared" si="28"/>
        <v>0</v>
      </c>
      <c r="AI78" s="82">
        <f t="shared" si="29"/>
        <v>0</v>
      </c>
      <c r="AJ78" s="91"/>
      <c r="AK78" s="23"/>
      <c r="AL78" s="14" t="e">
        <f t="shared" ref="AL78:AL141" si="41">((AK78/AK77)-1)</f>
        <v>#DIV/0!</v>
      </c>
      <c r="AM78" s="159" t="str">
        <f t="shared" ref="AM78:AM141" si="42">IF(DAY(AQ$11)=0,"",IF(MONTH(AQ$11)&lt;&gt;MONTH($B78),"",YEAR($B78)-YEAR(AQ$11)))</f>
        <v/>
      </c>
      <c r="AN78" s="8"/>
      <c r="AO78" s="12">
        <v>0</v>
      </c>
      <c r="AP78" s="7">
        <f t="shared" ref="AP78:AP141" si="43">AP77*(1+AO78)</f>
        <v>0</v>
      </c>
      <c r="AQ78" s="7"/>
      <c r="AR78" s="7"/>
      <c r="AS78" s="81">
        <f t="shared" si="30"/>
        <v>0</v>
      </c>
      <c r="AT78" s="82">
        <f t="shared" si="31"/>
        <v>0</v>
      </c>
      <c r="AU78" s="91"/>
      <c r="AV78" s="365"/>
      <c r="AW78" s="156">
        <v>39965</v>
      </c>
      <c r="AX78" s="101">
        <f t="shared" ref="AX78:AX141" si="44">L78+W78+AH78+AS78</f>
        <v>0</v>
      </c>
      <c r="AY78" s="14" t="e">
        <f t="shared" ref="AY78:BA141" si="45">((AX78/AX77)-1)</f>
        <v>#DIV/0!</v>
      </c>
      <c r="AZ78" s="103">
        <f t="shared" ref="AZ78:AZ141" si="46">M78+X78+AI78+AT78</f>
        <v>0</v>
      </c>
      <c r="BA78" s="12" t="e">
        <f t="shared" si="45"/>
        <v>#DIV/0!</v>
      </c>
      <c r="BB78" s="105"/>
      <c r="BC78" s="24">
        <v>40.780757000000001</v>
      </c>
      <c r="BD78" s="108"/>
      <c r="BF78" s="23"/>
      <c r="BG78" s="131" t="e">
        <f t="shared" ref="BG78:BG141" si="47">((BF78/BF77)-1)</f>
        <v>#DIV/0!</v>
      </c>
    </row>
    <row r="79" spans="1:59">
      <c r="A79" s="365"/>
      <c r="B79" s="156">
        <v>39995</v>
      </c>
      <c r="C79" s="16"/>
      <c r="D79" s="23"/>
      <c r="E79" s="14" t="e">
        <f t="shared" si="32"/>
        <v>#DIV/0!</v>
      </c>
      <c r="F79" s="159" t="str">
        <f t="shared" si="33"/>
        <v/>
      </c>
      <c r="G79" s="8" t="s">
        <v>6</v>
      </c>
      <c r="H79" s="12">
        <v>6.7599999999999993E-2</v>
      </c>
      <c r="I79" s="7">
        <f t="shared" si="34"/>
        <v>0</v>
      </c>
      <c r="J79" s="7"/>
      <c r="K79" s="7"/>
      <c r="L79" s="81">
        <f t="shared" si="24"/>
        <v>0</v>
      </c>
      <c r="M79" s="82">
        <f t="shared" si="25"/>
        <v>0</v>
      </c>
      <c r="N79" s="91"/>
      <c r="O79" s="23"/>
      <c r="P79" s="14" t="e">
        <f t="shared" si="35"/>
        <v>#DIV/0!</v>
      </c>
      <c r="Q79" s="159" t="str">
        <f t="shared" si="36"/>
        <v/>
      </c>
      <c r="R79" s="8" t="s">
        <v>6</v>
      </c>
      <c r="S79" s="12">
        <v>6.7599999999999993E-2</v>
      </c>
      <c r="T79" s="7">
        <f t="shared" si="37"/>
        <v>0</v>
      </c>
      <c r="U79" s="7"/>
      <c r="V79" s="7"/>
      <c r="W79" s="81">
        <f t="shared" si="26"/>
        <v>0</v>
      </c>
      <c r="X79" s="82">
        <f t="shared" si="27"/>
        <v>0</v>
      </c>
      <c r="Y79" s="91"/>
      <c r="Z79" s="23"/>
      <c r="AA79" s="14" t="e">
        <f t="shared" si="38"/>
        <v>#DIV/0!</v>
      </c>
      <c r="AB79" s="159" t="str">
        <f t="shared" si="39"/>
        <v/>
      </c>
      <c r="AC79" s="8" t="s">
        <v>6</v>
      </c>
      <c r="AD79" s="12">
        <v>6.7599999999999993E-2</v>
      </c>
      <c r="AE79" s="7">
        <f t="shared" si="40"/>
        <v>0</v>
      </c>
      <c r="AF79" s="7"/>
      <c r="AG79" s="7"/>
      <c r="AH79" s="81">
        <f t="shared" si="28"/>
        <v>0</v>
      </c>
      <c r="AI79" s="82">
        <f t="shared" si="29"/>
        <v>0</v>
      </c>
      <c r="AJ79" s="91"/>
      <c r="AK79" s="23"/>
      <c r="AL79" s="14" t="e">
        <f t="shared" si="41"/>
        <v>#DIV/0!</v>
      </c>
      <c r="AM79" s="159" t="str">
        <f t="shared" si="42"/>
        <v/>
      </c>
      <c r="AN79" s="8" t="s">
        <v>6</v>
      </c>
      <c r="AO79" s="12">
        <v>6.7599999999999993E-2</v>
      </c>
      <c r="AP79" s="7">
        <f t="shared" si="43"/>
        <v>0</v>
      </c>
      <c r="AQ79" s="7"/>
      <c r="AR79" s="7"/>
      <c r="AS79" s="81">
        <f t="shared" si="30"/>
        <v>0</v>
      </c>
      <c r="AT79" s="82">
        <f t="shared" si="31"/>
        <v>0</v>
      </c>
      <c r="AU79" s="91"/>
      <c r="AV79" s="365"/>
      <c r="AW79" s="156">
        <v>39995</v>
      </c>
      <c r="AX79" s="101">
        <f t="shared" si="44"/>
        <v>0</v>
      </c>
      <c r="AY79" s="14" t="e">
        <f t="shared" si="45"/>
        <v>#DIV/0!</v>
      </c>
      <c r="AZ79" s="103">
        <f t="shared" si="46"/>
        <v>0</v>
      </c>
      <c r="BA79" s="12" t="e">
        <f t="shared" si="45"/>
        <v>#DIV/0!</v>
      </c>
      <c r="BB79" s="105"/>
      <c r="BC79" s="24">
        <v>40.952036</v>
      </c>
      <c r="BD79" s="108"/>
      <c r="BF79" s="23"/>
      <c r="BG79" s="131" t="e">
        <f t="shared" si="47"/>
        <v>#DIV/0!</v>
      </c>
    </row>
    <row r="80" spans="1:59">
      <c r="A80" s="365"/>
      <c r="B80" s="156">
        <v>40026</v>
      </c>
      <c r="C80" s="16"/>
      <c r="D80" s="23"/>
      <c r="E80" s="14" t="e">
        <f t="shared" si="32"/>
        <v>#DIV/0!</v>
      </c>
      <c r="F80" s="159" t="str">
        <f t="shared" si="33"/>
        <v/>
      </c>
      <c r="G80" s="8"/>
      <c r="H80" s="12">
        <v>0</v>
      </c>
      <c r="I80" s="7">
        <f t="shared" si="34"/>
        <v>0</v>
      </c>
      <c r="J80" s="7"/>
      <c r="K80" s="7"/>
      <c r="L80" s="81">
        <f t="shared" si="24"/>
        <v>0</v>
      </c>
      <c r="M80" s="82">
        <f t="shared" si="25"/>
        <v>0</v>
      </c>
      <c r="N80" s="91"/>
      <c r="O80" s="23"/>
      <c r="P80" s="14" t="e">
        <f t="shared" si="35"/>
        <v>#DIV/0!</v>
      </c>
      <c r="Q80" s="159" t="str">
        <f t="shared" si="36"/>
        <v/>
      </c>
      <c r="R80" s="8"/>
      <c r="S80" s="12">
        <v>0</v>
      </c>
      <c r="T80" s="7">
        <f t="shared" si="37"/>
        <v>0</v>
      </c>
      <c r="U80" s="7"/>
      <c r="V80" s="7"/>
      <c r="W80" s="81">
        <f t="shared" si="26"/>
        <v>0</v>
      </c>
      <c r="X80" s="82">
        <f t="shared" si="27"/>
        <v>0</v>
      </c>
      <c r="Y80" s="91"/>
      <c r="Z80" s="23"/>
      <c r="AA80" s="14" t="e">
        <f t="shared" si="38"/>
        <v>#DIV/0!</v>
      </c>
      <c r="AB80" s="159" t="str">
        <f t="shared" si="39"/>
        <v/>
      </c>
      <c r="AC80" s="8"/>
      <c r="AD80" s="12">
        <v>0</v>
      </c>
      <c r="AE80" s="7">
        <f t="shared" si="40"/>
        <v>0</v>
      </c>
      <c r="AF80" s="7"/>
      <c r="AG80" s="7"/>
      <c r="AH80" s="81">
        <f t="shared" si="28"/>
        <v>0</v>
      </c>
      <c r="AI80" s="82">
        <f t="shared" si="29"/>
        <v>0</v>
      </c>
      <c r="AJ80" s="91"/>
      <c r="AK80" s="23"/>
      <c r="AL80" s="14" t="e">
        <f t="shared" si="41"/>
        <v>#DIV/0!</v>
      </c>
      <c r="AM80" s="159" t="str">
        <f t="shared" si="42"/>
        <v/>
      </c>
      <c r="AN80" s="8"/>
      <c r="AO80" s="12">
        <v>0</v>
      </c>
      <c r="AP80" s="7">
        <f t="shared" si="43"/>
        <v>0</v>
      </c>
      <c r="AQ80" s="7"/>
      <c r="AR80" s="7"/>
      <c r="AS80" s="81">
        <f t="shared" si="30"/>
        <v>0</v>
      </c>
      <c r="AT80" s="82">
        <f t="shared" si="31"/>
        <v>0</v>
      </c>
      <c r="AU80" s="91"/>
      <c r="AV80" s="365"/>
      <c r="AW80" s="156">
        <v>40026</v>
      </c>
      <c r="AX80" s="101">
        <f t="shared" si="44"/>
        <v>0</v>
      </c>
      <c r="AY80" s="14" t="e">
        <f t="shared" si="45"/>
        <v>#DIV/0!</v>
      </c>
      <c r="AZ80" s="103">
        <f t="shared" si="46"/>
        <v>0</v>
      </c>
      <c r="BA80" s="12" t="e">
        <f t="shared" si="45"/>
        <v>#DIV/0!</v>
      </c>
      <c r="BB80" s="105"/>
      <c r="BC80" s="24">
        <v>41.046225</v>
      </c>
      <c r="BD80" s="108"/>
      <c r="BF80" s="23"/>
      <c r="BG80" s="131" t="e">
        <f t="shared" si="47"/>
        <v>#DIV/0!</v>
      </c>
    </row>
    <row r="81" spans="1:59">
      <c r="A81" s="365"/>
      <c r="B81" s="156">
        <v>40057</v>
      </c>
      <c r="C81" s="16"/>
      <c r="D81" s="23"/>
      <c r="E81" s="14" t="e">
        <f t="shared" si="32"/>
        <v>#DIV/0!</v>
      </c>
      <c r="F81" s="159" t="str">
        <f t="shared" si="33"/>
        <v/>
      </c>
      <c r="G81" s="8"/>
      <c r="H81" s="12">
        <v>0</v>
      </c>
      <c r="I81" s="7">
        <f t="shared" si="34"/>
        <v>0</v>
      </c>
      <c r="J81" s="7"/>
      <c r="K81" s="7"/>
      <c r="L81" s="81">
        <f t="shared" si="24"/>
        <v>0</v>
      </c>
      <c r="M81" s="82">
        <f t="shared" si="25"/>
        <v>0</v>
      </c>
      <c r="N81" s="91"/>
      <c r="O81" s="23"/>
      <c r="P81" s="14" t="e">
        <f t="shared" si="35"/>
        <v>#DIV/0!</v>
      </c>
      <c r="Q81" s="159" t="str">
        <f t="shared" si="36"/>
        <v/>
      </c>
      <c r="R81" s="8"/>
      <c r="S81" s="12">
        <v>0</v>
      </c>
      <c r="T81" s="7">
        <f t="shared" si="37"/>
        <v>0</v>
      </c>
      <c r="U81" s="7"/>
      <c r="V81" s="7"/>
      <c r="W81" s="81">
        <f t="shared" si="26"/>
        <v>0</v>
      </c>
      <c r="X81" s="82">
        <f t="shared" si="27"/>
        <v>0</v>
      </c>
      <c r="Y81" s="91"/>
      <c r="Z81" s="23"/>
      <c r="AA81" s="14" t="e">
        <f t="shared" si="38"/>
        <v>#DIV/0!</v>
      </c>
      <c r="AB81" s="159" t="str">
        <f t="shared" si="39"/>
        <v/>
      </c>
      <c r="AC81" s="8"/>
      <c r="AD81" s="12">
        <v>0</v>
      </c>
      <c r="AE81" s="7">
        <f t="shared" si="40"/>
        <v>0</v>
      </c>
      <c r="AF81" s="7"/>
      <c r="AG81" s="7"/>
      <c r="AH81" s="81">
        <f t="shared" si="28"/>
        <v>0</v>
      </c>
      <c r="AI81" s="82">
        <f t="shared" si="29"/>
        <v>0</v>
      </c>
      <c r="AJ81" s="91"/>
      <c r="AK81" s="23"/>
      <c r="AL81" s="14" t="e">
        <f t="shared" si="41"/>
        <v>#DIV/0!</v>
      </c>
      <c r="AM81" s="159" t="str">
        <f t="shared" si="42"/>
        <v/>
      </c>
      <c r="AN81" s="8"/>
      <c r="AO81" s="12">
        <v>0</v>
      </c>
      <c r="AP81" s="7">
        <f t="shared" si="43"/>
        <v>0</v>
      </c>
      <c r="AQ81" s="7"/>
      <c r="AR81" s="7"/>
      <c r="AS81" s="81">
        <f t="shared" si="30"/>
        <v>0</v>
      </c>
      <c r="AT81" s="82">
        <f t="shared" si="31"/>
        <v>0</v>
      </c>
      <c r="AU81" s="91"/>
      <c r="AV81" s="365"/>
      <c r="AW81" s="156">
        <v>40057</v>
      </c>
      <c r="AX81" s="101">
        <f t="shared" si="44"/>
        <v>0</v>
      </c>
      <c r="AY81" s="14" t="e">
        <f t="shared" si="45"/>
        <v>#DIV/0!</v>
      </c>
      <c r="AZ81" s="103">
        <f t="shared" si="46"/>
        <v>0</v>
      </c>
      <c r="BA81" s="12" t="e">
        <f t="shared" si="45"/>
        <v>#DIV/0!</v>
      </c>
      <c r="BB81" s="105"/>
      <c r="BC81" s="24">
        <v>41.079061000000003</v>
      </c>
      <c r="BD81" s="108"/>
      <c r="BF81" s="23"/>
      <c r="BG81" s="131" t="e">
        <f t="shared" si="47"/>
        <v>#DIV/0!</v>
      </c>
    </row>
    <row r="82" spans="1:59">
      <c r="A82" s="365"/>
      <c r="B82" s="156">
        <v>40087</v>
      </c>
      <c r="C82" s="16"/>
      <c r="D82" s="23"/>
      <c r="E82" s="14" t="e">
        <f t="shared" si="32"/>
        <v>#DIV/0!</v>
      </c>
      <c r="F82" s="159" t="str">
        <f t="shared" si="33"/>
        <v/>
      </c>
      <c r="G82" s="8"/>
      <c r="H82" s="12">
        <v>0</v>
      </c>
      <c r="I82" s="7">
        <f t="shared" si="34"/>
        <v>0</v>
      </c>
      <c r="J82" s="7"/>
      <c r="K82" s="7"/>
      <c r="L82" s="81">
        <f t="shared" si="24"/>
        <v>0</v>
      </c>
      <c r="M82" s="82">
        <f t="shared" si="25"/>
        <v>0</v>
      </c>
      <c r="N82" s="91"/>
      <c r="O82" s="23"/>
      <c r="P82" s="14" t="e">
        <f t="shared" si="35"/>
        <v>#DIV/0!</v>
      </c>
      <c r="Q82" s="159" t="str">
        <f t="shared" si="36"/>
        <v/>
      </c>
      <c r="R82" s="8"/>
      <c r="S82" s="12">
        <v>0</v>
      </c>
      <c r="T82" s="7">
        <f t="shared" si="37"/>
        <v>0</v>
      </c>
      <c r="U82" s="7"/>
      <c r="V82" s="7"/>
      <c r="W82" s="81">
        <f t="shared" si="26"/>
        <v>0</v>
      </c>
      <c r="X82" s="82">
        <f t="shared" si="27"/>
        <v>0</v>
      </c>
      <c r="Y82" s="91"/>
      <c r="Z82" s="23"/>
      <c r="AA82" s="14" t="e">
        <f t="shared" si="38"/>
        <v>#DIV/0!</v>
      </c>
      <c r="AB82" s="159" t="str">
        <f t="shared" si="39"/>
        <v/>
      </c>
      <c r="AC82" s="8"/>
      <c r="AD82" s="12">
        <v>0</v>
      </c>
      <c r="AE82" s="7">
        <f t="shared" si="40"/>
        <v>0</v>
      </c>
      <c r="AF82" s="7"/>
      <c r="AG82" s="7"/>
      <c r="AH82" s="81">
        <f t="shared" si="28"/>
        <v>0</v>
      </c>
      <c r="AI82" s="82">
        <f t="shared" si="29"/>
        <v>0</v>
      </c>
      <c r="AJ82" s="91"/>
      <c r="AK82" s="23"/>
      <c r="AL82" s="14" t="e">
        <f t="shared" si="41"/>
        <v>#DIV/0!</v>
      </c>
      <c r="AM82" s="159" t="str">
        <f t="shared" si="42"/>
        <v/>
      </c>
      <c r="AN82" s="8"/>
      <c r="AO82" s="12">
        <v>0</v>
      </c>
      <c r="AP82" s="7">
        <f t="shared" si="43"/>
        <v>0</v>
      </c>
      <c r="AQ82" s="7"/>
      <c r="AR82" s="7"/>
      <c r="AS82" s="81">
        <f t="shared" si="30"/>
        <v>0</v>
      </c>
      <c r="AT82" s="82">
        <f t="shared" si="31"/>
        <v>0</v>
      </c>
      <c r="AU82" s="91"/>
      <c r="AV82" s="365"/>
      <c r="AW82" s="156">
        <v>40087</v>
      </c>
      <c r="AX82" s="101">
        <f t="shared" si="44"/>
        <v>0</v>
      </c>
      <c r="AY82" s="14" t="e">
        <f t="shared" si="45"/>
        <v>#DIV/0!</v>
      </c>
      <c r="AZ82" s="103">
        <f t="shared" si="46"/>
        <v>0</v>
      </c>
      <c r="BA82" s="12" t="e">
        <f t="shared" si="45"/>
        <v>#DIV/0!</v>
      </c>
      <c r="BB82" s="105"/>
      <c r="BC82" s="24">
        <v>41.144787000000001</v>
      </c>
      <c r="BD82" s="108"/>
      <c r="BF82" s="23"/>
      <c r="BG82" s="131" t="e">
        <f t="shared" si="47"/>
        <v>#DIV/0!</v>
      </c>
    </row>
    <row r="83" spans="1:59">
      <c r="A83" s="365"/>
      <c r="B83" s="156">
        <v>40118</v>
      </c>
      <c r="C83" s="16"/>
      <c r="D83" s="23"/>
      <c r="E83" s="14" t="e">
        <f t="shared" si="32"/>
        <v>#DIV/0!</v>
      </c>
      <c r="F83" s="159" t="str">
        <f t="shared" si="33"/>
        <v/>
      </c>
      <c r="G83" s="8"/>
      <c r="H83" s="12">
        <v>0</v>
      </c>
      <c r="I83" s="7">
        <f t="shared" si="34"/>
        <v>0</v>
      </c>
      <c r="J83" s="7"/>
      <c r="K83" s="7"/>
      <c r="L83" s="81">
        <f t="shared" si="24"/>
        <v>0</v>
      </c>
      <c r="M83" s="82">
        <f t="shared" si="25"/>
        <v>0</v>
      </c>
      <c r="N83" s="91"/>
      <c r="O83" s="23"/>
      <c r="P83" s="14" t="e">
        <f t="shared" si="35"/>
        <v>#DIV/0!</v>
      </c>
      <c r="Q83" s="159" t="str">
        <f t="shared" si="36"/>
        <v/>
      </c>
      <c r="R83" s="8"/>
      <c r="S83" s="12">
        <v>0</v>
      </c>
      <c r="T83" s="7">
        <f t="shared" si="37"/>
        <v>0</v>
      </c>
      <c r="U83" s="7"/>
      <c r="V83" s="7"/>
      <c r="W83" s="81">
        <f t="shared" si="26"/>
        <v>0</v>
      </c>
      <c r="X83" s="82">
        <f t="shared" si="27"/>
        <v>0</v>
      </c>
      <c r="Y83" s="91"/>
      <c r="Z83" s="23"/>
      <c r="AA83" s="14" t="e">
        <f t="shared" si="38"/>
        <v>#DIV/0!</v>
      </c>
      <c r="AB83" s="159" t="str">
        <f t="shared" si="39"/>
        <v/>
      </c>
      <c r="AC83" s="8"/>
      <c r="AD83" s="12">
        <v>0</v>
      </c>
      <c r="AE83" s="7">
        <f t="shared" si="40"/>
        <v>0</v>
      </c>
      <c r="AF83" s="7"/>
      <c r="AG83" s="7"/>
      <c r="AH83" s="81">
        <f t="shared" si="28"/>
        <v>0</v>
      </c>
      <c r="AI83" s="82">
        <f t="shared" si="29"/>
        <v>0</v>
      </c>
      <c r="AJ83" s="91"/>
      <c r="AK83" s="23"/>
      <c r="AL83" s="14" t="e">
        <f t="shared" si="41"/>
        <v>#DIV/0!</v>
      </c>
      <c r="AM83" s="159" t="str">
        <f t="shared" si="42"/>
        <v/>
      </c>
      <c r="AN83" s="8"/>
      <c r="AO83" s="12">
        <v>0</v>
      </c>
      <c r="AP83" s="7">
        <f t="shared" si="43"/>
        <v>0</v>
      </c>
      <c r="AQ83" s="7"/>
      <c r="AR83" s="7"/>
      <c r="AS83" s="81">
        <f t="shared" si="30"/>
        <v>0</v>
      </c>
      <c r="AT83" s="82">
        <f t="shared" si="31"/>
        <v>0</v>
      </c>
      <c r="AU83" s="91"/>
      <c r="AV83" s="365"/>
      <c r="AW83" s="156">
        <v>40118</v>
      </c>
      <c r="AX83" s="101">
        <f t="shared" si="44"/>
        <v>0</v>
      </c>
      <c r="AY83" s="14" t="e">
        <f t="shared" si="45"/>
        <v>#DIV/0!</v>
      </c>
      <c r="AZ83" s="103">
        <f t="shared" si="46"/>
        <v>0</v>
      </c>
      <c r="BA83" s="12" t="e">
        <f t="shared" si="45"/>
        <v>#DIV/0!</v>
      </c>
      <c r="BB83" s="105"/>
      <c r="BC83" s="24">
        <v>41.243533999999997</v>
      </c>
      <c r="BD83" s="108"/>
      <c r="BF83" s="23"/>
      <c r="BG83" s="131" t="e">
        <f t="shared" si="47"/>
        <v>#DIV/0!</v>
      </c>
    </row>
    <row r="84" spans="1:59">
      <c r="A84" s="366"/>
      <c r="B84" s="157">
        <v>40148</v>
      </c>
      <c r="C84" s="16"/>
      <c r="D84" s="21"/>
      <c r="E84" s="15" t="e">
        <f t="shared" si="32"/>
        <v>#DIV/0!</v>
      </c>
      <c r="F84" s="158" t="str">
        <f t="shared" si="33"/>
        <v/>
      </c>
      <c r="G84" s="11"/>
      <c r="H84" s="13">
        <v>0</v>
      </c>
      <c r="I84" s="10">
        <f t="shared" si="34"/>
        <v>0</v>
      </c>
      <c r="J84" s="10"/>
      <c r="K84" s="10"/>
      <c r="L84" s="83">
        <f t="shared" si="24"/>
        <v>0</v>
      </c>
      <c r="M84" s="84">
        <f t="shared" si="25"/>
        <v>0</v>
      </c>
      <c r="N84" s="92"/>
      <c r="O84" s="21"/>
      <c r="P84" s="15" t="e">
        <f t="shared" si="35"/>
        <v>#DIV/0!</v>
      </c>
      <c r="Q84" s="158" t="str">
        <f t="shared" si="36"/>
        <v/>
      </c>
      <c r="R84" s="11"/>
      <c r="S84" s="13">
        <v>0</v>
      </c>
      <c r="T84" s="10">
        <f t="shared" si="37"/>
        <v>0</v>
      </c>
      <c r="U84" s="10"/>
      <c r="V84" s="10"/>
      <c r="W84" s="83">
        <f t="shared" si="26"/>
        <v>0</v>
      </c>
      <c r="X84" s="84">
        <f t="shared" si="27"/>
        <v>0</v>
      </c>
      <c r="Y84" s="92"/>
      <c r="Z84" s="21"/>
      <c r="AA84" s="15" t="e">
        <f t="shared" si="38"/>
        <v>#DIV/0!</v>
      </c>
      <c r="AB84" s="158" t="str">
        <f t="shared" si="39"/>
        <v/>
      </c>
      <c r="AC84" s="11"/>
      <c r="AD84" s="13">
        <v>0</v>
      </c>
      <c r="AE84" s="10">
        <f t="shared" si="40"/>
        <v>0</v>
      </c>
      <c r="AF84" s="10"/>
      <c r="AG84" s="10"/>
      <c r="AH84" s="83">
        <f t="shared" si="28"/>
        <v>0</v>
      </c>
      <c r="AI84" s="84">
        <f t="shared" si="29"/>
        <v>0</v>
      </c>
      <c r="AJ84" s="92"/>
      <c r="AK84" s="21"/>
      <c r="AL84" s="15" t="e">
        <f t="shared" si="41"/>
        <v>#DIV/0!</v>
      </c>
      <c r="AM84" s="158" t="str">
        <f t="shared" si="42"/>
        <v/>
      </c>
      <c r="AN84" s="11"/>
      <c r="AO84" s="13">
        <v>0</v>
      </c>
      <c r="AP84" s="10">
        <f t="shared" si="43"/>
        <v>0</v>
      </c>
      <c r="AQ84" s="10"/>
      <c r="AR84" s="10"/>
      <c r="AS84" s="83">
        <f t="shared" si="30"/>
        <v>0</v>
      </c>
      <c r="AT84" s="84">
        <f t="shared" si="31"/>
        <v>0</v>
      </c>
      <c r="AU84" s="92"/>
      <c r="AV84" s="366"/>
      <c r="AW84" s="157">
        <v>40148</v>
      </c>
      <c r="AX84" s="102">
        <f t="shared" si="44"/>
        <v>0</v>
      </c>
      <c r="AY84" s="15" t="e">
        <f t="shared" si="45"/>
        <v>#DIV/0!</v>
      </c>
      <c r="AZ84" s="104">
        <f t="shared" si="46"/>
        <v>0</v>
      </c>
      <c r="BA84" s="13" t="e">
        <f t="shared" si="45"/>
        <v>#DIV/0!</v>
      </c>
      <c r="BB84" s="107"/>
      <c r="BC84" s="24">
        <v>41.396135000000001</v>
      </c>
      <c r="BD84" s="110"/>
      <c r="BF84" s="23"/>
      <c r="BG84" s="131" t="e">
        <f t="shared" si="47"/>
        <v>#DIV/0!</v>
      </c>
    </row>
    <row r="85" spans="1:59" ht="11.25" customHeight="1">
      <c r="A85" s="365">
        <v>2010</v>
      </c>
      <c r="B85" s="156">
        <v>40179</v>
      </c>
      <c r="C85" s="16"/>
      <c r="D85" s="23"/>
      <c r="E85" s="14" t="e">
        <f t="shared" si="32"/>
        <v>#DIV/0!</v>
      </c>
      <c r="F85" s="159" t="str">
        <f t="shared" si="33"/>
        <v/>
      </c>
      <c r="G85" s="8"/>
      <c r="H85" s="12">
        <v>0</v>
      </c>
      <c r="I85" s="7">
        <f t="shared" si="34"/>
        <v>0</v>
      </c>
      <c r="J85" s="76"/>
      <c r="K85" s="76"/>
      <c r="L85" s="81">
        <f t="shared" si="24"/>
        <v>0</v>
      </c>
      <c r="M85" s="82">
        <f t="shared" si="25"/>
        <v>0</v>
      </c>
      <c r="N85" s="91"/>
      <c r="O85" s="23"/>
      <c r="P85" s="14" t="e">
        <f t="shared" si="35"/>
        <v>#DIV/0!</v>
      </c>
      <c r="Q85" s="159" t="str">
        <f t="shared" si="36"/>
        <v/>
      </c>
      <c r="R85" s="8"/>
      <c r="S85" s="12">
        <v>0</v>
      </c>
      <c r="T85" s="7">
        <f t="shared" si="37"/>
        <v>0</v>
      </c>
      <c r="U85" s="76"/>
      <c r="V85" s="76"/>
      <c r="W85" s="81">
        <f t="shared" si="26"/>
        <v>0</v>
      </c>
      <c r="X85" s="82">
        <f t="shared" si="27"/>
        <v>0</v>
      </c>
      <c r="Y85" s="91"/>
      <c r="Z85" s="23"/>
      <c r="AA85" s="14" t="e">
        <f t="shared" si="38"/>
        <v>#DIV/0!</v>
      </c>
      <c r="AB85" s="159" t="str">
        <f t="shared" si="39"/>
        <v/>
      </c>
      <c r="AC85" s="8"/>
      <c r="AD85" s="12">
        <v>0</v>
      </c>
      <c r="AE85" s="7">
        <f t="shared" si="40"/>
        <v>0</v>
      </c>
      <c r="AF85" s="76"/>
      <c r="AG85" s="76"/>
      <c r="AH85" s="81">
        <f t="shared" si="28"/>
        <v>0</v>
      </c>
      <c r="AI85" s="82">
        <f t="shared" si="29"/>
        <v>0</v>
      </c>
      <c r="AJ85" s="91"/>
      <c r="AK85" s="23"/>
      <c r="AL85" s="14" t="e">
        <f t="shared" si="41"/>
        <v>#DIV/0!</v>
      </c>
      <c r="AM85" s="159" t="str">
        <f t="shared" si="42"/>
        <v/>
      </c>
      <c r="AN85" s="8"/>
      <c r="AO85" s="12">
        <v>0</v>
      </c>
      <c r="AP85" s="7">
        <f t="shared" si="43"/>
        <v>0</v>
      </c>
      <c r="AQ85" s="76"/>
      <c r="AR85" s="76"/>
      <c r="AS85" s="81">
        <f t="shared" si="30"/>
        <v>0</v>
      </c>
      <c r="AT85" s="82">
        <f t="shared" si="31"/>
        <v>0</v>
      </c>
      <c r="AU85" s="91"/>
      <c r="AV85" s="365">
        <v>2010</v>
      </c>
      <c r="AW85" s="156">
        <v>40179</v>
      </c>
      <c r="AX85" s="101">
        <f t="shared" si="44"/>
        <v>0</v>
      </c>
      <c r="AY85" s="14" t="e">
        <f t="shared" si="45"/>
        <v>#DIV/0!</v>
      </c>
      <c r="AZ85" s="103">
        <f t="shared" si="46"/>
        <v>0</v>
      </c>
      <c r="BA85" s="12" t="e">
        <f t="shared" si="45"/>
        <v>#DIV/0!</v>
      </c>
      <c r="BB85" s="105"/>
      <c r="BC85" s="75">
        <v>41.495485000000002</v>
      </c>
      <c r="BD85" s="108"/>
      <c r="BF85" s="23"/>
      <c r="BG85" s="131" t="e">
        <f t="shared" si="47"/>
        <v>#DIV/0!</v>
      </c>
    </row>
    <row r="86" spans="1:59">
      <c r="A86" s="365"/>
      <c r="B86" s="156">
        <v>40210</v>
      </c>
      <c r="C86" s="16"/>
      <c r="D86" s="23"/>
      <c r="E86" s="14" t="e">
        <f t="shared" si="32"/>
        <v>#DIV/0!</v>
      </c>
      <c r="F86" s="159" t="str">
        <f t="shared" si="33"/>
        <v/>
      </c>
      <c r="G86" s="8"/>
      <c r="H86" s="12">
        <v>0</v>
      </c>
      <c r="I86" s="7">
        <f t="shared" si="34"/>
        <v>0</v>
      </c>
      <c r="J86" s="7"/>
      <c r="K86" s="7"/>
      <c r="L86" s="81">
        <f t="shared" si="24"/>
        <v>0</v>
      </c>
      <c r="M86" s="82">
        <f t="shared" si="25"/>
        <v>0</v>
      </c>
      <c r="N86" s="91"/>
      <c r="O86" s="23"/>
      <c r="P86" s="14" t="e">
        <f t="shared" si="35"/>
        <v>#DIV/0!</v>
      </c>
      <c r="Q86" s="159" t="str">
        <f t="shared" si="36"/>
        <v/>
      </c>
      <c r="R86" s="8"/>
      <c r="S86" s="12">
        <v>0</v>
      </c>
      <c r="T86" s="7">
        <f t="shared" si="37"/>
        <v>0</v>
      </c>
      <c r="U86" s="7"/>
      <c r="V86" s="7"/>
      <c r="W86" s="81">
        <f t="shared" si="26"/>
        <v>0</v>
      </c>
      <c r="X86" s="82">
        <f t="shared" si="27"/>
        <v>0</v>
      </c>
      <c r="Y86" s="91"/>
      <c r="Z86" s="23"/>
      <c r="AA86" s="14" t="e">
        <f t="shared" si="38"/>
        <v>#DIV/0!</v>
      </c>
      <c r="AB86" s="159" t="str">
        <f t="shared" si="39"/>
        <v/>
      </c>
      <c r="AC86" s="8"/>
      <c r="AD86" s="12">
        <v>0</v>
      </c>
      <c r="AE86" s="7">
        <f t="shared" si="40"/>
        <v>0</v>
      </c>
      <c r="AF86" s="7"/>
      <c r="AG86" s="7"/>
      <c r="AH86" s="81">
        <f t="shared" si="28"/>
        <v>0</v>
      </c>
      <c r="AI86" s="82">
        <f t="shared" si="29"/>
        <v>0</v>
      </c>
      <c r="AJ86" s="91"/>
      <c r="AK86" s="23"/>
      <c r="AL86" s="14" t="e">
        <f t="shared" si="41"/>
        <v>#DIV/0!</v>
      </c>
      <c r="AM86" s="159" t="str">
        <f t="shared" si="42"/>
        <v/>
      </c>
      <c r="AN86" s="8"/>
      <c r="AO86" s="12">
        <v>0</v>
      </c>
      <c r="AP86" s="7">
        <f t="shared" si="43"/>
        <v>0</v>
      </c>
      <c r="AQ86" s="7"/>
      <c r="AR86" s="7"/>
      <c r="AS86" s="81">
        <f t="shared" si="30"/>
        <v>0</v>
      </c>
      <c r="AT86" s="82">
        <f t="shared" si="31"/>
        <v>0</v>
      </c>
      <c r="AU86" s="91"/>
      <c r="AV86" s="365"/>
      <c r="AW86" s="156">
        <v>40210</v>
      </c>
      <c r="AX86" s="101">
        <f t="shared" si="44"/>
        <v>0</v>
      </c>
      <c r="AY86" s="14" t="e">
        <f t="shared" si="45"/>
        <v>#DIV/0!</v>
      </c>
      <c r="AZ86" s="103">
        <f t="shared" si="46"/>
        <v>0</v>
      </c>
      <c r="BA86" s="12" t="e">
        <f t="shared" si="45"/>
        <v>#DIV/0!</v>
      </c>
      <c r="BB86" s="105"/>
      <c r="BC86" s="24">
        <v>41.860644999999998</v>
      </c>
      <c r="BD86" s="108"/>
      <c r="BF86" s="23"/>
      <c r="BG86" s="131" t="e">
        <f t="shared" si="47"/>
        <v>#DIV/0!</v>
      </c>
    </row>
    <row r="87" spans="1:59">
      <c r="A87" s="365"/>
      <c r="B87" s="156">
        <v>40238</v>
      </c>
      <c r="C87" s="16"/>
      <c r="D87" s="23"/>
      <c r="E87" s="14" t="e">
        <f t="shared" si="32"/>
        <v>#DIV/0!</v>
      </c>
      <c r="F87" s="159" t="str">
        <f t="shared" si="33"/>
        <v/>
      </c>
      <c r="G87" s="8"/>
      <c r="H87" s="12">
        <v>0</v>
      </c>
      <c r="I87" s="7">
        <f t="shared" si="34"/>
        <v>0</v>
      </c>
      <c r="J87" s="7"/>
      <c r="K87" s="7"/>
      <c r="L87" s="81">
        <f t="shared" si="24"/>
        <v>0</v>
      </c>
      <c r="M87" s="82">
        <f t="shared" si="25"/>
        <v>0</v>
      </c>
      <c r="N87" s="91"/>
      <c r="O87" s="23"/>
      <c r="P87" s="14" t="e">
        <f t="shared" si="35"/>
        <v>#DIV/0!</v>
      </c>
      <c r="Q87" s="159" t="str">
        <f t="shared" si="36"/>
        <v/>
      </c>
      <c r="R87" s="8"/>
      <c r="S87" s="12">
        <v>0</v>
      </c>
      <c r="T87" s="7">
        <f t="shared" si="37"/>
        <v>0</v>
      </c>
      <c r="U87" s="7"/>
      <c r="V87" s="7"/>
      <c r="W87" s="81">
        <f t="shared" si="26"/>
        <v>0</v>
      </c>
      <c r="X87" s="82">
        <f t="shared" si="27"/>
        <v>0</v>
      </c>
      <c r="Y87" s="91"/>
      <c r="Z87" s="23"/>
      <c r="AA87" s="14" t="e">
        <f t="shared" si="38"/>
        <v>#DIV/0!</v>
      </c>
      <c r="AB87" s="159" t="str">
        <f t="shared" si="39"/>
        <v/>
      </c>
      <c r="AC87" s="8"/>
      <c r="AD87" s="12">
        <v>0</v>
      </c>
      <c r="AE87" s="7">
        <f t="shared" si="40"/>
        <v>0</v>
      </c>
      <c r="AF87" s="7"/>
      <c r="AG87" s="7"/>
      <c r="AH87" s="81">
        <f t="shared" si="28"/>
        <v>0</v>
      </c>
      <c r="AI87" s="82">
        <f t="shared" si="29"/>
        <v>0</v>
      </c>
      <c r="AJ87" s="91"/>
      <c r="AK87" s="23"/>
      <c r="AL87" s="14" t="e">
        <f t="shared" si="41"/>
        <v>#DIV/0!</v>
      </c>
      <c r="AM87" s="159" t="str">
        <f t="shared" si="42"/>
        <v/>
      </c>
      <c r="AN87" s="8"/>
      <c r="AO87" s="12">
        <v>0</v>
      </c>
      <c r="AP87" s="7">
        <f t="shared" si="43"/>
        <v>0</v>
      </c>
      <c r="AQ87" s="7"/>
      <c r="AR87" s="7"/>
      <c r="AS87" s="81">
        <f t="shared" si="30"/>
        <v>0</v>
      </c>
      <c r="AT87" s="82">
        <f t="shared" si="31"/>
        <v>0</v>
      </c>
      <c r="AU87" s="91"/>
      <c r="AV87" s="365"/>
      <c r="AW87" s="156">
        <v>40238</v>
      </c>
      <c r="AX87" s="101">
        <f t="shared" si="44"/>
        <v>0</v>
      </c>
      <c r="AY87" s="14" t="e">
        <f t="shared" si="45"/>
        <v>#DIV/0!</v>
      </c>
      <c r="AZ87" s="103">
        <f t="shared" si="46"/>
        <v>0</v>
      </c>
      <c r="BA87" s="12" t="e">
        <f t="shared" si="45"/>
        <v>#DIV/0!</v>
      </c>
      <c r="BB87" s="105"/>
      <c r="BC87" s="24">
        <v>42.153669000000001</v>
      </c>
      <c r="BD87" s="108"/>
      <c r="BF87" s="23"/>
      <c r="BG87" s="131" t="e">
        <f t="shared" si="47"/>
        <v>#DIV/0!</v>
      </c>
    </row>
    <row r="88" spans="1:59">
      <c r="A88" s="365"/>
      <c r="B88" s="156">
        <v>40269</v>
      </c>
      <c r="C88" s="16"/>
      <c r="D88" s="23"/>
      <c r="E88" s="14" t="e">
        <f t="shared" si="32"/>
        <v>#DIV/0!</v>
      </c>
      <c r="F88" s="159" t="str">
        <f t="shared" si="33"/>
        <v/>
      </c>
      <c r="G88" s="8"/>
      <c r="H88" s="12">
        <v>0</v>
      </c>
      <c r="I88" s="7">
        <f t="shared" si="34"/>
        <v>0</v>
      </c>
      <c r="J88" s="7"/>
      <c r="K88" s="7"/>
      <c r="L88" s="81">
        <f t="shared" si="24"/>
        <v>0</v>
      </c>
      <c r="M88" s="82">
        <f t="shared" si="25"/>
        <v>0</v>
      </c>
      <c r="N88" s="91"/>
      <c r="O88" s="23"/>
      <c r="P88" s="14" t="e">
        <f t="shared" si="35"/>
        <v>#DIV/0!</v>
      </c>
      <c r="Q88" s="159" t="str">
        <f t="shared" si="36"/>
        <v/>
      </c>
      <c r="R88" s="8"/>
      <c r="S88" s="12">
        <v>0</v>
      </c>
      <c r="T88" s="7">
        <f t="shared" si="37"/>
        <v>0</v>
      </c>
      <c r="U88" s="7"/>
      <c r="V88" s="7"/>
      <c r="W88" s="81">
        <f t="shared" si="26"/>
        <v>0</v>
      </c>
      <c r="X88" s="82">
        <f t="shared" si="27"/>
        <v>0</v>
      </c>
      <c r="Y88" s="91"/>
      <c r="Z88" s="23"/>
      <c r="AA88" s="14" t="e">
        <f t="shared" si="38"/>
        <v>#DIV/0!</v>
      </c>
      <c r="AB88" s="159" t="str">
        <f t="shared" si="39"/>
        <v/>
      </c>
      <c r="AC88" s="8"/>
      <c r="AD88" s="12">
        <v>0</v>
      </c>
      <c r="AE88" s="7">
        <f t="shared" si="40"/>
        <v>0</v>
      </c>
      <c r="AF88" s="7"/>
      <c r="AG88" s="7"/>
      <c r="AH88" s="81">
        <f t="shared" si="28"/>
        <v>0</v>
      </c>
      <c r="AI88" s="82">
        <f t="shared" si="29"/>
        <v>0</v>
      </c>
      <c r="AJ88" s="91"/>
      <c r="AK88" s="23"/>
      <c r="AL88" s="14" t="e">
        <f t="shared" si="41"/>
        <v>#DIV/0!</v>
      </c>
      <c r="AM88" s="159" t="str">
        <f t="shared" si="42"/>
        <v/>
      </c>
      <c r="AN88" s="8"/>
      <c r="AO88" s="12">
        <v>0</v>
      </c>
      <c r="AP88" s="7">
        <f t="shared" si="43"/>
        <v>0</v>
      </c>
      <c r="AQ88" s="7"/>
      <c r="AR88" s="7"/>
      <c r="AS88" s="81">
        <f t="shared" si="30"/>
        <v>0</v>
      </c>
      <c r="AT88" s="82">
        <f t="shared" si="31"/>
        <v>0</v>
      </c>
      <c r="AU88" s="91"/>
      <c r="AV88" s="365"/>
      <c r="AW88" s="156">
        <v>40269</v>
      </c>
      <c r="AX88" s="101">
        <f t="shared" si="44"/>
        <v>0</v>
      </c>
      <c r="AY88" s="14" t="e">
        <f t="shared" si="45"/>
        <v>#DIV/0!</v>
      </c>
      <c r="AZ88" s="103">
        <f t="shared" si="46"/>
        <v>0</v>
      </c>
      <c r="BA88" s="12" t="e">
        <f t="shared" si="45"/>
        <v>#DIV/0!</v>
      </c>
      <c r="BB88" s="105"/>
      <c r="BC88" s="24">
        <v>42.452959999999997</v>
      </c>
      <c r="BD88" s="108"/>
      <c r="BF88" s="23"/>
      <c r="BG88" s="131" t="e">
        <f t="shared" si="47"/>
        <v>#DIV/0!</v>
      </c>
    </row>
    <row r="89" spans="1:59">
      <c r="A89" s="365"/>
      <c r="B89" s="156">
        <v>40299</v>
      </c>
      <c r="C89" s="16"/>
      <c r="D89" s="23"/>
      <c r="E89" s="14" t="e">
        <f t="shared" si="32"/>
        <v>#DIV/0!</v>
      </c>
      <c r="F89" s="159" t="str">
        <f t="shared" si="33"/>
        <v/>
      </c>
      <c r="G89" s="8"/>
      <c r="H89" s="12">
        <v>0</v>
      </c>
      <c r="I89" s="7">
        <f t="shared" si="34"/>
        <v>0</v>
      </c>
      <c r="J89" s="7"/>
      <c r="K89" s="7"/>
      <c r="L89" s="81">
        <f t="shared" si="24"/>
        <v>0</v>
      </c>
      <c r="M89" s="82">
        <f t="shared" si="25"/>
        <v>0</v>
      </c>
      <c r="N89" s="91"/>
      <c r="O89" s="23"/>
      <c r="P89" s="14" t="e">
        <f t="shared" si="35"/>
        <v>#DIV/0!</v>
      </c>
      <c r="Q89" s="159" t="str">
        <f t="shared" si="36"/>
        <v/>
      </c>
      <c r="R89" s="8"/>
      <c r="S89" s="12">
        <v>0</v>
      </c>
      <c r="T89" s="7">
        <f t="shared" si="37"/>
        <v>0</v>
      </c>
      <c r="U89" s="7"/>
      <c r="V89" s="7"/>
      <c r="W89" s="81">
        <f t="shared" si="26"/>
        <v>0</v>
      </c>
      <c r="X89" s="82">
        <f t="shared" si="27"/>
        <v>0</v>
      </c>
      <c r="Y89" s="91"/>
      <c r="Z89" s="23"/>
      <c r="AA89" s="14" t="e">
        <f t="shared" si="38"/>
        <v>#DIV/0!</v>
      </c>
      <c r="AB89" s="159" t="str">
        <f t="shared" si="39"/>
        <v/>
      </c>
      <c r="AC89" s="8"/>
      <c r="AD89" s="12">
        <v>0</v>
      </c>
      <c r="AE89" s="7">
        <f t="shared" si="40"/>
        <v>0</v>
      </c>
      <c r="AF89" s="7"/>
      <c r="AG89" s="7"/>
      <c r="AH89" s="81">
        <f t="shared" si="28"/>
        <v>0</v>
      </c>
      <c r="AI89" s="82">
        <f t="shared" si="29"/>
        <v>0</v>
      </c>
      <c r="AJ89" s="91"/>
      <c r="AK89" s="23"/>
      <c r="AL89" s="14" t="e">
        <f t="shared" si="41"/>
        <v>#DIV/0!</v>
      </c>
      <c r="AM89" s="159" t="str">
        <f t="shared" si="42"/>
        <v/>
      </c>
      <c r="AN89" s="8"/>
      <c r="AO89" s="12">
        <v>0</v>
      </c>
      <c r="AP89" s="7">
        <f t="shared" si="43"/>
        <v>0</v>
      </c>
      <c r="AQ89" s="7"/>
      <c r="AR89" s="7"/>
      <c r="AS89" s="81">
        <f t="shared" si="30"/>
        <v>0</v>
      </c>
      <c r="AT89" s="82">
        <f t="shared" si="31"/>
        <v>0</v>
      </c>
      <c r="AU89" s="91"/>
      <c r="AV89" s="365"/>
      <c r="AW89" s="156">
        <v>40299</v>
      </c>
      <c r="AX89" s="101">
        <f t="shared" si="44"/>
        <v>0</v>
      </c>
      <c r="AY89" s="14" t="e">
        <f t="shared" si="45"/>
        <v>#DIV/0!</v>
      </c>
      <c r="AZ89" s="103">
        <f t="shared" si="46"/>
        <v>0</v>
      </c>
      <c r="BA89" s="12" t="e">
        <f t="shared" si="45"/>
        <v>#DIV/0!</v>
      </c>
      <c r="BB89" s="105"/>
      <c r="BC89" s="24">
        <v>42.762866000000002</v>
      </c>
      <c r="BD89" s="108"/>
      <c r="BF89" s="23"/>
      <c r="BG89" s="131" t="e">
        <f t="shared" si="47"/>
        <v>#DIV/0!</v>
      </c>
    </row>
    <row r="90" spans="1:59">
      <c r="A90" s="365"/>
      <c r="B90" s="156">
        <v>40330</v>
      </c>
      <c r="C90" s="16"/>
      <c r="D90" s="23"/>
      <c r="E90" s="14" t="e">
        <f t="shared" si="32"/>
        <v>#DIV/0!</v>
      </c>
      <c r="F90" s="159" t="str">
        <f t="shared" si="33"/>
        <v/>
      </c>
      <c r="G90" s="8"/>
      <c r="H90" s="12">
        <v>0</v>
      </c>
      <c r="I90" s="7">
        <f t="shared" si="34"/>
        <v>0</v>
      </c>
      <c r="J90" s="7"/>
      <c r="K90" s="7"/>
      <c r="L90" s="81">
        <f t="shared" si="24"/>
        <v>0</v>
      </c>
      <c r="M90" s="82">
        <f t="shared" si="25"/>
        <v>0</v>
      </c>
      <c r="N90" s="91"/>
      <c r="O90" s="23"/>
      <c r="P90" s="14" t="e">
        <f t="shared" si="35"/>
        <v>#DIV/0!</v>
      </c>
      <c r="Q90" s="159" t="str">
        <f t="shared" si="36"/>
        <v/>
      </c>
      <c r="R90" s="8"/>
      <c r="S90" s="12">
        <v>0</v>
      </c>
      <c r="T90" s="7">
        <f t="shared" si="37"/>
        <v>0</v>
      </c>
      <c r="U90" s="7"/>
      <c r="V90" s="7"/>
      <c r="W90" s="81">
        <f t="shared" si="26"/>
        <v>0</v>
      </c>
      <c r="X90" s="82">
        <f t="shared" si="27"/>
        <v>0</v>
      </c>
      <c r="Y90" s="91"/>
      <c r="Z90" s="23"/>
      <c r="AA90" s="14" t="e">
        <f t="shared" si="38"/>
        <v>#DIV/0!</v>
      </c>
      <c r="AB90" s="159" t="str">
        <f t="shared" si="39"/>
        <v/>
      </c>
      <c r="AC90" s="8"/>
      <c r="AD90" s="12">
        <v>0</v>
      </c>
      <c r="AE90" s="7">
        <f t="shared" si="40"/>
        <v>0</v>
      </c>
      <c r="AF90" s="7"/>
      <c r="AG90" s="7"/>
      <c r="AH90" s="81">
        <f t="shared" si="28"/>
        <v>0</v>
      </c>
      <c r="AI90" s="82">
        <f t="shared" si="29"/>
        <v>0</v>
      </c>
      <c r="AJ90" s="91"/>
      <c r="AK90" s="23"/>
      <c r="AL90" s="14" t="e">
        <f t="shared" si="41"/>
        <v>#DIV/0!</v>
      </c>
      <c r="AM90" s="159" t="str">
        <f t="shared" si="42"/>
        <v/>
      </c>
      <c r="AN90" s="8"/>
      <c r="AO90" s="12">
        <v>0</v>
      </c>
      <c r="AP90" s="7">
        <f t="shared" si="43"/>
        <v>0</v>
      </c>
      <c r="AQ90" s="7"/>
      <c r="AR90" s="7"/>
      <c r="AS90" s="81">
        <f t="shared" si="30"/>
        <v>0</v>
      </c>
      <c r="AT90" s="82">
        <f t="shared" si="31"/>
        <v>0</v>
      </c>
      <c r="AU90" s="91"/>
      <c r="AV90" s="365"/>
      <c r="AW90" s="156">
        <v>40330</v>
      </c>
      <c r="AX90" s="101">
        <f t="shared" si="44"/>
        <v>0</v>
      </c>
      <c r="AY90" s="14" t="e">
        <f t="shared" si="45"/>
        <v>#DIV/0!</v>
      </c>
      <c r="AZ90" s="103">
        <f t="shared" si="46"/>
        <v>0</v>
      </c>
      <c r="BA90" s="12" t="e">
        <f t="shared" si="45"/>
        <v>#DIV/0!</v>
      </c>
      <c r="BB90" s="105"/>
      <c r="BC90" s="24">
        <v>42.946745999999997</v>
      </c>
      <c r="BD90" s="108"/>
      <c r="BF90" s="23"/>
      <c r="BG90" s="131" t="e">
        <f t="shared" si="47"/>
        <v>#DIV/0!</v>
      </c>
    </row>
    <row r="91" spans="1:59">
      <c r="A91" s="365"/>
      <c r="B91" s="156">
        <v>40360</v>
      </c>
      <c r="C91" s="16"/>
      <c r="D91" s="23"/>
      <c r="E91" s="14" t="e">
        <f t="shared" si="32"/>
        <v>#DIV/0!</v>
      </c>
      <c r="F91" s="159" t="str">
        <f t="shared" si="33"/>
        <v/>
      </c>
      <c r="G91" s="8" t="s">
        <v>6</v>
      </c>
      <c r="H91" s="12">
        <v>6.7299999999999999E-2</v>
      </c>
      <c r="I91" s="7">
        <f t="shared" si="34"/>
        <v>0</v>
      </c>
      <c r="J91" s="7"/>
      <c r="K91" s="7"/>
      <c r="L91" s="81">
        <f t="shared" si="24"/>
        <v>0</v>
      </c>
      <c r="M91" s="82">
        <f t="shared" si="25"/>
        <v>0</v>
      </c>
      <c r="N91" s="91"/>
      <c r="O91" s="23"/>
      <c r="P91" s="14" t="e">
        <f t="shared" si="35"/>
        <v>#DIV/0!</v>
      </c>
      <c r="Q91" s="159" t="str">
        <f t="shared" si="36"/>
        <v/>
      </c>
      <c r="R91" s="8" t="s">
        <v>6</v>
      </c>
      <c r="S91" s="12">
        <v>6.7299999999999999E-2</v>
      </c>
      <c r="T91" s="7">
        <f t="shared" si="37"/>
        <v>0</v>
      </c>
      <c r="U91" s="7"/>
      <c r="V91" s="7"/>
      <c r="W91" s="81">
        <f t="shared" si="26"/>
        <v>0</v>
      </c>
      <c r="X91" s="82">
        <f t="shared" si="27"/>
        <v>0</v>
      </c>
      <c r="Y91" s="91"/>
      <c r="Z91" s="23"/>
      <c r="AA91" s="14" t="e">
        <f t="shared" si="38"/>
        <v>#DIV/0!</v>
      </c>
      <c r="AB91" s="159" t="str">
        <f t="shared" si="39"/>
        <v/>
      </c>
      <c r="AC91" s="8" t="s">
        <v>6</v>
      </c>
      <c r="AD91" s="12">
        <v>6.7299999999999999E-2</v>
      </c>
      <c r="AE91" s="7">
        <f t="shared" si="40"/>
        <v>0</v>
      </c>
      <c r="AF91" s="7"/>
      <c r="AG91" s="7"/>
      <c r="AH91" s="81">
        <f t="shared" si="28"/>
        <v>0</v>
      </c>
      <c r="AI91" s="82">
        <f t="shared" si="29"/>
        <v>0</v>
      </c>
      <c r="AJ91" s="91"/>
      <c r="AK91" s="23"/>
      <c r="AL91" s="14" t="e">
        <f t="shared" si="41"/>
        <v>#DIV/0!</v>
      </c>
      <c r="AM91" s="159" t="str">
        <f t="shared" si="42"/>
        <v/>
      </c>
      <c r="AN91" s="8" t="s">
        <v>6</v>
      </c>
      <c r="AO91" s="12">
        <v>6.7299999999999999E-2</v>
      </c>
      <c r="AP91" s="7">
        <f t="shared" si="43"/>
        <v>0</v>
      </c>
      <c r="AQ91" s="7"/>
      <c r="AR91" s="7"/>
      <c r="AS91" s="81">
        <f t="shared" si="30"/>
        <v>0</v>
      </c>
      <c r="AT91" s="82">
        <f t="shared" si="31"/>
        <v>0</v>
      </c>
      <c r="AU91" s="91"/>
      <c r="AV91" s="365"/>
      <c r="AW91" s="156">
        <v>40360</v>
      </c>
      <c r="AX91" s="101">
        <f t="shared" si="44"/>
        <v>0</v>
      </c>
      <c r="AY91" s="14" t="e">
        <f t="shared" si="45"/>
        <v>#DIV/0!</v>
      </c>
      <c r="AZ91" s="103">
        <f t="shared" si="46"/>
        <v>0</v>
      </c>
      <c r="BA91" s="12" t="e">
        <f t="shared" si="45"/>
        <v>#DIV/0!</v>
      </c>
      <c r="BB91" s="105"/>
      <c r="BC91" s="24">
        <v>42.899504</v>
      </c>
      <c r="BD91" s="108"/>
      <c r="BF91" s="23"/>
      <c r="BG91" s="131" t="e">
        <f t="shared" si="47"/>
        <v>#DIV/0!</v>
      </c>
    </row>
    <row r="92" spans="1:59">
      <c r="A92" s="365"/>
      <c r="B92" s="156">
        <v>40391</v>
      </c>
      <c r="C92" s="16"/>
      <c r="D92" s="23"/>
      <c r="E92" s="14" t="e">
        <f t="shared" si="32"/>
        <v>#DIV/0!</v>
      </c>
      <c r="F92" s="159" t="str">
        <f t="shared" si="33"/>
        <v/>
      </c>
      <c r="G92" s="8"/>
      <c r="H92" s="12">
        <v>0</v>
      </c>
      <c r="I92" s="7">
        <f t="shared" si="34"/>
        <v>0</v>
      </c>
      <c r="J92" s="7"/>
      <c r="K92" s="7"/>
      <c r="L92" s="81">
        <f t="shared" si="24"/>
        <v>0</v>
      </c>
      <c r="M92" s="82">
        <f t="shared" si="25"/>
        <v>0</v>
      </c>
      <c r="N92" s="91"/>
      <c r="O92" s="23"/>
      <c r="P92" s="14" t="e">
        <f t="shared" si="35"/>
        <v>#DIV/0!</v>
      </c>
      <c r="Q92" s="159" t="str">
        <f t="shared" si="36"/>
        <v/>
      </c>
      <c r="R92" s="8"/>
      <c r="S92" s="12">
        <v>0</v>
      </c>
      <c r="T92" s="7">
        <f t="shared" si="37"/>
        <v>0</v>
      </c>
      <c r="U92" s="7"/>
      <c r="V92" s="7"/>
      <c r="W92" s="81">
        <f t="shared" si="26"/>
        <v>0</v>
      </c>
      <c r="X92" s="82">
        <f t="shared" si="27"/>
        <v>0</v>
      </c>
      <c r="Y92" s="91"/>
      <c r="Z92" s="23"/>
      <c r="AA92" s="14" t="e">
        <f t="shared" si="38"/>
        <v>#DIV/0!</v>
      </c>
      <c r="AB92" s="159" t="str">
        <f t="shared" si="39"/>
        <v/>
      </c>
      <c r="AC92" s="8"/>
      <c r="AD92" s="12">
        <v>0</v>
      </c>
      <c r="AE92" s="7">
        <f t="shared" si="40"/>
        <v>0</v>
      </c>
      <c r="AF92" s="7"/>
      <c r="AG92" s="7"/>
      <c r="AH92" s="81">
        <f t="shared" si="28"/>
        <v>0</v>
      </c>
      <c r="AI92" s="82">
        <f t="shared" si="29"/>
        <v>0</v>
      </c>
      <c r="AJ92" s="91"/>
      <c r="AK92" s="23"/>
      <c r="AL92" s="14" t="e">
        <f t="shared" si="41"/>
        <v>#DIV/0!</v>
      </c>
      <c r="AM92" s="159" t="str">
        <f t="shared" si="42"/>
        <v/>
      </c>
      <c r="AN92" s="8"/>
      <c r="AO92" s="12">
        <v>0</v>
      </c>
      <c r="AP92" s="7">
        <f t="shared" si="43"/>
        <v>0</v>
      </c>
      <c r="AQ92" s="7"/>
      <c r="AR92" s="7"/>
      <c r="AS92" s="81">
        <f t="shared" si="30"/>
        <v>0</v>
      </c>
      <c r="AT92" s="82">
        <f t="shared" si="31"/>
        <v>0</v>
      </c>
      <c r="AU92" s="91"/>
      <c r="AV92" s="365"/>
      <c r="AW92" s="156">
        <v>40391</v>
      </c>
      <c r="AX92" s="101">
        <f t="shared" si="44"/>
        <v>0</v>
      </c>
      <c r="AY92" s="14" t="e">
        <f t="shared" si="45"/>
        <v>#DIV/0!</v>
      </c>
      <c r="AZ92" s="103">
        <f t="shared" si="46"/>
        <v>0</v>
      </c>
      <c r="BA92" s="12" t="e">
        <f t="shared" si="45"/>
        <v>#DIV/0!</v>
      </c>
      <c r="BB92" s="105"/>
      <c r="BC92" s="24">
        <v>42.869473999999997</v>
      </c>
      <c r="BD92" s="108"/>
      <c r="BF92" s="23"/>
      <c r="BG92" s="131" t="e">
        <f t="shared" si="47"/>
        <v>#DIV/0!</v>
      </c>
    </row>
    <row r="93" spans="1:59">
      <c r="A93" s="365"/>
      <c r="B93" s="156">
        <v>40422</v>
      </c>
      <c r="C93" s="16"/>
      <c r="D93" s="23"/>
      <c r="E93" s="14" t="e">
        <f t="shared" si="32"/>
        <v>#DIV/0!</v>
      </c>
      <c r="F93" s="159" t="str">
        <f t="shared" si="33"/>
        <v/>
      </c>
      <c r="G93" s="8"/>
      <c r="H93" s="12">
        <v>0</v>
      </c>
      <c r="I93" s="7">
        <f t="shared" si="34"/>
        <v>0</v>
      </c>
      <c r="J93" s="7"/>
      <c r="K93" s="7"/>
      <c r="L93" s="81">
        <f t="shared" si="24"/>
        <v>0</v>
      </c>
      <c r="M93" s="82">
        <f t="shared" si="25"/>
        <v>0</v>
      </c>
      <c r="N93" s="91"/>
      <c r="O93" s="23"/>
      <c r="P93" s="14" t="e">
        <f t="shared" si="35"/>
        <v>#DIV/0!</v>
      </c>
      <c r="Q93" s="159" t="str">
        <f t="shared" si="36"/>
        <v/>
      </c>
      <c r="R93" s="8"/>
      <c r="S93" s="12">
        <v>0</v>
      </c>
      <c r="T93" s="7">
        <f t="shared" si="37"/>
        <v>0</v>
      </c>
      <c r="U93" s="7"/>
      <c r="V93" s="7"/>
      <c r="W93" s="81">
        <f t="shared" si="26"/>
        <v>0</v>
      </c>
      <c r="X93" s="82">
        <f t="shared" si="27"/>
        <v>0</v>
      </c>
      <c r="Y93" s="91"/>
      <c r="Z93" s="23"/>
      <c r="AA93" s="14" t="e">
        <f t="shared" si="38"/>
        <v>#DIV/0!</v>
      </c>
      <c r="AB93" s="159" t="str">
        <f t="shared" si="39"/>
        <v/>
      </c>
      <c r="AC93" s="8"/>
      <c r="AD93" s="12">
        <v>0</v>
      </c>
      <c r="AE93" s="7">
        <f t="shared" si="40"/>
        <v>0</v>
      </c>
      <c r="AF93" s="7"/>
      <c r="AG93" s="7"/>
      <c r="AH93" s="81">
        <f t="shared" si="28"/>
        <v>0</v>
      </c>
      <c r="AI93" s="82">
        <f t="shared" si="29"/>
        <v>0</v>
      </c>
      <c r="AJ93" s="91"/>
      <c r="AK93" s="23"/>
      <c r="AL93" s="14" t="e">
        <f t="shared" si="41"/>
        <v>#DIV/0!</v>
      </c>
      <c r="AM93" s="159" t="str">
        <f t="shared" si="42"/>
        <v/>
      </c>
      <c r="AN93" s="8"/>
      <c r="AO93" s="12">
        <v>0</v>
      </c>
      <c r="AP93" s="7">
        <f t="shared" si="43"/>
        <v>0</v>
      </c>
      <c r="AQ93" s="7"/>
      <c r="AR93" s="7"/>
      <c r="AS93" s="81">
        <f t="shared" si="30"/>
        <v>0</v>
      </c>
      <c r="AT93" s="82">
        <f t="shared" si="31"/>
        <v>0</v>
      </c>
      <c r="AU93" s="91"/>
      <c r="AV93" s="365"/>
      <c r="AW93" s="156">
        <v>40422</v>
      </c>
      <c r="AX93" s="101">
        <f t="shared" si="44"/>
        <v>0</v>
      </c>
      <c r="AY93" s="14" t="e">
        <f t="shared" si="45"/>
        <v>#DIV/0!</v>
      </c>
      <c r="AZ93" s="103">
        <f t="shared" si="46"/>
        <v>0</v>
      </c>
      <c r="BA93" s="12" t="e">
        <f t="shared" si="45"/>
        <v>#DIV/0!</v>
      </c>
      <c r="BB93" s="105"/>
      <c r="BC93" s="24">
        <v>42.839464999999997</v>
      </c>
      <c r="BD93" s="108"/>
      <c r="BF93" s="23"/>
      <c r="BG93" s="131" t="e">
        <f t="shared" si="47"/>
        <v>#DIV/0!</v>
      </c>
    </row>
    <row r="94" spans="1:59">
      <c r="A94" s="365"/>
      <c r="B94" s="156">
        <v>40452</v>
      </c>
      <c r="C94" s="16"/>
      <c r="D94" s="23"/>
      <c r="E94" s="14" t="e">
        <f t="shared" si="32"/>
        <v>#DIV/0!</v>
      </c>
      <c r="F94" s="159" t="str">
        <f t="shared" si="33"/>
        <v/>
      </c>
      <c r="G94" s="8"/>
      <c r="H94" s="12">
        <v>0</v>
      </c>
      <c r="I94" s="7">
        <f t="shared" si="34"/>
        <v>0</v>
      </c>
      <c r="J94" s="7"/>
      <c r="K94" s="7"/>
      <c r="L94" s="81">
        <f t="shared" si="24"/>
        <v>0</v>
      </c>
      <c r="M94" s="82">
        <f t="shared" si="25"/>
        <v>0</v>
      </c>
      <c r="N94" s="91"/>
      <c r="O94" s="23"/>
      <c r="P94" s="14" t="e">
        <f t="shared" si="35"/>
        <v>#DIV/0!</v>
      </c>
      <c r="Q94" s="159" t="str">
        <f t="shared" si="36"/>
        <v/>
      </c>
      <c r="R94" s="8"/>
      <c r="S94" s="12">
        <v>0</v>
      </c>
      <c r="T94" s="7">
        <f t="shared" si="37"/>
        <v>0</v>
      </c>
      <c r="U94" s="7"/>
      <c r="V94" s="7"/>
      <c r="W94" s="81">
        <f t="shared" si="26"/>
        <v>0</v>
      </c>
      <c r="X94" s="82">
        <f t="shared" si="27"/>
        <v>0</v>
      </c>
      <c r="Y94" s="91"/>
      <c r="Z94" s="23"/>
      <c r="AA94" s="14" t="e">
        <f t="shared" si="38"/>
        <v>#DIV/0!</v>
      </c>
      <c r="AB94" s="159" t="str">
        <f t="shared" si="39"/>
        <v/>
      </c>
      <c r="AC94" s="8"/>
      <c r="AD94" s="12">
        <v>0</v>
      </c>
      <c r="AE94" s="7">
        <f t="shared" si="40"/>
        <v>0</v>
      </c>
      <c r="AF94" s="7"/>
      <c r="AG94" s="7"/>
      <c r="AH94" s="81">
        <f t="shared" si="28"/>
        <v>0</v>
      </c>
      <c r="AI94" s="82">
        <f t="shared" si="29"/>
        <v>0</v>
      </c>
      <c r="AJ94" s="91"/>
      <c r="AK94" s="23"/>
      <c r="AL94" s="14" t="e">
        <f t="shared" si="41"/>
        <v>#DIV/0!</v>
      </c>
      <c r="AM94" s="159" t="str">
        <f t="shared" si="42"/>
        <v/>
      </c>
      <c r="AN94" s="8"/>
      <c r="AO94" s="12">
        <v>0</v>
      </c>
      <c r="AP94" s="7">
        <f t="shared" si="43"/>
        <v>0</v>
      </c>
      <c r="AQ94" s="7"/>
      <c r="AR94" s="7"/>
      <c r="AS94" s="81">
        <f t="shared" si="30"/>
        <v>0</v>
      </c>
      <c r="AT94" s="82">
        <f t="shared" si="31"/>
        <v>0</v>
      </c>
      <c r="AU94" s="91"/>
      <c r="AV94" s="365"/>
      <c r="AW94" s="156">
        <v>40452</v>
      </c>
      <c r="AX94" s="101">
        <f t="shared" si="44"/>
        <v>0</v>
      </c>
      <c r="AY94" s="14" t="e">
        <f t="shared" si="45"/>
        <v>#DIV/0!</v>
      </c>
      <c r="AZ94" s="103">
        <f t="shared" si="46"/>
        <v>0</v>
      </c>
      <c r="BA94" s="12" t="e">
        <f t="shared" si="45"/>
        <v>#DIV/0!</v>
      </c>
      <c r="BB94" s="105"/>
      <c r="BC94" s="24">
        <v>43.070798000000003</v>
      </c>
      <c r="BD94" s="108"/>
      <c r="BF94" s="23"/>
      <c r="BG94" s="131" t="e">
        <f t="shared" si="47"/>
        <v>#DIV/0!</v>
      </c>
    </row>
    <row r="95" spans="1:59">
      <c r="A95" s="365"/>
      <c r="B95" s="156">
        <v>40483</v>
      </c>
      <c r="C95" s="16"/>
      <c r="D95" s="23"/>
      <c r="E95" s="14" t="e">
        <f t="shared" si="32"/>
        <v>#DIV/0!</v>
      </c>
      <c r="F95" s="159" t="str">
        <f t="shared" si="33"/>
        <v/>
      </c>
      <c r="G95" s="8"/>
      <c r="H95" s="12">
        <v>0</v>
      </c>
      <c r="I95" s="7">
        <f t="shared" si="34"/>
        <v>0</v>
      </c>
      <c r="J95" s="7"/>
      <c r="K95" s="7"/>
      <c r="L95" s="81">
        <f t="shared" si="24"/>
        <v>0</v>
      </c>
      <c r="M95" s="82">
        <f t="shared" si="25"/>
        <v>0</v>
      </c>
      <c r="N95" s="91"/>
      <c r="O95" s="23"/>
      <c r="P95" s="14" t="e">
        <f t="shared" si="35"/>
        <v>#DIV/0!</v>
      </c>
      <c r="Q95" s="159" t="str">
        <f t="shared" si="36"/>
        <v/>
      </c>
      <c r="R95" s="8"/>
      <c r="S95" s="12">
        <v>0</v>
      </c>
      <c r="T95" s="7">
        <f t="shared" si="37"/>
        <v>0</v>
      </c>
      <c r="U95" s="7"/>
      <c r="V95" s="7"/>
      <c r="W95" s="81">
        <f t="shared" si="26"/>
        <v>0</v>
      </c>
      <c r="X95" s="82">
        <f t="shared" si="27"/>
        <v>0</v>
      </c>
      <c r="Y95" s="91"/>
      <c r="Z95" s="23"/>
      <c r="AA95" s="14" t="e">
        <f t="shared" si="38"/>
        <v>#DIV/0!</v>
      </c>
      <c r="AB95" s="159" t="str">
        <f t="shared" si="39"/>
        <v/>
      </c>
      <c r="AC95" s="8"/>
      <c r="AD95" s="12">
        <v>0</v>
      </c>
      <c r="AE95" s="7">
        <f t="shared" si="40"/>
        <v>0</v>
      </c>
      <c r="AF95" s="7"/>
      <c r="AG95" s="7"/>
      <c r="AH95" s="81">
        <f t="shared" si="28"/>
        <v>0</v>
      </c>
      <c r="AI95" s="82">
        <f t="shared" si="29"/>
        <v>0</v>
      </c>
      <c r="AJ95" s="91"/>
      <c r="AK95" s="23"/>
      <c r="AL95" s="14" t="e">
        <f t="shared" si="41"/>
        <v>#DIV/0!</v>
      </c>
      <c r="AM95" s="159" t="str">
        <f t="shared" si="42"/>
        <v/>
      </c>
      <c r="AN95" s="8"/>
      <c r="AO95" s="12">
        <v>0</v>
      </c>
      <c r="AP95" s="7">
        <f t="shared" si="43"/>
        <v>0</v>
      </c>
      <c r="AQ95" s="7"/>
      <c r="AR95" s="7"/>
      <c r="AS95" s="81">
        <f t="shared" si="30"/>
        <v>0</v>
      </c>
      <c r="AT95" s="82">
        <f t="shared" si="31"/>
        <v>0</v>
      </c>
      <c r="AU95" s="91"/>
      <c r="AV95" s="365"/>
      <c r="AW95" s="156">
        <v>40483</v>
      </c>
      <c r="AX95" s="101">
        <f t="shared" si="44"/>
        <v>0</v>
      </c>
      <c r="AY95" s="14" t="e">
        <f t="shared" si="45"/>
        <v>#DIV/0!</v>
      </c>
      <c r="AZ95" s="103">
        <f t="shared" si="46"/>
        <v>0</v>
      </c>
      <c r="BA95" s="12" t="e">
        <f t="shared" si="45"/>
        <v>#DIV/0!</v>
      </c>
      <c r="BB95" s="105"/>
      <c r="BC95" s="24">
        <v>43.467049000000003</v>
      </c>
      <c r="BD95" s="108"/>
      <c r="BF95" s="23"/>
      <c r="BG95" s="131" t="e">
        <f t="shared" si="47"/>
        <v>#DIV/0!</v>
      </c>
    </row>
    <row r="96" spans="1:59">
      <c r="A96" s="366"/>
      <c r="B96" s="157">
        <v>40513</v>
      </c>
      <c r="C96" s="16"/>
      <c r="D96" s="21"/>
      <c r="E96" s="15" t="e">
        <f t="shared" si="32"/>
        <v>#DIV/0!</v>
      </c>
      <c r="F96" s="158" t="str">
        <f t="shared" si="33"/>
        <v/>
      </c>
      <c r="G96" s="11"/>
      <c r="H96" s="13">
        <v>0</v>
      </c>
      <c r="I96" s="10">
        <f t="shared" si="34"/>
        <v>0</v>
      </c>
      <c r="J96" s="10"/>
      <c r="K96" s="10"/>
      <c r="L96" s="83">
        <f t="shared" si="24"/>
        <v>0</v>
      </c>
      <c r="M96" s="84">
        <f t="shared" si="25"/>
        <v>0</v>
      </c>
      <c r="N96" s="92"/>
      <c r="O96" s="21"/>
      <c r="P96" s="15" t="e">
        <f t="shared" si="35"/>
        <v>#DIV/0!</v>
      </c>
      <c r="Q96" s="158" t="str">
        <f t="shared" si="36"/>
        <v/>
      </c>
      <c r="R96" s="11"/>
      <c r="S96" s="13">
        <v>0</v>
      </c>
      <c r="T96" s="10">
        <f t="shared" si="37"/>
        <v>0</v>
      </c>
      <c r="U96" s="10"/>
      <c r="V96" s="10"/>
      <c r="W96" s="83">
        <f t="shared" si="26"/>
        <v>0</v>
      </c>
      <c r="X96" s="84">
        <f t="shared" si="27"/>
        <v>0</v>
      </c>
      <c r="Y96" s="92"/>
      <c r="Z96" s="21"/>
      <c r="AA96" s="15" t="e">
        <f t="shared" si="38"/>
        <v>#DIV/0!</v>
      </c>
      <c r="AB96" s="158" t="str">
        <f t="shared" si="39"/>
        <v/>
      </c>
      <c r="AC96" s="11"/>
      <c r="AD96" s="13">
        <v>0</v>
      </c>
      <c r="AE96" s="10">
        <f t="shared" si="40"/>
        <v>0</v>
      </c>
      <c r="AF96" s="10"/>
      <c r="AG96" s="10"/>
      <c r="AH96" s="83">
        <f t="shared" si="28"/>
        <v>0</v>
      </c>
      <c r="AI96" s="84">
        <f t="shared" si="29"/>
        <v>0</v>
      </c>
      <c r="AJ96" s="92"/>
      <c r="AK96" s="21"/>
      <c r="AL96" s="15" t="e">
        <f t="shared" si="41"/>
        <v>#DIV/0!</v>
      </c>
      <c r="AM96" s="158" t="str">
        <f t="shared" si="42"/>
        <v/>
      </c>
      <c r="AN96" s="11"/>
      <c r="AO96" s="13">
        <v>0</v>
      </c>
      <c r="AP96" s="10">
        <f t="shared" si="43"/>
        <v>0</v>
      </c>
      <c r="AQ96" s="10"/>
      <c r="AR96" s="10"/>
      <c r="AS96" s="83">
        <f t="shared" si="30"/>
        <v>0</v>
      </c>
      <c r="AT96" s="84">
        <f t="shared" si="31"/>
        <v>0</v>
      </c>
      <c r="AU96" s="92"/>
      <c r="AV96" s="366"/>
      <c r="AW96" s="157">
        <v>40513</v>
      </c>
      <c r="AX96" s="102">
        <f t="shared" si="44"/>
        <v>0</v>
      </c>
      <c r="AY96" s="15" t="e">
        <f t="shared" si="45"/>
        <v>#DIV/0!</v>
      </c>
      <c r="AZ96" s="104">
        <f t="shared" si="46"/>
        <v>0</v>
      </c>
      <c r="BA96" s="12" t="e">
        <f t="shared" si="45"/>
        <v>#DIV/0!</v>
      </c>
      <c r="BB96" s="105"/>
      <c r="BC96" s="25">
        <v>43.914758999999997</v>
      </c>
      <c r="BD96" s="108"/>
      <c r="BF96" s="23"/>
      <c r="BG96" s="131" t="e">
        <f t="shared" si="47"/>
        <v>#DIV/0!</v>
      </c>
    </row>
    <row r="97" spans="1:59" ht="11.25" customHeight="1">
      <c r="A97" s="365">
        <v>2011</v>
      </c>
      <c r="B97" s="156">
        <v>40544</v>
      </c>
      <c r="C97" s="16"/>
      <c r="D97" s="23"/>
      <c r="E97" s="14" t="e">
        <f t="shared" si="32"/>
        <v>#DIV/0!</v>
      </c>
      <c r="F97" s="159" t="str">
        <f t="shared" si="33"/>
        <v/>
      </c>
      <c r="G97" s="8"/>
      <c r="H97" s="12">
        <v>0</v>
      </c>
      <c r="I97" s="7">
        <f t="shared" si="34"/>
        <v>0</v>
      </c>
      <c r="J97" s="76"/>
      <c r="K97" s="76"/>
      <c r="L97" s="81">
        <f t="shared" si="24"/>
        <v>0</v>
      </c>
      <c r="M97" s="82">
        <f t="shared" si="25"/>
        <v>0</v>
      </c>
      <c r="N97" s="91"/>
      <c r="O97" s="23"/>
      <c r="P97" s="14" t="e">
        <f t="shared" si="35"/>
        <v>#DIV/0!</v>
      </c>
      <c r="Q97" s="159" t="str">
        <f t="shared" si="36"/>
        <v/>
      </c>
      <c r="R97" s="8"/>
      <c r="S97" s="12">
        <v>0</v>
      </c>
      <c r="T97" s="7">
        <f t="shared" si="37"/>
        <v>0</v>
      </c>
      <c r="U97" s="76"/>
      <c r="V97" s="76"/>
      <c r="W97" s="81">
        <f t="shared" si="26"/>
        <v>0</v>
      </c>
      <c r="X97" s="82">
        <f t="shared" si="27"/>
        <v>0</v>
      </c>
      <c r="Y97" s="91"/>
      <c r="Z97" s="23"/>
      <c r="AA97" s="14" t="e">
        <f t="shared" si="38"/>
        <v>#DIV/0!</v>
      </c>
      <c r="AB97" s="159" t="str">
        <f t="shared" si="39"/>
        <v/>
      </c>
      <c r="AC97" s="8"/>
      <c r="AD97" s="12">
        <v>0</v>
      </c>
      <c r="AE97" s="7">
        <f t="shared" si="40"/>
        <v>0</v>
      </c>
      <c r="AF97" s="76"/>
      <c r="AG97" s="76"/>
      <c r="AH97" s="81">
        <f t="shared" si="28"/>
        <v>0</v>
      </c>
      <c r="AI97" s="82">
        <f t="shared" si="29"/>
        <v>0</v>
      </c>
      <c r="AJ97" s="91"/>
      <c r="AK97" s="23"/>
      <c r="AL97" s="14" t="e">
        <f t="shared" si="41"/>
        <v>#DIV/0!</v>
      </c>
      <c r="AM97" s="159" t="str">
        <f t="shared" si="42"/>
        <v/>
      </c>
      <c r="AN97" s="8"/>
      <c r="AO97" s="12">
        <v>0</v>
      </c>
      <c r="AP97" s="7">
        <f t="shared" si="43"/>
        <v>0</v>
      </c>
      <c r="AQ97" s="76"/>
      <c r="AR97" s="76"/>
      <c r="AS97" s="81">
        <f t="shared" si="30"/>
        <v>0</v>
      </c>
      <c r="AT97" s="82">
        <f t="shared" si="31"/>
        <v>0</v>
      </c>
      <c r="AU97" s="91"/>
      <c r="AV97" s="365">
        <v>2011</v>
      </c>
      <c r="AW97" s="156">
        <v>40544</v>
      </c>
      <c r="AX97" s="101">
        <f t="shared" si="44"/>
        <v>0</v>
      </c>
      <c r="AY97" s="73" t="e">
        <f t="shared" si="45"/>
        <v>#DIV/0!</v>
      </c>
      <c r="AZ97" s="103">
        <f t="shared" si="46"/>
        <v>0</v>
      </c>
      <c r="BA97" s="74" t="e">
        <f t="shared" si="45"/>
        <v>#DIV/0!</v>
      </c>
      <c r="BB97" s="106"/>
      <c r="BC97" s="24">
        <v>44.178246999999999</v>
      </c>
      <c r="BD97" s="109"/>
      <c r="BF97" s="23"/>
      <c r="BG97" s="131" t="e">
        <f t="shared" si="47"/>
        <v>#DIV/0!</v>
      </c>
    </row>
    <row r="98" spans="1:59">
      <c r="A98" s="365"/>
      <c r="B98" s="156">
        <v>40575</v>
      </c>
      <c r="C98" s="16"/>
      <c r="D98" s="23"/>
      <c r="E98" s="14" t="e">
        <f t="shared" si="32"/>
        <v>#DIV/0!</v>
      </c>
      <c r="F98" s="159" t="str">
        <f t="shared" si="33"/>
        <v/>
      </c>
      <c r="G98" s="8"/>
      <c r="H98" s="12">
        <v>0</v>
      </c>
      <c r="I98" s="7">
        <f t="shared" si="34"/>
        <v>0</v>
      </c>
      <c r="J98" s="7"/>
      <c r="K98" s="7"/>
      <c r="L98" s="81">
        <f t="shared" si="24"/>
        <v>0</v>
      </c>
      <c r="M98" s="82">
        <f t="shared" si="25"/>
        <v>0</v>
      </c>
      <c r="N98" s="91"/>
      <c r="O98" s="23"/>
      <c r="P98" s="14" t="e">
        <f t="shared" si="35"/>
        <v>#DIV/0!</v>
      </c>
      <c r="Q98" s="159" t="str">
        <f t="shared" si="36"/>
        <v/>
      </c>
      <c r="R98" s="8"/>
      <c r="S98" s="12">
        <v>0</v>
      </c>
      <c r="T98" s="7">
        <f t="shared" si="37"/>
        <v>0</v>
      </c>
      <c r="U98" s="7"/>
      <c r="V98" s="7"/>
      <c r="W98" s="81">
        <f t="shared" si="26"/>
        <v>0</v>
      </c>
      <c r="X98" s="82">
        <f t="shared" si="27"/>
        <v>0</v>
      </c>
      <c r="Y98" s="91"/>
      <c r="Z98" s="23"/>
      <c r="AA98" s="14" t="e">
        <f t="shared" si="38"/>
        <v>#DIV/0!</v>
      </c>
      <c r="AB98" s="159" t="str">
        <f t="shared" si="39"/>
        <v/>
      </c>
      <c r="AC98" s="8"/>
      <c r="AD98" s="12">
        <v>0</v>
      </c>
      <c r="AE98" s="7">
        <f t="shared" si="40"/>
        <v>0</v>
      </c>
      <c r="AF98" s="7"/>
      <c r="AG98" s="7"/>
      <c r="AH98" s="81">
        <f t="shared" si="28"/>
        <v>0</v>
      </c>
      <c r="AI98" s="82">
        <f t="shared" si="29"/>
        <v>0</v>
      </c>
      <c r="AJ98" s="91"/>
      <c r="AK98" s="23"/>
      <c r="AL98" s="14" t="e">
        <f t="shared" si="41"/>
        <v>#DIV/0!</v>
      </c>
      <c r="AM98" s="159" t="str">
        <f t="shared" si="42"/>
        <v/>
      </c>
      <c r="AN98" s="8"/>
      <c r="AO98" s="12">
        <v>0</v>
      </c>
      <c r="AP98" s="7">
        <f t="shared" si="43"/>
        <v>0</v>
      </c>
      <c r="AQ98" s="7"/>
      <c r="AR98" s="7"/>
      <c r="AS98" s="81">
        <f t="shared" si="30"/>
        <v>0</v>
      </c>
      <c r="AT98" s="82">
        <f t="shared" si="31"/>
        <v>0</v>
      </c>
      <c r="AU98" s="91"/>
      <c r="AV98" s="365"/>
      <c r="AW98" s="156">
        <v>40575</v>
      </c>
      <c r="AX98" s="101">
        <f t="shared" si="44"/>
        <v>0</v>
      </c>
      <c r="AY98" s="14" t="e">
        <f t="shared" si="45"/>
        <v>#DIV/0!</v>
      </c>
      <c r="AZ98" s="103">
        <f t="shared" si="46"/>
        <v>0</v>
      </c>
      <c r="BA98" s="12" t="e">
        <f t="shared" si="45"/>
        <v>#DIV/0!</v>
      </c>
      <c r="BB98" s="105"/>
      <c r="BC98" s="24">
        <v>44.593522</v>
      </c>
      <c r="BD98" s="108"/>
      <c r="BF98" s="23"/>
      <c r="BG98" s="131" t="e">
        <f t="shared" si="47"/>
        <v>#DIV/0!</v>
      </c>
    </row>
    <row r="99" spans="1:59">
      <c r="A99" s="365"/>
      <c r="B99" s="156">
        <v>40603</v>
      </c>
      <c r="C99" s="16"/>
      <c r="D99" s="23"/>
      <c r="E99" s="14" t="e">
        <f t="shared" si="32"/>
        <v>#DIV/0!</v>
      </c>
      <c r="F99" s="159" t="str">
        <f t="shared" si="33"/>
        <v/>
      </c>
      <c r="G99" s="8"/>
      <c r="H99" s="12">
        <v>0</v>
      </c>
      <c r="I99" s="7">
        <f t="shared" si="34"/>
        <v>0</v>
      </c>
      <c r="J99" s="7"/>
      <c r="K99" s="7"/>
      <c r="L99" s="81">
        <f t="shared" si="24"/>
        <v>0</v>
      </c>
      <c r="M99" s="82">
        <f t="shared" si="25"/>
        <v>0</v>
      </c>
      <c r="N99" s="91"/>
      <c r="O99" s="23"/>
      <c r="P99" s="14" t="e">
        <f t="shared" si="35"/>
        <v>#DIV/0!</v>
      </c>
      <c r="Q99" s="159" t="str">
        <f t="shared" si="36"/>
        <v/>
      </c>
      <c r="R99" s="8"/>
      <c r="S99" s="12">
        <v>0</v>
      </c>
      <c r="T99" s="7">
        <f t="shared" si="37"/>
        <v>0</v>
      </c>
      <c r="U99" s="7"/>
      <c r="V99" s="7"/>
      <c r="W99" s="81">
        <f t="shared" si="26"/>
        <v>0</v>
      </c>
      <c r="X99" s="82">
        <f t="shared" si="27"/>
        <v>0</v>
      </c>
      <c r="Y99" s="91"/>
      <c r="Z99" s="23"/>
      <c r="AA99" s="14" t="e">
        <f t="shared" si="38"/>
        <v>#DIV/0!</v>
      </c>
      <c r="AB99" s="159" t="str">
        <f t="shared" si="39"/>
        <v/>
      </c>
      <c r="AC99" s="8"/>
      <c r="AD99" s="12">
        <v>0</v>
      </c>
      <c r="AE99" s="7">
        <f t="shared" si="40"/>
        <v>0</v>
      </c>
      <c r="AF99" s="7"/>
      <c r="AG99" s="7"/>
      <c r="AH99" s="81">
        <f t="shared" si="28"/>
        <v>0</v>
      </c>
      <c r="AI99" s="82">
        <f t="shared" si="29"/>
        <v>0</v>
      </c>
      <c r="AJ99" s="91"/>
      <c r="AK99" s="23"/>
      <c r="AL99" s="14" t="e">
        <f t="shared" si="41"/>
        <v>#DIV/0!</v>
      </c>
      <c r="AM99" s="159" t="str">
        <f t="shared" si="42"/>
        <v/>
      </c>
      <c r="AN99" s="8"/>
      <c r="AO99" s="12">
        <v>0</v>
      </c>
      <c r="AP99" s="7">
        <f t="shared" si="43"/>
        <v>0</v>
      </c>
      <c r="AQ99" s="7"/>
      <c r="AR99" s="7"/>
      <c r="AS99" s="81">
        <f t="shared" si="30"/>
        <v>0</v>
      </c>
      <c r="AT99" s="82">
        <f t="shared" si="31"/>
        <v>0</v>
      </c>
      <c r="AU99" s="91"/>
      <c r="AV99" s="365"/>
      <c r="AW99" s="156">
        <v>40603</v>
      </c>
      <c r="AX99" s="101">
        <f t="shared" si="44"/>
        <v>0</v>
      </c>
      <c r="AY99" s="14" t="e">
        <f t="shared" si="45"/>
        <v>#DIV/0!</v>
      </c>
      <c r="AZ99" s="103">
        <f t="shared" si="46"/>
        <v>0</v>
      </c>
      <c r="BA99" s="12" t="e">
        <f t="shared" si="45"/>
        <v>#DIV/0!</v>
      </c>
      <c r="BB99" s="105"/>
      <c r="BC99" s="24">
        <v>44.834327000000002</v>
      </c>
      <c r="BD99" s="108"/>
      <c r="BF99" s="23"/>
      <c r="BG99" s="131" t="e">
        <f t="shared" si="47"/>
        <v>#DIV/0!</v>
      </c>
    </row>
    <row r="100" spans="1:59">
      <c r="A100" s="365"/>
      <c r="B100" s="156">
        <v>40634</v>
      </c>
      <c r="C100" s="16"/>
      <c r="D100" s="23"/>
      <c r="E100" s="14" t="e">
        <f t="shared" si="32"/>
        <v>#DIV/0!</v>
      </c>
      <c r="F100" s="159" t="str">
        <f t="shared" si="33"/>
        <v/>
      </c>
      <c r="G100" s="8"/>
      <c r="H100" s="12">
        <v>0</v>
      </c>
      <c r="I100" s="7">
        <f t="shared" si="34"/>
        <v>0</v>
      </c>
      <c r="J100" s="7"/>
      <c r="K100" s="7"/>
      <c r="L100" s="81">
        <f t="shared" si="24"/>
        <v>0</v>
      </c>
      <c r="M100" s="82">
        <f t="shared" si="25"/>
        <v>0</v>
      </c>
      <c r="N100" s="91"/>
      <c r="O100" s="23"/>
      <c r="P100" s="14" t="e">
        <f t="shared" si="35"/>
        <v>#DIV/0!</v>
      </c>
      <c r="Q100" s="159" t="str">
        <f t="shared" si="36"/>
        <v/>
      </c>
      <c r="R100" s="8"/>
      <c r="S100" s="12">
        <v>0</v>
      </c>
      <c r="T100" s="7">
        <f t="shared" si="37"/>
        <v>0</v>
      </c>
      <c r="U100" s="7"/>
      <c r="V100" s="7"/>
      <c r="W100" s="81">
        <f t="shared" si="26"/>
        <v>0</v>
      </c>
      <c r="X100" s="82">
        <f t="shared" si="27"/>
        <v>0</v>
      </c>
      <c r="Y100" s="91"/>
      <c r="Z100" s="23"/>
      <c r="AA100" s="14" t="e">
        <f t="shared" si="38"/>
        <v>#DIV/0!</v>
      </c>
      <c r="AB100" s="159" t="str">
        <f t="shared" si="39"/>
        <v/>
      </c>
      <c r="AC100" s="8"/>
      <c r="AD100" s="12">
        <v>0</v>
      </c>
      <c r="AE100" s="7">
        <f t="shared" si="40"/>
        <v>0</v>
      </c>
      <c r="AF100" s="7"/>
      <c r="AG100" s="7"/>
      <c r="AH100" s="81">
        <f t="shared" si="28"/>
        <v>0</v>
      </c>
      <c r="AI100" s="82">
        <f t="shared" si="29"/>
        <v>0</v>
      </c>
      <c r="AJ100" s="91"/>
      <c r="AK100" s="23"/>
      <c r="AL100" s="14" t="e">
        <f t="shared" si="41"/>
        <v>#DIV/0!</v>
      </c>
      <c r="AM100" s="159" t="str">
        <f t="shared" si="42"/>
        <v/>
      </c>
      <c r="AN100" s="8"/>
      <c r="AO100" s="12">
        <v>0</v>
      </c>
      <c r="AP100" s="7">
        <f t="shared" si="43"/>
        <v>0</v>
      </c>
      <c r="AQ100" s="7"/>
      <c r="AR100" s="7"/>
      <c r="AS100" s="81">
        <f t="shared" si="30"/>
        <v>0</v>
      </c>
      <c r="AT100" s="82">
        <f t="shared" si="31"/>
        <v>0</v>
      </c>
      <c r="AU100" s="91"/>
      <c r="AV100" s="365"/>
      <c r="AW100" s="156">
        <v>40634</v>
      </c>
      <c r="AX100" s="101">
        <f t="shared" si="44"/>
        <v>0</v>
      </c>
      <c r="AY100" s="14" t="e">
        <f t="shared" si="45"/>
        <v>#DIV/0!</v>
      </c>
      <c r="AZ100" s="103">
        <f t="shared" si="46"/>
        <v>0</v>
      </c>
      <c r="BA100" s="12" t="e">
        <f t="shared" si="45"/>
        <v>#DIV/0!</v>
      </c>
      <c r="BB100" s="105"/>
      <c r="BC100" s="24">
        <v>45.130232999999997</v>
      </c>
      <c r="BD100" s="108"/>
      <c r="BF100" s="23"/>
      <c r="BG100" s="131" t="e">
        <f t="shared" si="47"/>
        <v>#DIV/0!</v>
      </c>
    </row>
    <row r="101" spans="1:59">
      <c r="A101" s="365"/>
      <c r="B101" s="156">
        <v>40664</v>
      </c>
      <c r="C101" s="16"/>
      <c r="D101" s="23"/>
      <c r="E101" s="14" t="e">
        <f t="shared" si="32"/>
        <v>#DIV/0!</v>
      </c>
      <c r="F101" s="159" t="str">
        <f t="shared" si="33"/>
        <v/>
      </c>
      <c r="G101" s="8"/>
      <c r="H101" s="12">
        <v>0</v>
      </c>
      <c r="I101" s="7">
        <f t="shared" si="34"/>
        <v>0</v>
      </c>
      <c r="J101" s="7"/>
      <c r="K101" s="7"/>
      <c r="L101" s="81">
        <f t="shared" si="24"/>
        <v>0</v>
      </c>
      <c r="M101" s="82">
        <f t="shared" si="25"/>
        <v>0</v>
      </c>
      <c r="N101" s="91"/>
      <c r="O101" s="23"/>
      <c r="P101" s="14" t="e">
        <f t="shared" si="35"/>
        <v>#DIV/0!</v>
      </c>
      <c r="Q101" s="159" t="str">
        <f t="shared" si="36"/>
        <v/>
      </c>
      <c r="R101" s="8"/>
      <c r="S101" s="12">
        <v>0</v>
      </c>
      <c r="T101" s="7">
        <f t="shared" si="37"/>
        <v>0</v>
      </c>
      <c r="U101" s="7"/>
      <c r="V101" s="7"/>
      <c r="W101" s="81">
        <f t="shared" si="26"/>
        <v>0</v>
      </c>
      <c r="X101" s="82">
        <f t="shared" si="27"/>
        <v>0</v>
      </c>
      <c r="Y101" s="91"/>
      <c r="Z101" s="23"/>
      <c r="AA101" s="14" t="e">
        <f t="shared" si="38"/>
        <v>#DIV/0!</v>
      </c>
      <c r="AB101" s="159" t="str">
        <f t="shared" si="39"/>
        <v/>
      </c>
      <c r="AC101" s="8"/>
      <c r="AD101" s="12">
        <v>0</v>
      </c>
      <c r="AE101" s="7">
        <f t="shared" si="40"/>
        <v>0</v>
      </c>
      <c r="AF101" s="7"/>
      <c r="AG101" s="7"/>
      <c r="AH101" s="81">
        <f t="shared" si="28"/>
        <v>0</v>
      </c>
      <c r="AI101" s="82">
        <f t="shared" si="29"/>
        <v>0</v>
      </c>
      <c r="AJ101" s="91"/>
      <c r="AK101" s="23"/>
      <c r="AL101" s="14" t="e">
        <f t="shared" si="41"/>
        <v>#DIV/0!</v>
      </c>
      <c r="AM101" s="159" t="str">
        <f t="shared" si="42"/>
        <v/>
      </c>
      <c r="AN101" s="8"/>
      <c r="AO101" s="12">
        <v>0</v>
      </c>
      <c r="AP101" s="7">
        <f t="shared" si="43"/>
        <v>0</v>
      </c>
      <c r="AQ101" s="7"/>
      <c r="AR101" s="7"/>
      <c r="AS101" s="81">
        <f t="shared" si="30"/>
        <v>0</v>
      </c>
      <c r="AT101" s="82">
        <f t="shared" si="31"/>
        <v>0</v>
      </c>
      <c r="AU101" s="91"/>
      <c r="AV101" s="365"/>
      <c r="AW101" s="156">
        <v>40664</v>
      </c>
      <c r="AX101" s="101">
        <f t="shared" si="44"/>
        <v>0</v>
      </c>
      <c r="AY101" s="14" t="e">
        <f t="shared" si="45"/>
        <v>#DIV/0!</v>
      </c>
      <c r="AZ101" s="103">
        <f t="shared" si="46"/>
        <v>0</v>
      </c>
      <c r="BA101" s="12" t="e">
        <f t="shared" si="45"/>
        <v>#DIV/0!</v>
      </c>
      <c r="BB101" s="105"/>
      <c r="BC101" s="24">
        <v>45.455170000000003</v>
      </c>
      <c r="BD101" s="108"/>
      <c r="BF101" s="23"/>
      <c r="BG101" s="131" t="e">
        <f t="shared" si="47"/>
        <v>#DIV/0!</v>
      </c>
    </row>
    <row r="102" spans="1:59">
      <c r="A102" s="365"/>
      <c r="B102" s="156">
        <v>40695</v>
      </c>
      <c r="C102" s="16"/>
      <c r="D102" s="23"/>
      <c r="E102" s="14" t="e">
        <f t="shared" si="32"/>
        <v>#DIV/0!</v>
      </c>
      <c r="F102" s="159" t="str">
        <f t="shared" si="33"/>
        <v/>
      </c>
      <c r="G102" s="8"/>
      <c r="H102" s="12">
        <v>0</v>
      </c>
      <c r="I102" s="7">
        <f t="shared" si="34"/>
        <v>0</v>
      </c>
      <c r="J102" s="7"/>
      <c r="K102" s="7"/>
      <c r="L102" s="81">
        <f t="shared" si="24"/>
        <v>0</v>
      </c>
      <c r="M102" s="82">
        <f t="shared" si="25"/>
        <v>0</v>
      </c>
      <c r="N102" s="91"/>
      <c r="O102" s="23"/>
      <c r="P102" s="14" t="e">
        <f t="shared" si="35"/>
        <v>#DIV/0!</v>
      </c>
      <c r="Q102" s="159" t="str">
        <f t="shared" si="36"/>
        <v/>
      </c>
      <c r="R102" s="8"/>
      <c r="S102" s="12">
        <v>0</v>
      </c>
      <c r="T102" s="7">
        <f t="shared" si="37"/>
        <v>0</v>
      </c>
      <c r="U102" s="7"/>
      <c r="V102" s="7"/>
      <c r="W102" s="81">
        <f t="shared" si="26"/>
        <v>0</v>
      </c>
      <c r="X102" s="82">
        <f t="shared" si="27"/>
        <v>0</v>
      </c>
      <c r="Y102" s="91"/>
      <c r="Z102" s="23"/>
      <c r="AA102" s="14" t="e">
        <f t="shared" si="38"/>
        <v>#DIV/0!</v>
      </c>
      <c r="AB102" s="159" t="str">
        <f t="shared" si="39"/>
        <v/>
      </c>
      <c r="AC102" s="8"/>
      <c r="AD102" s="12">
        <v>0</v>
      </c>
      <c r="AE102" s="7">
        <f t="shared" si="40"/>
        <v>0</v>
      </c>
      <c r="AF102" s="7"/>
      <c r="AG102" s="7"/>
      <c r="AH102" s="81">
        <f t="shared" si="28"/>
        <v>0</v>
      </c>
      <c r="AI102" s="82">
        <f t="shared" si="29"/>
        <v>0</v>
      </c>
      <c r="AJ102" s="91"/>
      <c r="AK102" s="23"/>
      <c r="AL102" s="14" t="e">
        <f t="shared" si="41"/>
        <v>#DIV/0!</v>
      </c>
      <c r="AM102" s="159" t="str">
        <f t="shared" si="42"/>
        <v/>
      </c>
      <c r="AN102" s="8"/>
      <c r="AO102" s="12">
        <v>0</v>
      </c>
      <c r="AP102" s="7">
        <f t="shared" si="43"/>
        <v>0</v>
      </c>
      <c r="AQ102" s="7"/>
      <c r="AR102" s="7"/>
      <c r="AS102" s="81">
        <f t="shared" si="30"/>
        <v>0</v>
      </c>
      <c r="AT102" s="82">
        <f t="shared" si="31"/>
        <v>0</v>
      </c>
      <c r="AU102" s="91"/>
      <c r="AV102" s="365"/>
      <c r="AW102" s="156">
        <v>40695</v>
      </c>
      <c r="AX102" s="101">
        <f t="shared" si="44"/>
        <v>0</v>
      </c>
      <c r="AY102" s="14" t="e">
        <f t="shared" si="45"/>
        <v>#DIV/0!</v>
      </c>
      <c r="AZ102" s="103">
        <f t="shared" si="46"/>
        <v>0</v>
      </c>
      <c r="BA102" s="12" t="e">
        <f t="shared" si="45"/>
        <v>#DIV/0!</v>
      </c>
      <c r="BB102" s="105"/>
      <c r="BC102" s="24">
        <v>45.714264</v>
      </c>
      <c r="BD102" s="108"/>
      <c r="BF102" s="23"/>
      <c r="BG102" s="131" t="e">
        <f t="shared" si="47"/>
        <v>#DIV/0!</v>
      </c>
    </row>
    <row r="103" spans="1:59">
      <c r="A103" s="365"/>
      <c r="B103" s="156">
        <v>40725</v>
      </c>
      <c r="C103" s="16"/>
      <c r="D103" s="23"/>
      <c r="E103" s="14" t="e">
        <f t="shared" si="32"/>
        <v>#DIV/0!</v>
      </c>
      <c r="F103" s="159" t="str">
        <f t="shared" si="33"/>
        <v/>
      </c>
      <c r="G103" s="8" t="s">
        <v>6</v>
      </c>
      <c r="H103" s="12">
        <v>7.6899999999999996E-2</v>
      </c>
      <c r="I103" s="7">
        <f t="shared" si="34"/>
        <v>0</v>
      </c>
      <c r="J103" s="7"/>
      <c r="K103" s="7"/>
      <c r="L103" s="81">
        <f t="shared" si="24"/>
        <v>0</v>
      </c>
      <c r="M103" s="82">
        <f t="shared" si="25"/>
        <v>0</v>
      </c>
      <c r="N103" s="91"/>
      <c r="O103" s="23"/>
      <c r="P103" s="14" t="e">
        <f t="shared" si="35"/>
        <v>#DIV/0!</v>
      </c>
      <c r="Q103" s="159" t="str">
        <f t="shared" si="36"/>
        <v/>
      </c>
      <c r="R103" s="8" t="s">
        <v>6</v>
      </c>
      <c r="S103" s="12">
        <v>7.6899999999999996E-2</v>
      </c>
      <c r="T103" s="7">
        <f t="shared" si="37"/>
        <v>0</v>
      </c>
      <c r="U103" s="7"/>
      <c r="V103" s="7"/>
      <c r="W103" s="81">
        <f t="shared" si="26"/>
        <v>0</v>
      </c>
      <c r="X103" s="82">
        <f t="shared" si="27"/>
        <v>0</v>
      </c>
      <c r="Y103" s="91"/>
      <c r="Z103" s="23"/>
      <c r="AA103" s="14" t="e">
        <f t="shared" si="38"/>
        <v>#DIV/0!</v>
      </c>
      <c r="AB103" s="159" t="str">
        <f t="shared" si="39"/>
        <v/>
      </c>
      <c r="AC103" s="8" t="s">
        <v>6</v>
      </c>
      <c r="AD103" s="12">
        <v>7.6899999999999996E-2</v>
      </c>
      <c r="AE103" s="7">
        <f t="shared" si="40"/>
        <v>0</v>
      </c>
      <c r="AF103" s="7"/>
      <c r="AG103" s="7"/>
      <c r="AH103" s="81">
        <f t="shared" si="28"/>
        <v>0</v>
      </c>
      <c r="AI103" s="82">
        <f t="shared" si="29"/>
        <v>0</v>
      </c>
      <c r="AJ103" s="91"/>
      <c r="AK103" s="23"/>
      <c r="AL103" s="14" t="e">
        <f t="shared" si="41"/>
        <v>#DIV/0!</v>
      </c>
      <c r="AM103" s="159" t="str">
        <f t="shared" si="42"/>
        <v/>
      </c>
      <c r="AN103" s="8" t="s">
        <v>6</v>
      </c>
      <c r="AO103" s="12">
        <v>7.6899999999999996E-2</v>
      </c>
      <c r="AP103" s="7">
        <f t="shared" si="43"/>
        <v>0</v>
      </c>
      <c r="AQ103" s="7"/>
      <c r="AR103" s="7"/>
      <c r="AS103" s="81">
        <f t="shared" si="30"/>
        <v>0</v>
      </c>
      <c r="AT103" s="82">
        <f t="shared" si="31"/>
        <v>0</v>
      </c>
      <c r="AU103" s="91"/>
      <c r="AV103" s="365"/>
      <c r="AW103" s="156">
        <v>40725</v>
      </c>
      <c r="AX103" s="101">
        <f t="shared" si="44"/>
        <v>0</v>
      </c>
      <c r="AY103" s="14" t="e">
        <f t="shared" si="45"/>
        <v>#DIV/0!</v>
      </c>
      <c r="AZ103" s="103">
        <f t="shared" si="46"/>
        <v>0</v>
      </c>
      <c r="BA103" s="12" t="e">
        <f t="shared" si="45"/>
        <v>#DIV/0!</v>
      </c>
      <c r="BB103" s="105"/>
      <c r="BC103" s="24">
        <v>45.814835000000002</v>
      </c>
      <c r="BD103" s="108"/>
      <c r="BF103" s="23"/>
      <c r="BG103" s="131" t="e">
        <f t="shared" si="47"/>
        <v>#DIV/0!</v>
      </c>
    </row>
    <row r="104" spans="1:59">
      <c r="A104" s="365"/>
      <c r="B104" s="156">
        <v>40756</v>
      </c>
      <c r="C104" s="16"/>
      <c r="D104" s="23"/>
      <c r="E104" s="14" t="e">
        <f t="shared" si="32"/>
        <v>#DIV/0!</v>
      </c>
      <c r="F104" s="159" t="str">
        <f t="shared" si="33"/>
        <v/>
      </c>
      <c r="G104" s="8"/>
      <c r="H104" s="12">
        <v>0</v>
      </c>
      <c r="I104" s="7">
        <f t="shared" si="34"/>
        <v>0</v>
      </c>
      <c r="J104" s="7"/>
      <c r="K104" s="7"/>
      <c r="L104" s="81">
        <f t="shared" si="24"/>
        <v>0</v>
      </c>
      <c r="M104" s="82">
        <f t="shared" si="25"/>
        <v>0</v>
      </c>
      <c r="N104" s="91"/>
      <c r="O104" s="23"/>
      <c r="P104" s="14" t="e">
        <f t="shared" si="35"/>
        <v>#DIV/0!</v>
      </c>
      <c r="Q104" s="159" t="str">
        <f t="shared" si="36"/>
        <v/>
      </c>
      <c r="R104" s="8"/>
      <c r="S104" s="12">
        <v>0</v>
      </c>
      <c r="T104" s="7">
        <f t="shared" si="37"/>
        <v>0</v>
      </c>
      <c r="U104" s="7"/>
      <c r="V104" s="7"/>
      <c r="W104" s="81">
        <f t="shared" si="26"/>
        <v>0</v>
      </c>
      <c r="X104" s="82">
        <f t="shared" si="27"/>
        <v>0</v>
      </c>
      <c r="Y104" s="91"/>
      <c r="Z104" s="23"/>
      <c r="AA104" s="14" t="e">
        <f t="shared" si="38"/>
        <v>#DIV/0!</v>
      </c>
      <c r="AB104" s="159" t="str">
        <f t="shared" si="39"/>
        <v/>
      </c>
      <c r="AC104" s="8"/>
      <c r="AD104" s="12">
        <v>0</v>
      </c>
      <c r="AE104" s="7">
        <f t="shared" si="40"/>
        <v>0</v>
      </c>
      <c r="AF104" s="7"/>
      <c r="AG104" s="7"/>
      <c r="AH104" s="81">
        <f t="shared" si="28"/>
        <v>0</v>
      </c>
      <c r="AI104" s="82">
        <f t="shared" si="29"/>
        <v>0</v>
      </c>
      <c r="AJ104" s="91"/>
      <c r="AK104" s="23"/>
      <c r="AL104" s="14" t="e">
        <f t="shared" si="41"/>
        <v>#DIV/0!</v>
      </c>
      <c r="AM104" s="159" t="str">
        <f t="shared" si="42"/>
        <v/>
      </c>
      <c r="AN104" s="8"/>
      <c r="AO104" s="12">
        <v>0</v>
      </c>
      <c r="AP104" s="7">
        <f t="shared" si="43"/>
        <v>0</v>
      </c>
      <c r="AQ104" s="7"/>
      <c r="AR104" s="7"/>
      <c r="AS104" s="81">
        <f t="shared" si="30"/>
        <v>0</v>
      </c>
      <c r="AT104" s="82">
        <f t="shared" si="31"/>
        <v>0</v>
      </c>
      <c r="AU104" s="91"/>
      <c r="AV104" s="365"/>
      <c r="AW104" s="156">
        <v>40756</v>
      </c>
      <c r="AX104" s="101">
        <f t="shared" si="44"/>
        <v>0</v>
      </c>
      <c r="AY104" s="14" t="e">
        <f t="shared" si="45"/>
        <v>#DIV/0!</v>
      </c>
      <c r="AZ104" s="103">
        <f t="shared" si="46"/>
        <v>0</v>
      </c>
      <c r="BA104" s="12" t="e">
        <f t="shared" si="45"/>
        <v>#DIV/0!</v>
      </c>
      <c r="BB104" s="105"/>
      <c r="BC104" s="24">
        <v>45.814835000000002</v>
      </c>
      <c r="BD104" s="108"/>
      <c r="BF104" s="23"/>
      <c r="BG104" s="131" t="e">
        <f t="shared" si="47"/>
        <v>#DIV/0!</v>
      </c>
    </row>
    <row r="105" spans="1:59">
      <c r="A105" s="365"/>
      <c r="B105" s="156">
        <v>40787</v>
      </c>
      <c r="C105" s="16"/>
      <c r="D105" s="23"/>
      <c r="E105" s="14" t="e">
        <f t="shared" si="32"/>
        <v>#DIV/0!</v>
      </c>
      <c r="F105" s="159" t="str">
        <f t="shared" si="33"/>
        <v/>
      </c>
      <c r="G105" s="8"/>
      <c r="H105" s="12">
        <v>0</v>
      </c>
      <c r="I105" s="7">
        <f t="shared" si="34"/>
        <v>0</v>
      </c>
      <c r="J105" s="7"/>
      <c r="K105" s="7"/>
      <c r="L105" s="81">
        <f t="shared" si="24"/>
        <v>0</v>
      </c>
      <c r="M105" s="82">
        <f t="shared" si="25"/>
        <v>0</v>
      </c>
      <c r="N105" s="91"/>
      <c r="O105" s="23"/>
      <c r="P105" s="14" t="e">
        <f t="shared" si="35"/>
        <v>#DIV/0!</v>
      </c>
      <c r="Q105" s="159" t="str">
        <f t="shared" si="36"/>
        <v/>
      </c>
      <c r="R105" s="8"/>
      <c r="S105" s="12">
        <v>0</v>
      </c>
      <c r="T105" s="7">
        <f t="shared" si="37"/>
        <v>0</v>
      </c>
      <c r="U105" s="7"/>
      <c r="V105" s="7"/>
      <c r="W105" s="81">
        <f t="shared" si="26"/>
        <v>0</v>
      </c>
      <c r="X105" s="82">
        <f t="shared" si="27"/>
        <v>0</v>
      </c>
      <c r="Y105" s="91"/>
      <c r="Z105" s="23"/>
      <c r="AA105" s="14" t="e">
        <f t="shared" si="38"/>
        <v>#DIV/0!</v>
      </c>
      <c r="AB105" s="159" t="str">
        <f t="shared" si="39"/>
        <v/>
      </c>
      <c r="AC105" s="8"/>
      <c r="AD105" s="12">
        <v>0</v>
      </c>
      <c r="AE105" s="7">
        <f t="shared" si="40"/>
        <v>0</v>
      </c>
      <c r="AF105" s="7"/>
      <c r="AG105" s="7"/>
      <c r="AH105" s="81">
        <f t="shared" si="28"/>
        <v>0</v>
      </c>
      <c r="AI105" s="82">
        <f t="shared" si="29"/>
        <v>0</v>
      </c>
      <c r="AJ105" s="91"/>
      <c r="AK105" s="23"/>
      <c r="AL105" s="14" t="e">
        <f t="shared" si="41"/>
        <v>#DIV/0!</v>
      </c>
      <c r="AM105" s="159" t="str">
        <f t="shared" si="42"/>
        <v/>
      </c>
      <c r="AN105" s="8"/>
      <c r="AO105" s="12">
        <v>0</v>
      </c>
      <c r="AP105" s="7">
        <f t="shared" si="43"/>
        <v>0</v>
      </c>
      <c r="AQ105" s="7"/>
      <c r="AR105" s="7"/>
      <c r="AS105" s="81">
        <f t="shared" si="30"/>
        <v>0</v>
      </c>
      <c r="AT105" s="82">
        <f t="shared" si="31"/>
        <v>0</v>
      </c>
      <c r="AU105" s="91"/>
      <c r="AV105" s="365"/>
      <c r="AW105" s="156">
        <v>40787</v>
      </c>
      <c r="AX105" s="101">
        <f t="shared" si="44"/>
        <v>0</v>
      </c>
      <c r="AY105" s="14" t="e">
        <f t="shared" si="45"/>
        <v>#DIV/0!</v>
      </c>
      <c r="AZ105" s="103">
        <f t="shared" si="46"/>
        <v>0</v>
      </c>
      <c r="BA105" s="12" t="e">
        <f t="shared" si="45"/>
        <v>#DIV/0!</v>
      </c>
      <c r="BB105" s="105"/>
      <c r="BC105" s="24">
        <v>46.007257000000003</v>
      </c>
      <c r="BD105" s="108"/>
      <c r="BF105" s="23"/>
      <c r="BG105" s="131" t="e">
        <f t="shared" si="47"/>
        <v>#DIV/0!</v>
      </c>
    </row>
    <row r="106" spans="1:59">
      <c r="A106" s="365"/>
      <c r="B106" s="156">
        <v>40817</v>
      </c>
      <c r="C106" s="16"/>
      <c r="D106" s="23"/>
      <c r="E106" s="14" t="e">
        <f t="shared" si="32"/>
        <v>#DIV/0!</v>
      </c>
      <c r="F106" s="159" t="str">
        <f t="shared" si="33"/>
        <v/>
      </c>
      <c r="G106" s="8"/>
      <c r="H106" s="12">
        <v>0</v>
      </c>
      <c r="I106" s="7">
        <f t="shared" si="34"/>
        <v>0</v>
      </c>
      <c r="J106" s="7"/>
      <c r="K106" s="7"/>
      <c r="L106" s="81">
        <f t="shared" si="24"/>
        <v>0</v>
      </c>
      <c r="M106" s="82">
        <f t="shared" si="25"/>
        <v>0</v>
      </c>
      <c r="N106" s="91"/>
      <c r="O106" s="23"/>
      <c r="P106" s="14" t="e">
        <f t="shared" si="35"/>
        <v>#DIV/0!</v>
      </c>
      <c r="Q106" s="159" t="str">
        <f t="shared" si="36"/>
        <v/>
      </c>
      <c r="R106" s="8"/>
      <c r="S106" s="12">
        <v>0</v>
      </c>
      <c r="T106" s="7">
        <f t="shared" si="37"/>
        <v>0</v>
      </c>
      <c r="U106" s="7"/>
      <c r="V106" s="7"/>
      <c r="W106" s="81">
        <f t="shared" si="26"/>
        <v>0</v>
      </c>
      <c r="X106" s="82">
        <f t="shared" si="27"/>
        <v>0</v>
      </c>
      <c r="Y106" s="91"/>
      <c r="Z106" s="23"/>
      <c r="AA106" s="14" t="e">
        <f t="shared" si="38"/>
        <v>#DIV/0!</v>
      </c>
      <c r="AB106" s="159" t="str">
        <f t="shared" si="39"/>
        <v/>
      </c>
      <c r="AC106" s="8"/>
      <c r="AD106" s="12">
        <v>0</v>
      </c>
      <c r="AE106" s="7">
        <f t="shared" si="40"/>
        <v>0</v>
      </c>
      <c r="AF106" s="7"/>
      <c r="AG106" s="7"/>
      <c r="AH106" s="81">
        <f t="shared" si="28"/>
        <v>0</v>
      </c>
      <c r="AI106" s="82">
        <f t="shared" si="29"/>
        <v>0</v>
      </c>
      <c r="AJ106" s="91"/>
      <c r="AK106" s="23"/>
      <c r="AL106" s="14" t="e">
        <f t="shared" si="41"/>
        <v>#DIV/0!</v>
      </c>
      <c r="AM106" s="159" t="str">
        <f t="shared" si="42"/>
        <v/>
      </c>
      <c r="AN106" s="8"/>
      <c r="AO106" s="12">
        <v>0</v>
      </c>
      <c r="AP106" s="7">
        <f t="shared" si="43"/>
        <v>0</v>
      </c>
      <c r="AQ106" s="7"/>
      <c r="AR106" s="7"/>
      <c r="AS106" s="81">
        <f t="shared" si="30"/>
        <v>0</v>
      </c>
      <c r="AT106" s="82">
        <f t="shared" si="31"/>
        <v>0</v>
      </c>
      <c r="AU106" s="91"/>
      <c r="AV106" s="365"/>
      <c r="AW106" s="156">
        <v>40817</v>
      </c>
      <c r="AX106" s="101">
        <f t="shared" si="44"/>
        <v>0</v>
      </c>
      <c r="AY106" s="14" t="e">
        <f t="shared" si="45"/>
        <v>#DIV/0!</v>
      </c>
      <c r="AZ106" s="103">
        <f t="shared" si="46"/>
        <v>0</v>
      </c>
      <c r="BA106" s="12" t="e">
        <f t="shared" si="45"/>
        <v>#DIV/0!</v>
      </c>
      <c r="BB106" s="105"/>
      <c r="BC106" s="24">
        <v>46.214289000000001</v>
      </c>
      <c r="BD106" s="108"/>
      <c r="BF106" s="23"/>
      <c r="BG106" s="131" t="e">
        <f t="shared" si="47"/>
        <v>#DIV/0!</v>
      </c>
    </row>
    <row r="107" spans="1:59">
      <c r="A107" s="365"/>
      <c r="B107" s="156">
        <v>40848</v>
      </c>
      <c r="C107" s="16"/>
      <c r="D107" s="23"/>
      <c r="E107" s="14" t="e">
        <f t="shared" si="32"/>
        <v>#DIV/0!</v>
      </c>
      <c r="F107" s="159" t="str">
        <f t="shared" si="33"/>
        <v/>
      </c>
      <c r="G107" s="9"/>
      <c r="H107" s="12">
        <v>0</v>
      </c>
      <c r="I107" s="7">
        <f t="shared" si="34"/>
        <v>0</v>
      </c>
      <c r="J107" s="7"/>
      <c r="K107" s="7"/>
      <c r="L107" s="81">
        <f t="shared" si="24"/>
        <v>0</v>
      </c>
      <c r="M107" s="82">
        <f t="shared" si="25"/>
        <v>0</v>
      </c>
      <c r="N107" s="91"/>
      <c r="O107" s="23"/>
      <c r="P107" s="14" t="e">
        <f t="shared" si="35"/>
        <v>#DIV/0!</v>
      </c>
      <c r="Q107" s="159" t="str">
        <f t="shared" si="36"/>
        <v/>
      </c>
      <c r="R107" s="9"/>
      <c r="S107" s="12">
        <v>0</v>
      </c>
      <c r="T107" s="7">
        <f t="shared" si="37"/>
        <v>0</v>
      </c>
      <c r="U107" s="7"/>
      <c r="V107" s="7"/>
      <c r="W107" s="81">
        <f t="shared" si="26"/>
        <v>0</v>
      </c>
      <c r="X107" s="82">
        <f t="shared" si="27"/>
        <v>0</v>
      </c>
      <c r="Y107" s="91"/>
      <c r="Z107" s="23"/>
      <c r="AA107" s="14" t="e">
        <f t="shared" si="38"/>
        <v>#DIV/0!</v>
      </c>
      <c r="AB107" s="159" t="str">
        <f t="shared" si="39"/>
        <v/>
      </c>
      <c r="AC107" s="9"/>
      <c r="AD107" s="12">
        <v>0</v>
      </c>
      <c r="AE107" s="7">
        <f t="shared" si="40"/>
        <v>0</v>
      </c>
      <c r="AF107" s="7"/>
      <c r="AG107" s="7"/>
      <c r="AH107" s="81">
        <f t="shared" si="28"/>
        <v>0</v>
      </c>
      <c r="AI107" s="82">
        <f t="shared" si="29"/>
        <v>0</v>
      </c>
      <c r="AJ107" s="91"/>
      <c r="AK107" s="23"/>
      <c r="AL107" s="14" t="e">
        <f t="shared" si="41"/>
        <v>#DIV/0!</v>
      </c>
      <c r="AM107" s="159" t="str">
        <f t="shared" si="42"/>
        <v/>
      </c>
      <c r="AN107" s="9"/>
      <c r="AO107" s="12">
        <v>0</v>
      </c>
      <c r="AP107" s="7">
        <f t="shared" si="43"/>
        <v>0</v>
      </c>
      <c r="AQ107" s="7"/>
      <c r="AR107" s="7"/>
      <c r="AS107" s="81">
        <f t="shared" si="30"/>
        <v>0</v>
      </c>
      <c r="AT107" s="82">
        <f t="shared" si="31"/>
        <v>0</v>
      </c>
      <c r="AU107" s="91"/>
      <c r="AV107" s="365"/>
      <c r="AW107" s="156">
        <v>40848</v>
      </c>
      <c r="AX107" s="101">
        <f t="shared" si="44"/>
        <v>0</v>
      </c>
      <c r="AY107" s="14" t="e">
        <f t="shared" si="45"/>
        <v>#DIV/0!</v>
      </c>
      <c r="AZ107" s="103">
        <f t="shared" si="46"/>
        <v>0</v>
      </c>
      <c r="BA107" s="12" t="e">
        <f t="shared" si="45"/>
        <v>#DIV/0!</v>
      </c>
      <c r="BB107" s="105"/>
      <c r="BC107" s="24">
        <v>46.362174000000003</v>
      </c>
      <c r="BD107" s="108"/>
      <c r="BF107" s="23"/>
      <c r="BG107" s="131" t="e">
        <f t="shared" si="47"/>
        <v>#DIV/0!</v>
      </c>
    </row>
    <row r="108" spans="1:59">
      <c r="A108" s="366"/>
      <c r="B108" s="157">
        <v>40878</v>
      </c>
      <c r="C108" s="16"/>
      <c r="D108" s="21"/>
      <c r="E108" s="15" t="e">
        <f t="shared" si="32"/>
        <v>#DIV/0!</v>
      </c>
      <c r="F108" s="158" t="str">
        <f t="shared" si="33"/>
        <v/>
      </c>
      <c r="G108" s="11"/>
      <c r="H108" s="13">
        <v>0</v>
      </c>
      <c r="I108" s="10">
        <f t="shared" si="34"/>
        <v>0</v>
      </c>
      <c r="J108" s="10"/>
      <c r="K108" s="10"/>
      <c r="L108" s="83">
        <f t="shared" si="24"/>
        <v>0</v>
      </c>
      <c r="M108" s="84">
        <f t="shared" si="25"/>
        <v>0</v>
      </c>
      <c r="N108" s="92"/>
      <c r="O108" s="21"/>
      <c r="P108" s="15" t="e">
        <f t="shared" si="35"/>
        <v>#DIV/0!</v>
      </c>
      <c r="Q108" s="158" t="str">
        <f t="shared" si="36"/>
        <v/>
      </c>
      <c r="R108" s="11"/>
      <c r="S108" s="13">
        <v>0</v>
      </c>
      <c r="T108" s="10">
        <f t="shared" si="37"/>
        <v>0</v>
      </c>
      <c r="U108" s="10"/>
      <c r="V108" s="10"/>
      <c r="W108" s="83">
        <f t="shared" si="26"/>
        <v>0</v>
      </c>
      <c r="X108" s="84">
        <f t="shared" si="27"/>
        <v>0</v>
      </c>
      <c r="Y108" s="92"/>
      <c r="Z108" s="21"/>
      <c r="AA108" s="15" t="e">
        <f t="shared" si="38"/>
        <v>#DIV/0!</v>
      </c>
      <c r="AB108" s="158" t="str">
        <f t="shared" si="39"/>
        <v/>
      </c>
      <c r="AC108" s="11"/>
      <c r="AD108" s="13">
        <v>0</v>
      </c>
      <c r="AE108" s="10">
        <f t="shared" si="40"/>
        <v>0</v>
      </c>
      <c r="AF108" s="10"/>
      <c r="AG108" s="10"/>
      <c r="AH108" s="83">
        <f t="shared" si="28"/>
        <v>0</v>
      </c>
      <c r="AI108" s="84">
        <f t="shared" si="29"/>
        <v>0</v>
      </c>
      <c r="AJ108" s="92"/>
      <c r="AK108" s="21"/>
      <c r="AL108" s="15" t="e">
        <f t="shared" si="41"/>
        <v>#DIV/0!</v>
      </c>
      <c r="AM108" s="158" t="str">
        <f t="shared" si="42"/>
        <v/>
      </c>
      <c r="AN108" s="11"/>
      <c r="AO108" s="13">
        <v>0</v>
      </c>
      <c r="AP108" s="10">
        <f t="shared" si="43"/>
        <v>0</v>
      </c>
      <c r="AQ108" s="10"/>
      <c r="AR108" s="10"/>
      <c r="AS108" s="83">
        <f t="shared" si="30"/>
        <v>0</v>
      </c>
      <c r="AT108" s="84">
        <f t="shared" si="31"/>
        <v>0</v>
      </c>
      <c r="AU108" s="92"/>
      <c r="AV108" s="366"/>
      <c r="AW108" s="157">
        <v>40878</v>
      </c>
      <c r="AX108" s="102">
        <f t="shared" si="44"/>
        <v>0</v>
      </c>
      <c r="AY108" s="15" t="e">
        <f t="shared" si="45"/>
        <v>#DIV/0!</v>
      </c>
      <c r="AZ108" s="104">
        <f t="shared" si="46"/>
        <v>0</v>
      </c>
      <c r="BA108" s="13" t="e">
        <f t="shared" si="45"/>
        <v>#DIV/0!</v>
      </c>
      <c r="BB108" s="107"/>
      <c r="BC108" s="24">
        <v>46.626438</v>
      </c>
      <c r="BD108" s="110"/>
      <c r="BF108" s="23"/>
      <c r="BG108" s="131" t="e">
        <f t="shared" si="47"/>
        <v>#DIV/0!</v>
      </c>
    </row>
    <row r="109" spans="1:59" ht="11.25" customHeight="1">
      <c r="A109" s="365">
        <v>2012</v>
      </c>
      <c r="B109" s="156">
        <v>40909</v>
      </c>
      <c r="C109" s="16"/>
      <c r="D109" s="23"/>
      <c r="E109" s="14" t="e">
        <f t="shared" si="32"/>
        <v>#DIV/0!</v>
      </c>
      <c r="F109" s="159" t="str">
        <f t="shared" si="33"/>
        <v/>
      </c>
      <c r="G109" s="8"/>
      <c r="H109" s="12">
        <v>0</v>
      </c>
      <c r="I109" s="7">
        <f t="shared" si="34"/>
        <v>0</v>
      </c>
      <c r="J109" s="76"/>
      <c r="K109" s="76"/>
      <c r="L109" s="81">
        <f t="shared" si="24"/>
        <v>0</v>
      </c>
      <c r="M109" s="82">
        <f t="shared" si="25"/>
        <v>0</v>
      </c>
      <c r="N109" s="91"/>
      <c r="O109" s="23"/>
      <c r="P109" s="14" t="e">
        <f t="shared" si="35"/>
        <v>#DIV/0!</v>
      </c>
      <c r="Q109" s="159" t="str">
        <f t="shared" si="36"/>
        <v/>
      </c>
      <c r="R109" s="8"/>
      <c r="S109" s="12">
        <v>0</v>
      </c>
      <c r="T109" s="7">
        <f t="shared" si="37"/>
        <v>0</v>
      </c>
      <c r="U109" s="76"/>
      <c r="V109" s="76"/>
      <c r="W109" s="81">
        <f t="shared" si="26"/>
        <v>0</v>
      </c>
      <c r="X109" s="82">
        <f t="shared" si="27"/>
        <v>0</v>
      </c>
      <c r="Y109" s="91"/>
      <c r="Z109" s="23"/>
      <c r="AA109" s="14" t="e">
        <f t="shared" si="38"/>
        <v>#DIV/0!</v>
      </c>
      <c r="AB109" s="159" t="str">
        <f t="shared" si="39"/>
        <v/>
      </c>
      <c r="AC109" s="8"/>
      <c r="AD109" s="12">
        <v>0</v>
      </c>
      <c r="AE109" s="7">
        <f t="shared" si="40"/>
        <v>0</v>
      </c>
      <c r="AF109" s="76"/>
      <c r="AG109" s="76"/>
      <c r="AH109" s="81">
        <f t="shared" si="28"/>
        <v>0</v>
      </c>
      <c r="AI109" s="82">
        <f t="shared" si="29"/>
        <v>0</v>
      </c>
      <c r="AJ109" s="91"/>
      <c r="AK109" s="23"/>
      <c r="AL109" s="14" t="e">
        <f t="shared" si="41"/>
        <v>#DIV/0!</v>
      </c>
      <c r="AM109" s="159" t="str">
        <f t="shared" si="42"/>
        <v/>
      </c>
      <c r="AN109" s="8"/>
      <c r="AO109" s="12">
        <v>0</v>
      </c>
      <c r="AP109" s="7">
        <f t="shared" si="43"/>
        <v>0</v>
      </c>
      <c r="AQ109" s="76"/>
      <c r="AR109" s="76"/>
      <c r="AS109" s="81">
        <f t="shared" si="30"/>
        <v>0</v>
      </c>
      <c r="AT109" s="82">
        <f t="shared" si="31"/>
        <v>0</v>
      </c>
      <c r="AU109" s="91"/>
      <c r="AV109" s="365">
        <v>2012</v>
      </c>
      <c r="AW109" s="156">
        <v>40909</v>
      </c>
      <c r="AX109" s="101">
        <f t="shared" si="44"/>
        <v>0</v>
      </c>
      <c r="AY109" s="14" t="e">
        <f t="shared" si="45"/>
        <v>#DIV/0!</v>
      </c>
      <c r="AZ109" s="103">
        <f t="shared" si="46"/>
        <v>0</v>
      </c>
      <c r="BA109" s="12" t="e">
        <f t="shared" si="45"/>
        <v>#DIV/0!</v>
      </c>
      <c r="BB109" s="105"/>
      <c r="BC109" s="75">
        <v>46.864232000000001</v>
      </c>
      <c r="BD109" s="108"/>
      <c r="BF109" s="23"/>
      <c r="BG109" s="131" t="e">
        <f t="shared" si="47"/>
        <v>#DIV/0!</v>
      </c>
    </row>
    <row r="110" spans="1:59">
      <c r="A110" s="365"/>
      <c r="B110" s="156">
        <v>40940</v>
      </c>
      <c r="C110" s="16"/>
      <c r="D110" s="23"/>
      <c r="E110" s="14" t="e">
        <f t="shared" si="32"/>
        <v>#DIV/0!</v>
      </c>
      <c r="F110" s="159" t="str">
        <f t="shared" si="33"/>
        <v/>
      </c>
      <c r="G110" s="8"/>
      <c r="H110" s="12">
        <v>0</v>
      </c>
      <c r="I110" s="7">
        <f t="shared" si="34"/>
        <v>0</v>
      </c>
      <c r="J110" s="7"/>
      <c r="K110" s="7"/>
      <c r="L110" s="81">
        <f t="shared" si="24"/>
        <v>0</v>
      </c>
      <c r="M110" s="82">
        <f t="shared" si="25"/>
        <v>0</v>
      </c>
      <c r="N110" s="91"/>
      <c r="O110" s="23"/>
      <c r="P110" s="14" t="e">
        <f t="shared" si="35"/>
        <v>#DIV/0!</v>
      </c>
      <c r="Q110" s="159" t="str">
        <f t="shared" si="36"/>
        <v/>
      </c>
      <c r="R110" s="8"/>
      <c r="S110" s="12">
        <v>0</v>
      </c>
      <c r="T110" s="7">
        <f t="shared" si="37"/>
        <v>0</v>
      </c>
      <c r="U110" s="7"/>
      <c r="V110" s="7"/>
      <c r="W110" s="81">
        <f t="shared" si="26"/>
        <v>0</v>
      </c>
      <c r="X110" s="82">
        <f t="shared" si="27"/>
        <v>0</v>
      </c>
      <c r="Y110" s="91"/>
      <c r="Z110" s="23"/>
      <c r="AA110" s="14" t="e">
        <f t="shared" si="38"/>
        <v>#DIV/0!</v>
      </c>
      <c r="AB110" s="159" t="str">
        <f t="shared" si="39"/>
        <v/>
      </c>
      <c r="AC110" s="8"/>
      <c r="AD110" s="12">
        <v>0</v>
      </c>
      <c r="AE110" s="7">
        <f t="shared" si="40"/>
        <v>0</v>
      </c>
      <c r="AF110" s="7"/>
      <c r="AG110" s="7"/>
      <c r="AH110" s="81">
        <f t="shared" si="28"/>
        <v>0</v>
      </c>
      <c r="AI110" s="82">
        <f t="shared" si="29"/>
        <v>0</v>
      </c>
      <c r="AJ110" s="91"/>
      <c r="AK110" s="23"/>
      <c r="AL110" s="14" t="e">
        <f t="shared" si="41"/>
        <v>#DIV/0!</v>
      </c>
      <c r="AM110" s="159" t="str">
        <f t="shared" si="42"/>
        <v/>
      </c>
      <c r="AN110" s="8"/>
      <c r="AO110" s="12">
        <v>0</v>
      </c>
      <c r="AP110" s="7">
        <f t="shared" si="43"/>
        <v>0</v>
      </c>
      <c r="AQ110" s="7"/>
      <c r="AR110" s="7"/>
      <c r="AS110" s="81">
        <f t="shared" si="30"/>
        <v>0</v>
      </c>
      <c r="AT110" s="82">
        <f t="shared" si="31"/>
        <v>0</v>
      </c>
      <c r="AU110" s="91"/>
      <c r="AV110" s="365"/>
      <c r="AW110" s="156">
        <v>40940</v>
      </c>
      <c r="AX110" s="101">
        <f t="shared" si="44"/>
        <v>0</v>
      </c>
      <c r="AY110" s="14" t="e">
        <f t="shared" si="45"/>
        <v>#DIV/0!</v>
      </c>
      <c r="AZ110" s="103">
        <f t="shared" si="46"/>
        <v>0</v>
      </c>
      <c r="BA110" s="12" t="e">
        <f t="shared" si="45"/>
        <v>#DIV/0!</v>
      </c>
      <c r="BB110" s="105"/>
      <c r="BC110" s="24">
        <v>47.103239000000002</v>
      </c>
      <c r="BD110" s="108"/>
      <c r="BF110" s="23"/>
      <c r="BG110" s="131" t="e">
        <f t="shared" si="47"/>
        <v>#DIV/0!</v>
      </c>
    </row>
    <row r="111" spans="1:59">
      <c r="A111" s="365"/>
      <c r="B111" s="156">
        <v>40969</v>
      </c>
      <c r="C111" s="16"/>
      <c r="D111" s="23"/>
      <c r="E111" s="14" t="e">
        <f t="shared" si="32"/>
        <v>#DIV/0!</v>
      </c>
      <c r="F111" s="159" t="str">
        <f t="shared" si="33"/>
        <v/>
      </c>
      <c r="G111" s="8"/>
      <c r="H111" s="12">
        <v>0</v>
      </c>
      <c r="I111" s="7">
        <f t="shared" si="34"/>
        <v>0</v>
      </c>
      <c r="J111" s="7"/>
      <c r="K111" s="7"/>
      <c r="L111" s="81">
        <f t="shared" si="24"/>
        <v>0</v>
      </c>
      <c r="M111" s="82">
        <f t="shared" si="25"/>
        <v>0</v>
      </c>
      <c r="N111" s="91"/>
      <c r="O111" s="23"/>
      <c r="P111" s="14" t="e">
        <f t="shared" si="35"/>
        <v>#DIV/0!</v>
      </c>
      <c r="Q111" s="159" t="str">
        <f t="shared" si="36"/>
        <v/>
      </c>
      <c r="R111" s="8"/>
      <c r="S111" s="12">
        <v>0</v>
      </c>
      <c r="T111" s="7">
        <f t="shared" si="37"/>
        <v>0</v>
      </c>
      <c r="U111" s="7"/>
      <c r="V111" s="7"/>
      <c r="W111" s="81">
        <f t="shared" si="26"/>
        <v>0</v>
      </c>
      <c r="X111" s="82">
        <f t="shared" si="27"/>
        <v>0</v>
      </c>
      <c r="Y111" s="91"/>
      <c r="Z111" s="23"/>
      <c r="AA111" s="14" t="e">
        <f t="shared" si="38"/>
        <v>#DIV/0!</v>
      </c>
      <c r="AB111" s="159" t="str">
        <f t="shared" si="39"/>
        <v/>
      </c>
      <c r="AC111" s="8"/>
      <c r="AD111" s="12">
        <v>0</v>
      </c>
      <c r="AE111" s="7">
        <f t="shared" si="40"/>
        <v>0</v>
      </c>
      <c r="AF111" s="7"/>
      <c r="AG111" s="7"/>
      <c r="AH111" s="81">
        <f t="shared" si="28"/>
        <v>0</v>
      </c>
      <c r="AI111" s="82">
        <f t="shared" si="29"/>
        <v>0</v>
      </c>
      <c r="AJ111" s="91"/>
      <c r="AK111" s="23"/>
      <c r="AL111" s="14" t="e">
        <f t="shared" si="41"/>
        <v>#DIV/0!</v>
      </c>
      <c r="AM111" s="159" t="str">
        <f t="shared" si="42"/>
        <v/>
      </c>
      <c r="AN111" s="8"/>
      <c r="AO111" s="12">
        <v>0</v>
      </c>
      <c r="AP111" s="7">
        <f t="shared" si="43"/>
        <v>0</v>
      </c>
      <c r="AQ111" s="7"/>
      <c r="AR111" s="7"/>
      <c r="AS111" s="81">
        <f t="shared" si="30"/>
        <v>0</v>
      </c>
      <c r="AT111" s="82">
        <f t="shared" si="31"/>
        <v>0</v>
      </c>
      <c r="AU111" s="91"/>
      <c r="AV111" s="365"/>
      <c r="AW111" s="156">
        <v>40969</v>
      </c>
      <c r="AX111" s="101">
        <f t="shared" si="44"/>
        <v>0</v>
      </c>
      <c r="AY111" s="14" t="e">
        <f t="shared" si="45"/>
        <v>#DIV/0!</v>
      </c>
      <c r="AZ111" s="103">
        <f t="shared" si="46"/>
        <v>0</v>
      </c>
      <c r="BA111" s="12" t="e">
        <f t="shared" si="45"/>
        <v>#DIV/0!</v>
      </c>
      <c r="BB111" s="105"/>
      <c r="BC111" s="24">
        <v>47.286940999999999</v>
      </c>
      <c r="BD111" s="108"/>
      <c r="BF111" s="23"/>
      <c r="BG111" s="131" t="e">
        <f t="shared" si="47"/>
        <v>#DIV/0!</v>
      </c>
    </row>
    <row r="112" spans="1:59">
      <c r="A112" s="365"/>
      <c r="B112" s="156">
        <v>41000</v>
      </c>
      <c r="C112" s="16"/>
      <c r="D112" s="23"/>
      <c r="E112" s="14" t="e">
        <f t="shared" si="32"/>
        <v>#DIV/0!</v>
      </c>
      <c r="F112" s="159" t="str">
        <f t="shared" si="33"/>
        <v/>
      </c>
      <c r="G112" s="8"/>
      <c r="H112" s="12">
        <v>0</v>
      </c>
      <c r="I112" s="7">
        <f t="shared" si="34"/>
        <v>0</v>
      </c>
      <c r="J112" s="7"/>
      <c r="K112" s="7"/>
      <c r="L112" s="81">
        <f t="shared" si="24"/>
        <v>0</v>
      </c>
      <c r="M112" s="82">
        <f t="shared" si="25"/>
        <v>0</v>
      </c>
      <c r="N112" s="91"/>
      <c r="O112" s="23"/>
      <c r="P112" s="14" t="e">
        <f t="shared" si="35"/>
        <v>#DIV/0!</v>
      </c>
      <c r="Q112" s="159" t="str">
        <f t="shared" si="36"/>
        <v/>
      </c>
      <c r="R112" s="8"/>
      <c r="S112" s="12">
        <v>0</v>
      </c>
      <c r="T112" s="7">
        <f t="shared" si="37"/>
        <v>0</v>
      </c>
      <c r="U112" s="7"/>
      <c r="V112" s="7"/>
      <c r="W112" s="81">
        <f t="shared" si="26"/>
        <v>0</v>
      </c>
      <c r="X112" s="82">
        <f t="shared" si="27"/>
        <v>0</v>
      </c>
      <c r="Y112" s="91"/>
      <c r="Z112" s="23"/>
      <c r="AA112" s="14" t="e">
        <f t="shared" si="38"/>
        <v>#DIV/0!</v>
      </c>
      <c r="AB112" s="159" t="str">
        <f t="shared" si="39"/>
        <v/>
      </c>
      <c r="AC112" s="8"/>
      <c r="AD112" s="12">
        <v>0</v>
      </c>
      <c r="AE112" s="7">
        <f t="shared" si="40"/>
        <v>0</v>
      </c>
      <c r="AF112" s="7"/>
      <c r="AG112" s="7"/>
      <c r="AH112" s="81">
        <f t="shared" si="28"/>
        <v>0</v>
      </c>
      <c r="AI112" s="82">
        <f t="shared" si="29"/>
        <v>0</v>
      </c>
      <c r="AJ112" s="91"/>
      <c r="AK112" s="23"/>
      <c r="AL112" s="14" t="e">
        <f t="shared" si="41"/>
        <v>#DIV/0!</v>
      </c>
      <c r="AM112" s="159" t="str">
        <f t="shared" si="42"/>
        <v/>
      </c>
      <c r="AN112" s="8"/>
      <c r="AO112" s="12">
        <v>0</v>
      </c>
      <c r="AP112" s="7">
        <f t="shared" si="43"/>
        <v>0</v>
      </c>
      <c r="AQ112" s="7"/>
      <c r="AR112" s="7"/>
      <c r="AS112" s="81">
        <f t="shared" si="30"/>
        <v>0</v>
      </c>
      <c r="AT112" s="82">
        <f t="shared" si="31"/>
        <v>0</v>
      </c>
      <c r="AU112" s="91"/>
      <c r="AV112" s="365"/>
      <c r="AW112" s="156">
        <v>41000</v>
      </c>
      <c r="AX112" s="101">
        <f t="shared" si="44"/>
        <v>0</v>
      </c>
      <c r="AY112" s="14" t="e">
        <f t="shared" si="45"/>
        <v>#DIV/0!</v>
      </c>
      <c r="AZ112" s="103">
        <f t="shared" si="46"/>
        <v>0</v>
      </c>
      <c r="BA112" s="12" t="e">
        <f t="shared" si="45"/>
        <v>#DIV/0!</v>
      </c>
      <c r="BB112" s="105"/>
      <c r="BC112" s="24">
        <v>47.372056999999998</v>
      </c>
      <c r="BD112" s="108"/>
      <c r="BF112" s="23"/>
      <c r="BG112" s="131" t="e">
        <f t="shared" si="47"/>
        <v>#DIV/0!</v>
      </c>
    </row>
    <row r="113" spans="1:59">
      <c r="A113" s="365"/>
      <c r="B113" s="156">
        <v>41030</v>
      </c>
      <c r="C113" s="16"/>
      <c r="D113" s="23"/>
      <c r="E113" s="14" t="e">
        <f t="shared" si="32"/>
        <v>#DIV/0!</v>
      </c>
      <c r="F113" s="159" t="str">
        <f t="shared" si="33"/>
        <v/>
      </c>
      <c r="G113" s="8"/>
      <c r="H113" s="12">
        <v>0</v>
      </c>
      <c r="I113" s="7">
        <f t="shared" si="34"/>
        <v>0</v>
      </c>
      <c r="J113" s="7"/>
      <c r="K113" s="7"/>
      <c r="L113" s="81">
        <f t="shared" si="24"/>
        <v>0</v>
      </c>
      <c r="M113" s="82">
        <f t="shared" si="25"/>
        <v>0</v>
      </c>
      <c r="N113" s="91"/>
      <c r="O113" s="23"/>
      <c r="P113" s="14" t="e">
        <f t="shared" si="35"/>
        <v>#DIV/0!</v>
      </c>
      <c r="Q113" s="159" t="str">
        <f t="shared" si="36"/>
        <v/>
      </c>
      <c r="R113" s="8"/>
      <c r="S113" s="12">
        <v>0</v>
      </c>
      <c r="T113" s="7">
        <f t="shared" si="37"/>
        <v>0</v>
      </c>
      <c r="U113" s="7"/>
      <c r="V113" s="7"/>
      <c r="W113" s="81">
        <f t="shared" si="26"/>
        <v>0</v>
      </c>
      <c r="X113" s="82">
        <f t="shared" si="27"/>
        <v>0</v>
      </c>
      <c r="Y113" s="91"/>
      <c r="Z113" s="23"/>
      <c r="AA113" s="14" t="e">
        <f t="shared" si="38"/>
        <v>#DIV/0!</v>
      </c>
      <c r="AB113" s="159" t="str">
        <f t="shared" si="39"/>
        <v/>
      </c>
      <c r="AC113" s="8"/>
      <c r="AD113" s="12">
        <v>0</v>
      </c>
      <c r="AE113" s="7">
        <f t="shared" si="40"/>
        <v>0</v>
      </c>
      <c r="AF113" s="7"/>
      <c r="AG113" s="7"/>
      <c r="AH113" s="81">
        <f t="shared" si="28"/>
        <v>0</v>
      </c>
      <c r="AI113" s="82">
        <f t="shared" si="29"/>
        <v>0</v>
      </c>
      <c r="AJ113" s="91"/>
      <c r="AK113" s="23"/>
      <c r="AL113" s="14" t="e">
        <f t="shared" si="41"/>
        <v>#DIV/0!</v>
      </c>
      <c r="AM113" s="159" t="str">
        <f t="shared" si="42"/>
        <v/>
      </c>
      <c r="AN113" s="8"/>
      <c r="AO113" s="12">
        <v>0</v>
      </c>
      <c r="AP113" s="7">
        <f t="shared" si="43"/>
        <v>0</v>
      </c>
      <c r="AQ113" s="7"/>
      <c r="AR113" s="7"/>
      <c r="AS113" s="81">
        <f t="shared" si="30"/>
        <v>0</v>
      </c>
      <c r="AT113" s="82">
        <f t="shared" si="31"/>
        <v>0</v>
      </c>
      <c r="AU113" s="91"/>
      <c r="AV113" s="365"/>
      <c r="AW113" s="156">
        <v>41030</v>
      </c>
      <c r="AX113" s="101">
        <f t="shared" si="44"/>
        <v>0</v>
      </c>
      <c r="AY113" s="14" t="e">
        <f t="shared" si="45"/>
        <v>#DIV/0!</v>
      </c>
      <c r="AZ113" s="103">
        <f t="shared" si="46"/>
        <v>0</v>
      </c>
      <c r="BA113" s="12" t="e">
        <f t="shared" si="45"/>
        <v>#DIV/0!</v>
      </c>
      <c r="BB113" s="105"/>
      <c r="BC113" s="24">
        <v>47.675238</v>
      </c>
      <c r="BD113" s="108"/>
      <c r="BF113" s="23"/>
      <c r="BG113" s="131" t="e">
        <f t="shared" si="47"/>
        <v>#DIV/0!</v>
      </c>
    </row>
    <row r="114" spans="1:59">
      <c r="A114" s="365"/>
      <c r="B114" s="156">
        <v>41061</v>
      </c>
      <c r="C114" s="16"/>
      <c r="D114" s="23"/>
      <c r="E114" s="14" t="e">
        <f t="shared" si="32"/>
        <v>#DIV/0!</v>
      </c>
      <c r="F114" s="159" t="str">
        <f t="shared" si="33"/>
        <v/>
      </c>
      <c r="G114" s="8"/>
      <c r="H114" s="12">
        <v>0</v>
      </c>
      <c r="I114" s="7">
        <f t="shared" si="34"/>
        <v>0</v>
      </c>
      <c r="J114" s="7"/>
      <c r="K114" s="7"/>
      <c r="L114" s="81">
        <f t="shared" si="24"/>
        <v>0</v>
      </c>
      <c r="M114" s="82">
        <f t="shared" si="25"/>
        <v>0</v>
      </c>
      <c r="N114" s="91"/>
      <c r="O114" s="23"/>
      <c r="P114" s="14" t="e">
        <f t="shared" si="35"/>
        <v>#DIV/0!</v>
      </c>
      <c r="Q114" s="159" t="str">
        <f t="shared" si="36"/>
        <v/>
      </c>
      <c r="R114" s="8"/>
      <c r="S114" s="12">
        <v>0</v>
      </c>
      <c r="T114" s="7">
        <f t="shared" si="37"/>
        <v>0</v>
      </c>
      <c r="U114" s="7"/>
      <c r="V114" s="7"/>
      <c r="W114" s="81">
        <f t="shared" si="26"/>
        <v>0</v>
      </c>
      <c r="X114" s="82">
        <f t="shared" si="27"/>
        <v>0</v>
      </c>
      <c r="Y114" s="91"/>
      <c r="Z114" s="23"/>
      <c r="AA114" s="14" t="e">
        <f t="shared" si="38"/>
        <v>#DIV/0!</v>
      </c>
      <c r="AB114" s="159" t="str">
        <f t="shared" si="39"/>
        <v/>
      </c>
      <c r="AC114" s="8"/>
      <c r="AD114" s="12">
        <v>0</v>
      </c>
      <c r="AE114" s="7">
        <f t="shared" si="40"/>
        <v>0</v>
      </c>
      <c r="AF114" s="7"/>
      <c r="AG114" s="7"/>
      <c r="AH114" s="81">
        <f t="shared" si="28"/>
        <v>0</v>
      </c>
      <c r="AI114" s="82">
        <f t="shared" si="29"/>
        <v>0</v>
      </c>
      <c r="AJ114" s="91"/>
      <c r="AK114" s="23"/>
      <c r="AL114" s="14" t="e">
        <f t="shared" si="41"/>
        <v>#DIV/0!</v>
      </c>
      <c r="AM114" s="159" t="str">
        <f t="shared" si="42"/>
        <v/>
      </c>
      <c r="AN114" s="8"/>
      <c r="AO114" s="12">
        <v>0</v>
      </c>
      <c r="AP114" s="7">
        <f t="shared" si="43"/>
        <v>0</v>
      </c>
      <c r="AQ114" s="7"/>
      <c r="AR114" s="7"/>
      <c r="AS114" s="81">
        <f t="shared" si="30"/>
        <v>0</v>
      </c>
      <c r="AT114" s="82">
        <f t="shared" si="31"/>
        <v>0</v>
      </c>
      <c r="AU114" s="91"/>
      <c r="AV114" s="365"/>
      <c r="AW114" s="156">
        <v>41061</v>
      </c>
      <c r="AX114" s="101">
        <f t="shared" si="44"/>
        <v>0</v>
      </c>
      <c r="AY114" s="14" t="e">
        <f t="shared" si="45"/>
        <v>#DIV/0!</v>
      </c>
      <c r="AZ114" s="103">
        <f t="shared" si="46"/>
        <v>0</v>
      </c>
      <c r="BA114" s="12" t="e">
        <f t="shared" si="45"/>
        <v>#DIV/0!</v>
      </c>
      <c r="BB114" s="105"/>
      <c r="BC114" s="24">
        <v>47.937451000000003</v>
      </c>
      <c r="BD114" s="108"/>
      <c r="BF114" s="23"/>
      <c r="BG114" s="131" t="e">
        <f t="shared" si="47"/>
        <v>#DIV/0!</v>
      </c>
    </row>
    <row r="115" spans="1:59">
      <c r="A115" s="365"/>
      <c r="B115" s="156">
        <v>41091</v>
      </c>
      <c r="C115" s="16"/>
      <c r="D115" s="23"/>
      <c r="E115" s="14" t="e">
        <f t="shared" si="32"/>
        <v>#DIV/0!</v>
      </c>
      <c r="F115" s="159" t="str">
        <f t="shared" si="33"/>
        <v/>
      </c>
      <c r="G115" s="8" t="s">
        <v>6</v>
      </c>
      <c r="H115" s="12">
        <v>7.9299999999999995E-2</v>
      </c>
      <c r="I115" s="7">
        <f t="shared" si="34"/>
        <v>0</v>
      </c>
      <c r="J115" s="7"/>
      <c r="K115" s="7"/>
      <c r="L115" s="81">
        <f t="shared" si="24"/>
        <v>0</v>
      </c>
      <c r="M115" s="82">
        <f t="shared" si="25"/>
        <v>0</v>
      </c>
      <c r="N115" s="91"/>
      <c r="O115" s="23"/>
      <c r="P115" s="14" t="e">
        <f t="shared" si="35"/>
        <v>#DIV/0!</v>
      </c>
      <c r="Q115" s="159" t="str">
        <f t="shared" si="36"/>
        <v/>
      </c>
      <c r="R115" s="8" t="s">
        <v>6</v>
      </c>
      <c r="S115" s="12">
        <v>7.9299999999999995E-2</v>
      </c>
      <c r="T115" s="7">
        <f t="shared" si="37"/>
        <v>0</v>
      </c>
      <c r="U115" s="7"/>
      <c r="V115" s="7"/>
      <c r="W115" s="81">
        <f t="shared" si="26"/>
        <v>0</v>
      </c>
      <c r="X115" s="82">
        <f t="shared" si="27"/>
        <v>0</v>
      </c>
      <c r="Y115" s="91"/>
      <c r="Z115" s="23"/>
      <c r="AA115" s="14" t="e">
        <f t="shared" si="38"/>
        <v>#DIV/0!</v>
      </c>
      <c r="AB115" s="159" t="str">
        <f t="shared" si="39"/>
        <v/>
      </c>
      <c r="AC115" s="8" t="s">
        <v>6</v>
      </c>
      <c r="AD115" s="12">
        <v>7.9299999999999995E-2</v>
      </c>
      <c r="AE115" s="7">
        <f t="shared" si="40"/>
        <v>0</v>
      </c>
      <c r="AF115" s="7"/>
      <c r="AG115" s="7"/>
      <c r="AH115" s="81">
        <f t="shared" si="28"/>
        <v>0</v>
      </c>
      <c r="AI115" s="82">
        <f t="shared" si="29"/>
        <v>0</v>
      </c>
      <c r="AJ115" s="91"/>
      <c r="AK115" s="23"/>
      <c r="AL115" s="14" t="e">
        <f t="shared" si="41"/>
        <v>#DIV/0!</v>
      </c>
      <c r="AM115" s="159" t="str">
        <f t="shared" si="42"/>
        <v/>
      </c>
      <c r="AN115" s="8" t="s">
        <v>6</v>
      </c>
      <c r="AO115" s="12">
        <v>7.9299999999999995E-2</v>
      </c>
      <c r="AP115" s="7">
        <f t="shared" si="43"/>
        <v>0</v>
      </c>
      <c r="AQ115" s="7"/>
      <c r="AR115" s="7"/>
      <c r="AS115" s="81">
        <f t="shared" si="30"/>
        <v>0</v>
      </c>
      <c r="AT115" s="82">
        <f t="shared" si="31"/>
        <v>0</v>
      </c>
      <c r="AU115" s="91"/>
      <c r="AV115" s="365"/>
      <c r="AW115" s="156">
        <v>41091</v>
      </c>
      <c r="AX115" s="101">
        <f t="shared" si="44"/>
        <v>0</v>
      </c>
      <c r="AY115" s="14" t="e">
        <f t="shared" si="45"/>
        <v>#DIV/0!</v>
      </c>
      <c r="AZ115" s="103">
        <f t="shared" si="46"/>
        <v>0</v>
      </c>
      <c r="BA115" s="12" t="e">
        <f t="shared" si="45"/>
        <v>#DIV/0!</v>
      </c>
      <c r="BB115" s="105"/>
      <c r="BC115" s="24">
        <v>48.062088000000003</v>
      </c>
      <c r="BD115" s="108"/>
      <c r="BF115" s="23"/>
      <c r="BG115" s="131" t="e">
        <f t="shared" si="47"/>
        <v>#DIV/0!</v>
      </c>
    </row>
    <row r="116" spans="1:59">
      <c r="A116" s="365"/>
      <c r="B116" s="156">
        <v>41122</v>
      </c>
      <c r="C116" s="16"/>
      <c r="D116" s="23"/>
      <c r="E116" s="14" t="e">
        <f t="shared" si="32"/>
        <v>#DIV/0!</v>
      </c>
      <c r="F116" s="159" t="str">
        <f t="shared" si="33"/>
        <v/>
      </c>
      <c r="G116" s="8"/>
      <c r="H116" s="12">
        <v>0</v>
      </c>
      <c r="I116" s="7">
        <f t="shared" si="34"/>
        <v>0</v>
      </c>
      <c r="J116" s="7"/>
      <c r="K116" s="7"/>
      <c r="L116" s="81">
        <f t="shared" si="24"/>
        <v>0</v>
      </c>
      <c r="M116" s="82">
        <f t="shared" si="25"/>
        <v>0</v>
      </c>
      <c r="N116" s="91"/>
      <c r="O116" s="23"/>
      <c r="P116" s="14" t="e">
        <f t="shared" si="35"/>
        <v>#DIV/0!</v>
      </c>
      <c r="Q116" s="159" t="str">
        <f t="shared" si="36"/>
        <v/>
      </c>
      <c r="R116" s="8"/>
      <c r="S116" s="12">
        <v>0</v>
      </c>
      <c r="T116" s="7">
        <f t="shared" si="37"/>
        <v>0</v>
      </c>
      <c r="U116" s="7"/>
      <c r="V116" s="7"/>
      <c r="W116" s="81">
        <f t="shared" si="26"/>
        <v>0</v>
      </c>
      <c r="X116" s="82">
        <f t="shared" si="27"/>
        <v>0</v>
      </c>
      <c r="Y116" s="91"/>
      <c r="Z116" s="23"/>
      <c r="AA116" s="14" t="e">
        <f t="shared" si="38"/>
        <v>#DIV/0!</v>
      </c>
      <c r="AB116" s="159" t="str">
        <f t="shared" si="39"/>
        <v/>
      </c>
      <c r="AC116" s="8"/>
      <c r="AD116" s="12">
        <v>0</v>
      </c>
      <c r="AE116" s="7">
        <f t="shared" si="40"/>
        <v>0</v>
      </c>
      <c r="AF116" s="7"/>
      <c r="AG116" s="7"/>
      <c r="AH116" s="81">
        <f t="shared" si="28"/>
        <v>0</v>
      </c>
      <c r="AI116" s="82">
        <f t="shared" si="29"/>
        <v>0</v>
      </c>
      <c r="AJ116" s="91"/>
      <c r="AK116" s="23"/>
      <c r="AL116" s="14" t="e">
        <f t="shared" si="41"/>
        <v>#DIV/0!</v>
      </c>
      <c r="AM116" s="159" t="str">
        <f t="shared" si="42"/>
        <v/>
      </c>
      <c r="AN116" s="8"/>
      <c r="AO116" s="12">
        <v>0</v>
      </c>
      <c r="AP116" s="7">
        <f t="shared" si="43"/>
        <v>0</v>
      </c>
      <c r="AQ116" s="7"/>
      <c r="AR116" s="7"/>
      <c r="AS116" s="81">
        <f t="shared" si="30"/>
        <v>0</v>
      </c>
      <c r="AT116" s="82">
        <f t="shared" si="31"/>
        <v>0</v>
      </c>
      <c r="AU116" s="91"/>
      <c r="AV116" s="365"/>
      <c r="AW116" s="156">
        <v>41122</v>
      </c>
      <c r="AX116" s="101">
        <f t="shared" si="44"/>
        <v>0</v>
      </c>
      <c r="AY116" s="14" t="e">
        <f t="shared" si="45"/>
        <v>#DIV/0!</v>
      </c>
      <c r="AZ116" s="103">
        <f t="shared" si="46"/>
        <v>0</v>
      </c>
      <c r="BA116" s="12" t="e">
        <f t="shared" si="45"/>
        <v>#DIV/0!</v>
      </c>
      <c r="BB116" s="105"/>
      <c r="BC116" s="24">
        <v>48.268754000000001</v>
      </c>
      <c r="BD116" s="108"/>
      <c r="BF116" s="23"/>
      <c r="BG116" s="131" t="e">
        <f t="shared" si="47"/>
        <v>#DIV/0!</v>
      </c>
    </row>
    <row r="117" spans="1:59">
      <c r="A117" s="365"/>
      <c r="B117" s="156">
        <v>41153</v>
      </c>
      <c r="C117" s="16"/>
      <c r="D117" s="23"/>
      <c r="E117" s="14" t="e">
        <f t="shared" si="32"/>
        <v>#DIV/0!</v>
      </c>
      <c r="F117" s="159" t="str">
        <f t="shared" si="33"/>
        <v/>
      </c>
      <c r="G117" s="8"/>
      <c r="H117" s="12">
        <v>0</v>
      </c>
      <c r="I117" s="7">
        <f t="shared" si="34"/>
        <v>0</v>
      </c>
      <c r="J117" s="7"/>
      <c r="K117" s="7"/>
      <c r="L117" s="81">
        <f t="shared" si="24"/>
        <v>0</v>
      </c>
      <c r="M117" s="82">
        <f t="shared" si="25"/>
        <v>0</v>
      </c>
      <c r="N117" s="91"/>
      <c r="O117" s="23"/>
      <c r="P117" s="14" t="e">
        <f t="shared" si="35"/>
        <v>#DIV/0!</v>
      </c>
      <c r="Q117" s="159" t="str">
        <f t="shared" si="36"/>
        <v/>
      </c>
      <c r="R117" s="8"/>
      <c r="S117" s="12">
        <v>0</v>
      </c>
      <c r="T117" s="7">
        <f t="shared" si="37"/>
        <v>0</v>
      </c>
      <c r="U117" s="7"/>
      <c r="V117" s="7"/>
      <c r="W117" s="81">
        <f t="shared" si="26"/>
        <v>0</v>
      </c>
      <c r="X117" s="82">
        <f t="shared" si="27"/>
        <v>0</v>
      </c>
      <c r="Y117" s="91"/>
      <c r="Z117" s="23"/>
      <c r="AA117" s="14" t="e">
        <f t="shared" si="38"/>
        <v>#DIV/0!</v>
      </c>
      <c r="AB117" s="159" t="str">
        <f t="shared" si="39"/>
        <v/>
      </c>
      <c r="AC117" s="8"/>
      <c r="AD117" s="12">
        <v>0</v>
      </c>
      <c r="AE117" s="7">
        <f t="shared" si="40"/>
        <v>0</v>
      </c>
      <c r="AF117" s="7"/>
      <c r="AG117" s="7"/>
      <c r="AH117" s="81">
        <f t="shared" si="28"/>
        <v>0</v>
      </c>
      <c r="AI117" s="82">
        <f t="shared" si="29"/>
        <v>0</v>
      </c>
      <c r="AJ117" s="91"/>
      <c r="AK117" s="23"/>
      <c r="AL117" s="14" t="e">
        <f t="shared" si="41"/>
        <v>#DIV/0!</v>
      </c>
      <c r="AM117" s="159" t="str">
        <f t="shared" si="42"/>
        <v/>
      </c>
      <c r="AN117" s="8"/>
      <c r="AO117" s="12">
        <v>0</v>
      </c>
      <c r="AP117" s="7">
        <f t="shared" si="43"/>
        <v>0</v>
      </c>
      <c r="AQ117" s="7"/>
      <c r="AR117" s="7"/>
      <c r="AS117" s="81">
        <f t="shared" si="30"/>
        <v>0</v>
      </c>
      <c r="AT117" s="82">
        <f t="shared" si="31"/>
        <v>0</v>
      </c>
      <c r="AU117" s="91"/>
      <c r="AV117" s="365"/>
      <c r="AW117" s="156">
        <v>41153</v>
      </c>
      <c r="AX117" s="101">
        <f t="shared" si="44"/>
        <v>0</v>
      </c>
      <c r="AY117" s="14" t="e">
        <f t="shared" si="45"/>
        <v>#DIV/0!</v>
      </c>
      <c r="AZ117" s="103">
        <f t="shared" si="46"/>
        <v>0</v>
      </c>
      <c r="BA117" s="12" t="e">
        <f t="shared" si="45"/>
        <v>#DIV/0!</v>
      </c>
      <c r="BB117" s="105"/>
      <c r="BC117" s="24">
        <v>48.485962999999998</v>
      </c>
      <c r="BD117" s="108"/>
      <c r="BF117" s="23"/>
      <c r="BG117" s="131" t="e">
        <f t="shared" si="47"/>
        <v>#DIV/0!</v>
      </c>
    </row>
    <row r="118" spans="1:59">
      <c r="A118" s="365"/>
      <c r="B118" s="156">
        <v>41183</v>
      </c>
      <c r="C118" s="16"/>
      <c r="D118" s="23"/>
      <c r="E118" s="14" t="e">
        <f t="shared" si="32"/>
        <v>#DIV/0!</v>
      </c>
      <c r="F118" s="159" t="str">
        <f t="shared" si="33"/>
        <v/>
      </c>
      <c r="G118" s="8"/>
      <c r="H118" s="12">
        <v>0</v>
      </c>
      <c r="I118" s="7">
        <f t="shared" si="34"/>
        <v>0</v>
      </c>
      <c r="J118" s="7"/>
      <c r="K118" s="7"/>
      <c r="L118" s="81">
        <f t="shared" si="24"/>
        <v>0</v>
      </c>
      <c r="M118" s="82">
        <f t="shared" si="25"/>
        <v>0</v>
      </c>
      <c r="N118" s="91"/>
      <c r="O118" s="23"/>
      <c r="P118" s="14" t="e">
        <f t="shared" si="35"/>
        <v>#DIV/0!</v>
      </c>
      <c r="Q118" s="159" t="str">
        <f t="shared" si="36"/>
        <v/>
      </c>
      <c r="R118" s="8"/>
      <c r="S118" s="12">
        <v>0</v>
      </c>
      <c r="T118" s="7">
        <f t="shared" si="37"/>
        <v>0</v>
      </c>
      <c r="U118" s="7"/>
      <c r="V118" s="7"/>
      <c r="W118" s="81">
        <f t="shared" si="26"/>
        <v>0</v>
      </c>
      <c r="X118" s="82">
        <f t="shared" si="27"/>
        <v>0</v>
      </c>
      <c r="Y118" s="91"/>
      <c r="Z118" s="23"/>
      <c r="AA118" s="14" t="e">
        <f t="shared" si="38"/>
        <v>#DIV/0!</v>
      </c>
      <c r="AB118" s="159" t="str">
        <f t="shared" si="39"/>
        <v/>
      </c>
      <c r="AC118" s="8"/>
      <c r="AD118" s="12">
        <v>0</v>
      </c>
      <c r="AE118" s="7">
        <f t="shared" si="40"/>
        <v>0</v>
      </c>
      <c r="AF118" s="7"/>
      <c r="AG118" s="7"/>
      <c r="AH118" s="81">
        <f t="shared" si="28"/>
        <v>0</v>
      </c>
      <c r="AI118" s="82">
        <f t="shared" si="29"/>
        <v>0</v>
      </c>
      <c r="AJ118" s="91"/>
      <c r="AK118" s="23"/>
      <c r="AL118" s="14" t="e">
        <f t="shared" si="41"/>
        <v>#DIV/0!</v>
      </c>
      <c r="AM118" s="159" t="str">
        <f t="shared" si="42"/>
        <v/>
      </c>
      <c r="AN118" s="8"/>
      <c r="AO118" s="12">
        <v>0</v>
      </c>
      <c r="AP118" s="7">
        <f t="shared" si="43"/>
        <v>0</v>
      </c>
      <c r="AQ118" s="7"/>
      <c r="AR118" s="7"/>
      <c r="AS118" s="81">
        <f t="shared" si="30"/>
        <v>0</v>
      </c>
      <c r="AT118" s="82">
        <f t="shared" si="31"/>
        <v>0</v>
      </c>
      <c r="AU118" s="91"/>
      <c r="AV118" s="365"/>
      <c r="AW118" s="156">
        <v>41183</v>
      </c>
      <c r="AX118" s="101">
        <f t="shared" si="44"/>
        <v>0</v>
      </c>
      <c r="AY118" s="14" t="e">
        <f t="shared" si="45"/>
        <v>#DIV/0!</v>
      </c>
      <c r="AZ118" s="103">
        <f t="shared" si="46"/>
        <v>0</v>
      </c>
      <c r="BA118" s="12" t="e">
        <f t="shared" si="45"/>
        <v>#DIV/0!</v>
      </c>
      <c r="BB118" s="105"/>
      <c r="BC118" s="24">
        <v>48.791423999999999</v>
      </c>
      <c r="BD118" s="108"/>
      <c r="BF118" s="23"/>
      <c r="BG118" s="131" t="e">
        <f t="shared" si="47"/>
        <v>#DIV/0!</v>
      </c>
    </row>
    <row r="119" spans="1:59">
      <c r="A119" s="365"/>
      <c r="B119" s="156">
        <v>41214</v>
      </c>
      <c r="C119" s="16"/>
      <c r="D119" s="23"/>
      <c r="E119" s="14" t="e">
        <f t="shared" si="32"/>
        <v>#DIV/0!</v>
      </c>
      <c r="F119" s="159" t="str">
        <f t="shared" si="33"/>
        <v/>
      </c>
      <c r="G119" s="9"/>
      <c r="H119" s="12">
        <v>0</v>
      </c>
      <c r="I119" s="7">
        <f t="shared" si="34"/>
        <v>0</v>
      </c>
      <c r="J119" s="7"/>
      <c r="K119" s="7"/>
      <c r="L119" s="81">
        <f t="shared" si="24"/>
        <v>0</v>
      </c>
      <c r="M119" s="82">
        <f t="shared" si="25"/>
        <v>0</v>
      </c>
      <c r="N119" s="91"/>
      <c r="O119" s="23"/>
      <c r="P119" s="14" t="e">
        <f t="shared" si="35"/>
        <v>#DIV/0!</v>
      </c>
      <c r="Q119" s="159" t="str">
        <f t="shared" si="36"/>
        <v/>
      </c>
      <c r="R119" s="9"/>
      <c r="S119" s="12">
        <v>0</v>
      </c>
      <c r="T119" s="7">
        <f t="shared" si="37"/>
        <v>0</v>
      </c>
      <c r="U119" s="7"/>
      <c r="V119" s="7"/>
      <c r="W119" s="81">
        <f t="shared" si="26"/>
        <v>0</v>
      </c>
      <c r="X119" s="82">
        <f t="shared" si="27"/>
        <v>0</v>
      </c>
      <c r="Y119" s="91"/>
      <c r="Z119" s="23"/>
      <c r="AA119" s="14" t="e">
        <f t="shared" si="38"/>
        <v>#DIV/0!</v>
      </c>
      <c r="AB119" s="159" t="str">
        <f t="shared" si="39"/>
        <v/>
      </c>
      <c r="AC119" s="9"/>
      <c r="AD119" s="12">
        <v>0</v>
      </c>
      <c r="AE119" s="7">
        <f t="shared" si="40"/>
        <v>0</v>
      </c>
      <c r="AF119" s="7"/>
      <c r="AG119" s="7"/>
      <c r="AH119" s="81">
        <f t="shared" si="28"/>
        <v>0</v>
      </c>
      <c r="AI119" s="82">
        <f t="shared" si="29"/>
        <v>0</v>
      </c>
      <c r="AJ119" s="91"/>
      <c r="AK119" s="23"/>
      <c r="AL119" s="14" t="e">
        <f t="shared" si="41"/>
        <v>#DIV/0!</v>
      </c>
      <c r="AM119" s="159" t="str">
        <f t="shared" si="42"/>
        <v/>
      </c>
      <c r="AN119" s="9"/>
      <c r="AO119" s="12">
        <v>0</v>
      </c>
      <c r="AP119" s="7">
        <f t="shared" si="43"/>
        <v>0</v>
      </c>
      <c r="AQ119" s="7"/>
      <c r="AR119" s="7"/>
      <c r="AS119" s="81">
        <f t="shared" si="30"/>
        <v>0</v>
      </c>
      <c r="AT119" s="82">
        <f t="shared" si="31"/>
        <v>0</v>
      </c>
      <c r="AU119" s="91"/>
      <c r="AV119" s="365"/>
      <c r="AW119" s="156">
        <v>41214</v>
      </c>
      <c r="AX119" s="101">
        <f t="shared" si="44"/>
        <v>0</v>
      </c>
      <c r="AY119" s="14" t="e">
        <f t="shared" si="45"/>
        <v>#DIV/0!</v>
      </c>
      <c r="AZ119" s="103">
        <f t="shared" si="46"/>
        <v>0</v>
      </c>
      <c r="BA119" s="12" t="e">
        <f t="shared" si="45"/>
        <v>#DIV/0!</v>
      </c>
      <c r="BB119" s="105"/>
      <c r="BC119" s="24">
        <v>49.137842999999997</v>
      </c>
      <c r="BD119" s="108"/>
      <c r="BF119" s="23"/>
      <c r="BG119" s="131" t="e">
        <f t="shared" si="47"/>
        <v>#DIV/0!</v>
      </c>
    </row>
    <row r="120" spans="1:59">
      <c r="A120" s="366"/>
      <c r="B120" s="157">
        <v>41244</v>
      </c>
      <c r="C120" s="16"/>
      <c r="D120" s="21"/>
      <c r="E120" s="15" t="e">
        <f t="shared" si="32"/>
        <v>#DIV/0!</v>
      </c>
      <c r="F120" s="158" t="str">
        <f t="shared" si="33"/>
        <v/>
      </c>
      <c r="G120" s="11"/>
      <c r="H120" s="13">
        <v>0</v>
      </c>
      <c r="I120" s="10">
        <f t="shared" si="34"/>
        <v>0</v>
      </c>
      <c r="J120" s="10"/>
      <c r="K120" s="10"/>
      <c r="L120" s="83">
        <f t="shared" si="24"/>
        <v>0</v>
      </c>
      <c r="M120" s="84">
        <f t="shared" si="25"/>
        <v>0</v>
      </c>
      <c r="N120" s="92"/>
      <c r="O120" s="21"/>
      <c r="P120" s="15" t="e">
        <f t="shared" si="35"/>
        <v>#DIV/0!</v>
      </c>
      <c r="Q120" s="158" t="str">
        <f t="shared" si="36"/>
        <v/>
      </c>
      <c r="R120" s="11"/>
      <c r="S120" s="13">
        <v>0</v>
      </c>
      <c r="T120" s="10">
        <f t="shared" si="37"/>
        <v>0</v>
      </c>
      <c r="U120" s="10"/>
      <c r="V120" s="10"/>
      <c r="W120" s="83">
        <f t="shared" si="26"/>
        <v>0</v>
      </c>
      <c r="X120" s="84">
        <f t="shared" si="27"/>
        <v>0</v>
      </c>
      <c r="Y120" s="92"/>
      <c r="Z120" s="21"/>
      <c r="AA120" s="15" t="e">
        <f t="shared" si="38"/>
        <v>#DIV/0!</v>
      </c>
      <c r="AB120" s="158" t="str">
        <f t="shared" si="39"/>
        <v/>
      </c>
      <c r="AC120" s="11"/>
      <c r="AD120" s="13">
        <v>0</v>
      </c>
      <c r="AE120" s="10">
        <f t="shared" si="40"/>
        <v>0</v>
      </c>
      <c r="AF120" s="10"/>
      <c r="AG120" s="10"/>
      <c r="AH120" s="83">
        <f t="shared" si="28"/>
        <v>0</v>
      </c>
      <c r="AI120" s="84">
        <f t="shared" si="29"/>
        <v>0</v>
      </c>
      <c r="AJ120" s="92"/>
      <c r="AK120" s="21"/>
      <c r="AL120" s="15" t="e">
        <f t="shared" si="41"/>
        <v>#DIV/0!</v>
      </c>
      <c r="AM120" s="158" t="str">
        <f t="shared" si="42"/>
        <v/>
      </c>
      <c r="AN120" s="11"/>
      <c r="AO120" s="13">
        <v>0</v>
      </c>
      <c r="AP120" s="10">
        <f t="shared" si="43"/>
        <v>0</v>
      </c>
      <c r="AQ120" s="10"/>
      <c r="AR120" s="10"/>
      <c r="AS120" s="83">
        <f t="shared" si="30"/>
        <v>0</v>
      </c>
      <c r="AT120" s="84">
        <f t="shared" si="31"/>
        <v>0</v>
      </c>
      <c r="AU120" s="92"/>
      <c r="AV120" s="366"/>
      <c r="AW120" s="157">
        <v>41244</v>
      </c>
      <c r="AX120" s="102">
        <f t="shared" si="44"/>
        <v>0</v>
      </c>
      <c r="AY120" s="15" t="e">
        <f t="shared" si="45"/>
        <v>#DIV/0!</v>
      </c>
      <c r="AZ120" s="104">
        <f t="shared" si="46"/>
        <v>0</v>
      </c>
      <c r="BA120" s="12" t="e">
        <f t="shared" si="45"/>
        <v>#DIV/0!</v>
      </c>
      <c r="BB120" s="105"/>
      <c r="BC120" s="25">
        <v>49.403187000000003</v>
      </c>
      <c r="BD120" s="108"/>
      <c r="BF120" s="23"/>
      <c r="BG120" s="131" t="e">
        <f t="shared" si="47"/>
        <v>#DIV/0!</v>
      </c>
    </row>
    <row r="121" spans="1:59" ht="11.25" customHeight="1">
      <c r="A121" s="365">
        <v>2013</v>
      </c>
      <c r="B121" s="156">
        <v>41275</v>
      </c>
      <c r="C121" s="16"/>
      <c r="D121" s="23"/>
      <c r="E121" s="14" t="e">
        <f t="shared" si="32"/>
        <v>#DIV/0!</v>
      </c>
      <c r="F121" s="159" t="str">
        <f t="shared" si="33"/>
        <v/>
      </c>
      <c r="G121" s="8"/>
      <c r="H121" s="12">
        <v>0</v>
      </c>
      <c r="I121" s="7">
        <f t="shared" si="34"/>
        <v>0</v>
      </c>
      <c r="J121" s="76"/>
      <c r="K121" s="76"/>
      <c r="L121" s="81">
        <f t="shared" si="24"/>
        <v>0</v>
      </c>
      <c r="M121" s="82">
        <f t="shared" si="25"/>
        <v>0</v>
      </c>
      <c r="N121" s="91"/>
      <c r="O121" s="23"/>
      <c r="P121" s="14" t="e">
        <f t="shared" si="35"/>
        <v>#DIV/0!</v>
      </c>
      <c r="Q121" s="159" t="str">
        <f t="shared" si="36"/>
        <v/>
      </c>
      <c r="R121" s="8"/>
      <c r="S121" s="12">
        <v>0</v>
      </c>
      <c r="T121" s="7">
        <f t="shared" si="37"/>
        <v>0</v>
      </c>
      <c r="U121" s="76"/>
      <c r="V121" s="76"/>
      <c r="W121" s="81">
        <f t="shared" si="26"/>
        <v>0</v>
      </c>
      <c r="X121" s="82">
        <f t="shared" si="27"/>
        <v>0</v>
      </c>
      <c r="Y121" s="91"/>
      <c r="Z121" s="23"/>
      <c r="AA121" s="14" t="e">
        <f t="shared" si="38"/>
        <v>#DIV/0!</v>
      </c>
      <c r="AB121" s="159" t="str">
        <f t="shared" si="39"/>
        <v/>
      </c>
      <c r="AC121" s="8"/>
      <c r="AD121" s="12">
        <v>0</v>
      </c>
      <c r="AE121" s="7">
        <f t="shared" si="40"/>
        <v>0</v>
      </c>
      <c r="AF121" s="76"/>
      <c r="AG121" s="76"/>
      <c r="AH121" s="81">
        <f t="shared" si="28"/>
        <v>0</v>
      </c>
      <c r="AI121" s="82">
        <f t="shared" si="29"/>
        <v>0</v>
      </c>
      <c r="AJ121" s="91"/>
      <c r="AK121" s="23"/>
      <c r="AL121" s="14" t="e">
        <f t="shared" si="41"/>
        <v>#DIV/0!</v>
      </c>
      <c r="AM121" s="159" t="str">
        <f t="shared" si="42"/>
        <v/>
      </c>
      <c r="AN121" s="8"/>
      <c r="AO121" s="12">
        <v>0</v>
      </c>
      <c r="AP121" s="7">
        <f t="shared" si="43"/>
        <v>0</v>
      </c>
      <c r="AQ121" s="76"/>
      <c r="AR121" s="76"/>
      <c r="AS121" s="81">
        <f t="shared" si="30"/>
        <v>0</v>
      </c>
      <c r="AT121" s="82">
        <f t="shared" si="31"/>
        <v>0</v>
      </c>
      <c r="AU121" s="91"/>
      <c r="AV121" s="365">
        <v>2013</v>
      </c>
      <c r="AW121" s="156">
        <v>41275</v>
      </c>
      <c r="AX121" s="101">
        <f t="shared" si="44"/>
        <v>0</v>
      </c>
      <c r="AY121" s="73" t="e">
        <f t="shared" si="45"/>
        <v>#DIV/0!</v>
      </c>
      <c r="AZ121" s="103">
        <f t="shared" si="46"/>
        <v>0</v>
      </c>
      <c r="BA121" s="74" t="e">
        <f t="shared" si="45"/>
        <v>#DIV/0!</v>
      </c>
      <c r="BB121" s="106"/>
      <c r="BC121" s="24">
        <v>49.768770000000004</v>
      </c>
      <c r="BD121" s="109"/>
      <c r="BF121" s="23"/>
      <c r="BG121" s="131" t="e">
        <f t="shared" si="47"/>
        <v>#DIV/0!</v>
      </c>
    </row>
    <row r="122" spans="1:59">
      <c r="A122" s="365"/>
      <c r="B122" s="156">
        <v>41306</v>
      </c>
      <c r="C122" s="16"/>
      <c r="D122" s="23"/>
      <c r="E122" s="14" t="e">
        <f t="shared" si="32"/>
        <v>#DIV/0!</v>
      </c>
      <c r="F122" s="159" t="str">
        <f t="shared" si="33"/>
        <v/>
      </c>
      <c r="G122" s="8"/>
      <c r="H122" s="12">
        <v>0</v>
      </c>
      <c r="I122" s="7">
        <f t="shared" si="34"/>
        <v>0</v>
      </c>
      <c r="J122" s="7"/>
      <c r="K122" s="7"/>
      <c r="L122" s="81">
        <f t="shared" si="24"/>
        <v>0</v>
      </c>
      <c r="M122" s="82">
        <f t="shared" si="25"/>
        <v>0</v>
      </c>
      <c r="N122" s="91"/>
      <c r="O122" s="23"/>
      <c r="P122" s="14" t="e">
        <f t="shared" si="35"/>
        <v>#DIV/0!</v>
      </c>
      <c r="Q122" s="159" t="str">
        <f t="shared" si="36"/>
        <v/>
      </c>
      <c r="R122" s="8"/>
      <c r="S122" s="12">
        <v>0</v>
      </c>
      <c r="T122" s="7">
        <f t="shared" si="37"/>
        <v>0</v>
      </c>
      <c r="U122" s="7"/>
      <c r="V122" s="7"/>
      <c r="W122" s="81">
        <f t="shared" si="26"/>
        <v>0</v>
      </c>
      <c r="X122" s="82">
        <f t="shared" si="27"/>
        <v>0</v>
      </c>
      <c r="Y122" s="91"/>
      <c r="Z122" s="23"/>
      <c r="AA122" s="14" t="e">
        <f t="shared" si="38"/>
        <v>#DIV/0!</v>
      </c>
      <c r="AB122" s="159" t="str">
        <f t="shared" si="39"/>
        <v/>
      </c>
      <c r="AC122" s="8"/>
      <c r="AD122" s="12">
        <v>0</v>
      </c>
      <c r="AE122" s="7">
        <f t="shared" si="40"/>
        <v>0</v>
      </c>
      <c r="AF122" s="7"/>
      <c r="AG122" s="7"/>
      <c r="AH122" s="81">
        <f t="shared" si="28"/>
        <v>0</v>
      </c>
      <c r="AI122" s="82">
        <f t="shared" si="29"/>
        <v>0</v>
      </c>
      <c r="AJ122" s="91"/>
      <c r="AK122" s="23"/>
      <c r="AL122" s="14" t="e">
        <f t="shared" si="41"/>
        <v>#DIV/0!</v>
      </c>
      <c r="AM122" s="159" t="str">
        <f t="shared" si="42"/>
        <v/>
      </c>
      <c r="AN122" s="8"/>
      <c r="AO122" s="12">
        <v>0</v>
      </c>
      <c r="AP122" s="7">
        <f t="shared" si="43"/>
        <v>0</v>
      </c>
      <c r="AQ122" s="7"/>
      <c r="AR122" s="7"/>
      <c r="AS122" s="81">
        <f t="shared" si="30"/>
        <v>0</v>
      </c>
      <c r="AT122" s="82">
        <f t="shared" si="31"/>
        <v>0</v>
      </c>
      <c r="AU122" s="91"/>
      <c r="AV122" s="365"/>
      <c r="AW122" s="156">
        <v>41306</v>
      </c>
      <c r="AX122" s="101">
        <f t="shared" si="44"/>
        <v>0</v>
      </c>
      <c r="AY122" s="14" t="e">
        <f t="shared" si="45"/>
        <v>#DIV/0!</v>
      </c>
      <c r="AZ122" s="103">
        <f t="shared" si="46"/>
        <v>0</v>
      </c>
      <c r="BA122" s="12" t="e">
        <f t="shared" si="45"/>
        <v>#DIV/0!</v>
      </c>
      <c r="BB122" s="105"/>
      <c r="BC122" s="24">
        <v>50.226641999999998</v>
      </c>
      <c r="BD122" s="108"/>
      <c r="BF122" s="23"/>
      <c r="BG122" s="131" t="e">
        <f t="shared" si="47"/>
        <v>#DIV/0!</v>
      </c>
    </row>
    <row r="123" spans="1:59">
      <c r="A123" s="365"/>
      <c r="B123" s="156">
        <v>41334</v>
      </c>
      <c r="C123" s="16"/>
      <c r="D123" s="23"/>
      <c r="E123" s="14" t="e">
        <f t="shared" si="32"/>
        <v>#DIV/0!</v>
      </c>
      <c r="F123" s="159" t="str">
        <f t="shared" si="33"/>
        <v/>
      </c>
      <c r="G123" s="8"/>
      <c r="H123" s="12">
        <v>0</v>
      </c>
      <c r="I123" s="7">
        <f t="shared" si="34"/>
        <v>0</v>
      </c>
      <c r="J123" s="7"/>
      <c r="K123" s="7"/>
      <c r="L123" s="81">
        <f t="shared" si="24"/>
        <v>0</v>
      </c>
      <c r="M123" s="82">
        <f t="shared" si="25"/>
        <v>0</v>
      </c>
      <c r="N123" s="91"/>
      <c r="O123" s="23"/>
      <c r="P123" s="14" t="e">
        <f t="shared" si="35"/>
        <v>#DIV/0!</v>
      </c>
      <c r="Q123" s="159" t="str">
        <f t="shared" si="36"/>
        <v/>
      </c>
      <c r="R123" s="8"/>
      <c r="S123" s="12">
        <v>0</v>
      </c>
      <c r="T123" s="7">
        <f t="shared" si="37"/>
        <v>0</v>
      </c>
      <c r="U123" s="7"/>
      <c r="V123" s="7"/>
      <c r="W123" s="81">
        <f t="shared" si="26"/>
        <v>0</v>
      </c>
      <c r="X123" s="82">
        <f t="shared" si="27"/>
        <v>0</v>
      </c>
      <c r="Y123" s="91"/>
      <c r="Z123" s="23"/>
      <c r="AA123" s="14" t="e">
        <f t="shared" si="38"/>
        <v>#DIV/0!</v>
      </c>
      <c r="AB123" s="159" t="str">
        <f t="shared" si="39"/>
        <v/>
      </c>
      <c r="AC123" s="8"/>
      <c r="AD123" s="12">
        <v>0</v>
      </c>
      <c r="AE123" s="7">
        <f t="shared" si="40"/>
        <v>0</v>
      </c>
      <c r="AF123" s="7"/>
      <c r="AG123" s="7"/>
      <c r="AH123" s="81">
        <f t="shared" si="28"/>
        <v>0</v>
      </c>
      <c r="AI123" s="82">
        <f t="shared" si="29"/>
        <v>0</v>
      </c>
      <c r="AJ123" s="91"/>
      <c r="AK123" s="23"/>
      <c r="AL123" s="14" t="e">
        <f t="shared" si="41"/>
        <v>#DIV/0!</v>
      </c>
      <c r="AM123" s="159" t="str">
        <f t="shared" si="42"/>
        <v/>
      </c>
      <c r="AN123" s="8"/>
      <c r="AO123" s="12">
        <v>0</v>
      </c>
      <c r="AP123" s="7">
        <f t="shared" si="43"/>
        <v>0</v>
      </c>
      <c r="AQ123" s="7"/>
      <c r="AR123" s="7"/>
      <c r="AS123" s="81">
        <f t="shared" si="30"/>
        <v>0</v>
      </c>
      <c r="AT123" s="82">
        <f t="shared" si="31"/>
        <v>0</v>
      </c>
      <c r="AU123" s="91"/>
      <c r="AV123" s="365"/>
      <c r="AW123" s="156">
        <v>41334</v>
      </c>
      <c r="AX123" s="101">
        <f t="shared" si="44"/>
        <v>0</v>
      </c>
      <c r="AY123" s="14" t="e">
        <f t="shared" si="45"/>
        <v>#DIV/0!</v>
      </c>
      <c r="AZ123" s="103">
        <f t="shared" si="46"/>
        <v>0</v>
      </c>
      <c r="BA123" s="12" t="e">
        <f t="shared" si="45"/>
        <v>#DIV/0!</v>
      </c>
      <c r="BB123" s="105"/>
      <c r="BC123" s="24">
        <v>50.487819999999999</v>
      </c>
      <c r="BD123" s="108"/>
      <c r="BF123" s="23"/>
      <c r="BG123" s="131" t="e">
        <f t="shared" si="47"/>
        <v>#DIV/0!</v>
      </c>
    </row>
    <row r="124" spans="1:59">
      <c r="A124" s="365"/>
      <c r="B124" s="156">
        <v>41365</v>
      </c>
      <c r="C124" s="16"/>
      <c r="D124" s="23"/>
      <c r="E124" s="14" t="e">
        <f t="shared" si="32"/>
        <v>#DIV/0!</v>
      </c>
      <c r="F124" s="159" t="str">
        <f t="shared" si="33"/>
        <v/>
      </c>
      <c r="G124" s="8"/>
      <c r="H124" s="12">
        <v>0</v>
      </c>
      <c r="I124" s="7">
        <f t="shared" si="34"/>
        <v>0</v>
      </c>
      <c r="J124" s="7"/>
      <c r="K124" s="7"/>
      <c r="L124" s="81">
        <f t="shared" si="24"/>
        <v>0</v>
      </c>
      <c r="M124" s="82">
        <f t="shared" si="25"/>
        <v>0</v>
      </c>
      <c r="N124" s="91"/>
      <c r="O124" s="23"/>
      <c r="P124" s="14" t="e">
        <f t="shared" si="35"/>
        <v>#DIV/0!</v>
      </c>
      <c r="Q124" s="159" t="str">
        <f t="shared" si="36"/>
        <v/>
      </c>
      <c r="R124" s="8"/>
      <c r="S124" s="12">
        <v>0</v>
      </c>
      <c r="T124" s="7">
        <f t="shared" si="37"/>
        <v>0</v>
      </c>
      <c r="U124" s="7"/>
      <c r="V124" s="7"/>
      <c r="W124" s="81">
        <f t="shared" si="26"/>
        <v>0</v>
      </c>
      <c r="X124" s="82">
        <f t="shared" si="27"/>
        <v>0</v>
      </c>
      <c r="Y124" s="91"/>
      <c r="Z124" s="23"/>
      <c r="AA124" s="14" t="e">
        <f t="shared" si="38"/>
        <v>#DIV/0!</v>
      </c>
      <c r="AB124" s="159" t="str">
        <f t="shared" si="39"/>
        <v/>
      </c>
      <c r="AC124" s="8"/>
      <c r="AD124" s="12">
        <v>0</v>
      </c>
      <c r="AE124" s="7">
        <f t="shared" si="40"/>
        <v>0</v>
      </c>
      <c r="AF124" s="7"/>
      <c r="AG124" s="7"/>
      <c r="AH124" s="81">
        <f t="shared" si="28"/>
        <v>0</v>
      </c>
      <c r="AI124" s="82">
        <f t="shared" si="29"/>
        <v>0</v>
      </c>
      <c r="AJ124" s="91"/>
      <c r="AK124" s="23"/>
      <c r="AL124" s="14" t="e">
        <f t="shared" si="41"/>
        <v>#DIV/0!</v>
      </c>
      <c r="AM124" s="159" t="str">
        <f t="shared" si="42"/>
        <v/>
      </c>
      <c r="AN124" s="8"/>
      <c r="AO124" s="12">
        <v>0</v>
      </c>
      <c r="AP124" s="7">
        <f t="shared" si="43"/>
        <v>0</v>
      </c>
      <c r="AQ124" s="7"/>
      <c r="AR124" s="7"/>
      <c r="AS124" s="81">
        <f t="shared" si="30"/>
        <v>0</v>
      </c>
      <c r="AT124" s="82">
        <f t="shared" si="31"/>
        <v>0</v>
      </c>
      <c r="AU124" s="91"/>
      <c r="AV124" s="365"/>
      <c r="AW124" s="156">
        <v>41365</v>
      </c>
      <c r="AX124" s="101">
        <f t="shared" si="44"/>
        <v>0</v>
      </c>
      <c r="AY124" s="14" t="e">
        <f t="shared" si="45"/>
        <v>#DIV/0!</v>
      </c>
      <c r="AZ124" s="103">
        <f t="shared" si="46"/>
        <v>0</v>
      </c>
      <c r="BA124" s="12" t="e">
        <f t="shared" si="45"/>
        <v>#DIV/0!</v>
      </c>
      <c r="BB124" s="105"/>
      <c r="BC124" s="24">
        <v>50.790745999999999</v>
      </c>
      <c r="BD124" s="108"/>
      <c r="BF124" s="23"/>
      <c r="BG124" s="131" t="e">
        <f t="shared" si="47"/>
        <v>#DIV/0!</v>
      </c>
    </row>
    <row r="125" spans="1:59">
      <c r="A125" s="365"/>
      <c r="B125" s="156">
        <v>41395</v>
      </c>
      <c r="C125" s="16"/>
      <c r="D125" s="23"/>
      <c r="E125" s="14" t="e">
        <f t="shared" si="32"/>
        <v>#DIV/0!</v>
      </c>
      <c r="F125" s="159" t="str">
        <f t="shared" si="33"/>
        <v/>
      </c>
      <c r="G125" s="8"/>
      <c r="H125" s="12">
        <v>0</v>
      </c>
      <c r="I125" s="7">
        <f t="shared" si="34"/>
        <v>0</v>
      </c>
      <c r="J125" s="7"/>
      <c r="K125" s="7"/>
      <c r="L125" s="81">
        <f t="shared" si="24"/>
        <v>0</v>
      </c>
      <c r="M125" s="82">
        <f t="shared" si="25"/>
        <v>0</v>
      </c>
      <c r="N125" s="91"/>
      <c r="O125" s="23"/>
      <c r="P125" s="14" t="e">
        <f t="shared" si="35"/>
        <v>#DIV/0!</v>
      </c>
      <c r="Q125" s="159" t="str">
        <f t="shared" si="36"/>
        <v/>
      </c>
      <c r="R125" s="8"/>
      <c r="S125" s="12">
        <v>0</v>
      </c>
      <c r="T125" s="7">
        <f t="shared" si="37"/>
        <v>0</v>
      </c>
      <c r="U125" s="7"/>
      <c r="V125" s="7"/>
      <c r="W125" s="81">
        <f t="shared" si="26"/>
        <v>0</v>
      </c>
      <c r="X125" s="82">
        <f t="shared" si="27"/>
        <v>0</v>
      </c>
      <c r="Y125" s="91"/>
      <c r="Z125" s="23"/>
      <c r="AA125" s="14" t="e">
        <f t="shared" si="38"/>
        <v>#DIV/0!</v>
      </c>
      <c r="AB125" s="159" t="str">
        <f t="shared" si="39"/>
        <v/>
      </c>
      <c r="AC125" s="8"/>
      <c r="AD125" s="12">
        <v>0</v>
      </c>
      <c r="AE125" s="7">
        <f t="shared" si="40"/>
        <v>0</v>
      </c>
      <c r="AF125" s="7"/>
      <c r="AG125" s="7"/>
      <c r="AH125" s="81">
        <f t="shared" si="28"/>
        <v>0</v>
      </c>
      <c r="AI125" s="82">
        <f t="shared" si="29"/>
        <v>0</v>
      </c>
      <c r="AJ125" s="91"/>
      <c r="AK125" s="23"/>
      <c r="AL125" s="14" t="e">
        <f t="shared" si="41"/>
        <v>#DIV/0!</v>
      </c>
      <c r="AM125" s="159" t="str">
        <f t="shared" si="42"/>
        <v/>
      </c>
      <c r="AN125" s="8"/>
      <c r="AO125" s="12">
        <v>0</v>
      </c>
      <c r="AP125" s="7">
        <f t="shared" si="43"/>
        <v>0</v>
      </c>
      <c r="AQ125" s="7"/>
      <c r="AR125" s="7"/>
      <c r="AS125" s="81">
        <f t="shared" si="30"/>
        <v>0</v>
      </c>
      <c r="AT125" s="82">
        <f t="shared" si="31"/>
        <v>0</v>
      </c>
      <c r="AU125" s="91"/>
      <c r="AV125" s="365"/>
      <c r="AW125" s="156">
        <v>41395</v>
      </c>
      <c r="AX125" s="101">
        <f t="shared" si="44"/>
        <v>0</v>
      </c>
      <c r="AY125" s="14" t="e">
        <f t="shared" si="45"/>
        <v>#DIV/0!</v>
      </c>
      <c r="AZ125" s="103">
        <f t="shared" si="46"/>
        <v>0</v>
      </c>
      <c r="BA125" s="12" t="e">
        <f t="shared" si="45"/>
        <v>#DIV/0!</v>
      </c>
      <c r="BB125" s="105"/>
      <c r="BC125" s="24">
        <v>51.090411000000003</v>
      </c>
      <c r="BD125" s="108"/>
      <c r="BF125" s="23"/>
      <c r="BG125" s="131" t="e">
        <f t="shared" si="47"/>
        <v>#DIV/0!</v>
      </c>
    </row>
    <row r="126" spans="1:59">
      <c r="A126" s="365"/>
      <c r="B126" s="156">
        <v>41426</v>
      </c>
      <c r="C126" s="16"/>
      <c r="D126" s="23"/>
      <c r="E126" s="14" t="e">
        <f t="shared" si="32"/>
        <v>#DIV/0!</v>
      </c>
      <c r="F126" s="159" t="str">
        <f t="shared" si="33"/>
        <v/>
      </c>
      <c r="G126" s="8"/>
      <c r="H126" s="12">
        <v>0</v>
      </c>
      <c r="I126" s="7">
        <f t="shared" si="34"/>
        <v>0</v>
      </c>
      <c r="J126" s="7"/>
      <c r="K126" s="7"/>
      <c r="L126" s="81">
        <f t="shared" si="24"/>
        <v>0</v>
      </c>
      <c r="M126" s="82">
        <f t="shared" si="25"/>
        <v>0</v>
      </c>
      <c r="N126" s="91"/>
      <c r="O126" s="23"/>
      <c r="P126" s="14" t="e">
        <f t="shared" si="35"/>
        <v>#DIV/0!</v>
      </c>
      <c r="Q126" s="159" t="str">
        <f t="shared" si="36"/>
        <v/>
      </c>
      <c r="R126" s="8"/>
      <c r="S126" s="12">
        <v>0</v>
      </c>
      <c r="T126" s="7">
        <f t="shared" si="37"/>
        <v>0</v>
      </c>
      <c r="U126" s="7"/>
      <c r="V126" s="7"/>
      <c r="W126" s="81">
        <f t="shared" si="26"/>
        <v>0</v>
      </c>
      <c r="X126" s="82">
        <f t="shared" si="27"/>
        <v>0</v>
      </c>
      <c r="Y126" s="91"/>
      <c r="Z126" s="23"/>
      <c r="AA126" s="14" t="e">
        <f t="shared" si="38"/>
        <v>#DIV/0!</v>
      </c>
      <c r="AB126" s="159" t="str">
        <f t="shared" si="39"/>
        <v/>
      </c>
      <c r="AC126" s="8"/>
      <c r="AD126" s="12">
        <v>0</v>
      </c>
      <c r="AE126" s="7">
        <f t="shared" si="40"/>
        <v>0</v>
      </c>
      <c r="AF126" s="7"/>
      <c r="AG126" s="7"/>
      <c r="AH126" s="81">
        <f t="shared" si="28"/>
        <v>0</v>
      </c>
      <c r="AI126" s="82">
        <f t="shared" si="29"/>
        <v>0</v>
      </c>
      <c r="AJ126" s="91"/>
      <c r="AK126" s="23"/>
      <c r="AL126" s="14" t="e">
        <f t="shared" si="41"/>
        <v>#DIV/0!</v>
      </c>
      <c r="AM126" s="159" t="str">
        <f t="shared" si="42"/>
        <v/>
      </c>
      <c r="AN126" s="8"/>
      <c r="AO126" s="12">
        <v>0</v>
      </c>
      <c r="AP126" s="7">
        <f t="shared" si="43"/>
        <v>0</v>
      </c>
      <c r="AQ126" s="7"/>
      <c r="AR126" s="7"/>
      <c r="AS126" s="81">
        <f t="shared" si="30"/>
        <v>0</v>
      </c>
      <c r="AT126" s="82">
        <f t="shared" si="31"/>
        <v>0</v>
      </c>
      <c r="AU126" s="91"/>
      <c r="AV126" s="365"/>
      <c r="AW126" s="156">
        <v>41426</v>
      </c>
      <c r="AX126" s="101">
        <f t="shared" si="44"/>
        <v>0</v>
      </c>
      <c r="AY126" s="14" t="e">
        <f t="shared" si="45"/>
        <v>#DIV/0!</v>
      </c>
      <c r="AZ126" s="103">
        <f t="shared" si="46"/>
        <v>0</v>
      </c>
      <c r="BA126" s="12" t="e">
        <f t="shared" si="45"/>
        <v>#DIV/0!</v>
      </c>
      <c r="BB126" s="105"/>
      <c r="BC126" s="24">
        <v>51.269227000000001</v>
      </c>
      <c r="BD126" s="108"/>
      <c r="BF126" s="23"/>
      <c r="BG126" s="131" t="e">
        <f t="shared" si="47"/>
        <v>#DIV/0!</v>
      </c>
    </row>
    <row r="127" spans="1:59">
      <c r="A127" s="365"/>
      <c r="B127" s="156">
        <v>41456</v>
      </c>
      <c r="C127" s="16"/>
      <c r="D127" s="23"/>
      <c r="E127" s="14" t="e">
        <f t="shared" si="32"/>
        <v>#DIV/0!</v>
      </c>
      <c r="F127" s="159" t="str">
        <f t="shared" si="33"/>
        <v/>
      </c>
      <c r="G127" s="8" t="s">
        <v>6</v>
      </c>
      <c r="H127" s="12">
        <v>9.0399999999999994E-2</v>
      </c>
      <c r="I127" s="7">
        <f t="shared" si="34"/>
        <v>0</v>
      </c>
      <c r="J127" s="7"/>
      <c r="K127" s="7"/>
      <c r="L127" s="81">
        <f t="shared" si="24"/>
        <v>0</v>
      </c>
      <c r="M127" s="82">
        <f t="shared" si="25"/>
        <v>0</v>
      </c>
      <c r="N127" s="91"/>
      <c r="O127" s="23"/>
      <c r="P127" s="14" t="e">
        <f t="shared" si="35"/>
        <v>#DIV/0!</v>
      </c>
      <c r="Q127" s="159" t="str">
        <f t="shared" si="36"/>
        <v/>
      </c>
      <c r="R127" s="8" t="s">
        <v>6</v>
      </c>
      <c r="S127" s="12">
        <v>9.0399999999999994E-2</v>
      </c>
      <c r="T127" s="7">
        <f t="shared" si="37"/>
        <v>0</v>
      </c>
      <c r="U127" s="7"/>
      <c r="V127" s="7"/>
      <c r="W127" s="81">
        <f t="shared" si="26"/>
        <v>0</v>
      </c>
      <c r="X127" s="82">
        <f t="shared" si="27"/>
        <v>0</v>
      </c>
      <c r="Y127" s="91"/>
      <c r="Z127" s="23"/>
      <c r="AA127" s="14" t="e">
        <f t="shared" si="38"/>
        <v>#DIV/0!</v>
      </c>
      <c r="AB127" s="159" t="str">
        <f t="shared" si="39"/>
        <v/>
      </c>
      <c r="AC127" s="8" t="s">
        <v>6</v>
      </c>
      <c r="AD127" s="12">
        <v>9.0399999999999994E-2</v>
      </c>
      <c r="AE127" s="7">
        <f t="shared" si="40"/>
        <v>0</v>
      </c>
      <c r="AF127" s="7"/>
      <c r="AG127" s="7"/>
      <c r="AH127" s="81">
        <f t="shared" si="28"/>
        <v>0</v>
      </c>
      <c r="AI127" s="82">
        <f t="shared" si="29"/>
        <v>0</v>
      </c>
      <c r="AJ127" s="91"/>
      <c r="AK127" s="23"/>
      <c r="AL127" s="14" t="e">
        <f t="shared" si="41"/>
        <v>#DIV/0!</v>
      </c>
      <c r="AM127" s="159" t="str">
        <f t="shared" si="42"/>
        <v/>
      </c>
      <c r="AN127" s="8" t="s">
        <v>6</v>
      </c>
      <c r="AO127" s="12">
        <v>9.0399999999999994E-2</v>
      </c>
      <c r="AP127" s="7">
        <f t="shared" si="43"/>
        <v>0</v>
      </c>
      <c r="AQ127" s="7"/>
      <c r="AR127" s="7"/>
      <c r="AS127" s="81">
        <f t="shared" si="30"/>
        <v>0</v>
      </c>
      <c r="AT127" s="82">
        <f t="shared" si="31"/>
        <v>0</v>
      </c>
      <c r="AU127" s="91"/>
      <c r="AV127" s="365"/>
      <c r="AW127" s="156">
        <v>41456</v>
      </c>
      <c r="AX127" s="101">
        <f t="shared" si="44"/>
        <v>0</v>
      </c>
      <c r="AY127" s="14" t="e">
        <f t="shared" si="45"/>
        <v>#DIV/0!</v>
      </c>
      <c r="AZ127" s="103">
        <f t="shared" si="46"/>
        <v>0</v>
      </c>
      <c r="BA127" s="12" t="e">
        <f t="shared" si="45"/>
        <v>#DIV/0!</v>
      </c>
      <c r="BB127" s="105"/>
      <c r="BC127" s="24">
        <v>51.412779999999998</v>
      </c>
      <c r="BD127" s="108"/>
      <c r="BF127" s="23"/>
      <c r="BG127" s="131" t="e">
        <f t="shared" si="47"/>
        <v>#DIV/0!</v>
      </c>
    </row>
    <row r="128" spans="1:59">
      <c r="A128" s="365"/>
      <c r="B128" s="156">
        <v>41487</v>
      </c>
      <c r="C128" s="16"/>
      <c r="D128" s="23"/>
      <c r="E128" s="14" t="e">
        <f t="shared" si="32"/>
        <v>#DIV/0!</v>
      </c>
      <c r="F128" s="159" t="str">
        <f t="shared" si="33"/>
        <v/>
      </c>
      <c r="G128" s="8"/>
      <c r="H128" s="12">
        <v>0</v>
      </c>
      <c r="I128" s="7">
        <f t="shared" si="34"/>
        <v>0</v>
      </c>
      <c r="J128" s="7"/>
      <c r="K128" s="7"/>
      <c r="L128" s="81">
        <f t="shared" si="24"/>
        <v>0</v>
      </c>
      <c r="M128" s="82">
        <f t="shared" si="25"/>
        <v>0</v>
      </c>
      <c r="N128" s="91"/>
      <c r="O128" s="23"/>
      <c r="P128" s="14" t="e">
        <f t="shared" si="35"/>
        <v>#DIV/0!</v>
      </c>
      <c r="Q128" s="159" t="str">
        <f t="shared" si="36"/>
        <v/>
      </c>
      <c r="R128" s="8"/>
      <c r="S128" s="12">
        <v>0</v>
      </c>
      <c r="T128" s="7">
        <f t="shared" si="37"/>
        <v>0</v>
      </c>
      <c r="U128" s="7"/>
      <c r="V128" s="7"/>
      <c r="W128" s="81">
        <f t="shared" si="26"/>
        <v>0</v>
      </c>
      <c r="X128" s="82">
        <f t="shared" si="27"/>
        <v>0</v>
      </c>
      <c r="Y128" s="91"/>
      <c r="Z128" s="23"/>
      <c r="AA128" s="14" t="e">
        <f t="shared" si="38"/>
        <v>#DIV/0!</v>
      </c>
      <c r="AB128" s="159" t="str">
        <f t="shared" si="39"/>
        <v/>
      </c>
      <c r="AC128" s="8"/>
      <c r="AD128" s="12">
        <v>0</v>
      </c>
      <c r="AE128" s="7">
        <f t="shared" si="40"/>
        <v>0</v>
      </c>
      <c r="AF128" s="7"/>
      <c r="AG128" s="7"/>
      <c r="AH128" s="81">
        <f t="shared" si="28"/>
        <v>0</v>
      </c>
      <c r="AI128" s="82">
        <f t="shared" si="29"/>
        <v>0</v>
      </c>
      <c r="AJ128" s="91"/>
      <c r="AK128" s="23"/>
      <c r="AL128" s="14" t="e">
        <f t="shared" si="41"/>
        <v>#DIV/0!</v>
      </c>
      <c r="AM128" s="159" t="str">
        <f t="shared" si="42"/>
        <v/>
      </c>
      <c r="AN128" s="8"/>
      <c r="AO128" s="12">
        <v>0</v>
      </c>
      <c r="AP128" s="7">
        <f t="shared" si="43"/>
        <v>0</v>
      </c>
      <c r="AQ128" s="7"/>
      <c r="AR128" s="7"/>
      <c r="AS128" s="81">
        <f t="shared" si="30"/>
        <v>0</v>
      </c>
      <c r="AT128" s="82">
        <f t="shared" si="31"/>
        <v>0</v>
      </c>
      <c r="AU128" s="91"/>
      <c r="AV128" s="365"/>
      <c r="AW128" s="156">
        <v>41487</v>
      </c>
      <c r="AX128" s="101">
        <f t="shared" si="44"/>
        <v>0</v>
      </c>
      <c r="AY128" s="14" t="e">
        <f t="shared" si="45"/>
        <v>#DIV/0!</v>
      </c>
      <c r="AZ128" s="103">
        <f t="shared" si="46"/>
        <v>0</v>
      </c>
      <c r="BA128" s="12" t="e">
        <f t="shared" si="45"/>
        <v>#DIV/0!</v>
      </c>
      <c r="BB128" s="105"/>
      <c r="BC128" s="24">
        <v>51.345942999999998</v>
      </c>
      <c r="BD128" s="108"/>
      <c r="BF128" s="23"/>
      <c r="BG128" s="131" t="e">
        <f t="shared" si="47"/>
        <v>#DIV/0!</v>
      </c>
    </row>
    <row r="129" spans="1:59">
      <c r="A129" s="365"/>
      <c r="B129" s="156">
        <v>41518</v>
      </c>
      <c r="C129" s="16"/>
      <c r="D129" s="23"/>
      <c r="E129" s="14" t="e">
        <f t="shared" si="32"/>
        <v>#DIV/0!</v>
      </c>
      <c r="F129" s="159" t="str">
        <f t="shared" si="33"/>
        <v/>
      </c>
      <c r="G129" s="8"/>
      <c r="H129" s="12">
        <v>0</v>
      </c>
      <c r="I129" s="7">
        <f t="shared" si="34"/>
        <v>0</v>
      </c>
      <c r="J129" s="7"/>
      <c r="K129" s="7"/>
      <c r="L129" s="81">
        <f t="shared" si="24"/>
        <v>0</v>
      </c>
      <c r="M129" s="82">
        <f t="shared" si="25"/>
        <v>0</v>
      </c>
      <c r="N129" s="91"/>
      <c r="O129" s="23"/>
      <c r="P129" s="14" t="e">
        <f t="shared" si="35"/>
        <v>#DIV/0!</v>
      </c>
      <c r="Q129" s="159" t="str">
        <f t="shared" si="36"/>
        <v/>
      </c>
      <c r="R129" s="8"/>
      <c r="S129" s="12">
        <v>0</v>
      </c>
      <c r="T129" s="7">
        <f t="shared" si="37"/>
        <v>0</v>
      </c>
      <c r="U129" s="7"/>
      <c r="V129" s="7"/>
      <c r="W129" s="81">
        <f t="shared" si="26"/>
        <v>0</v>
      </c>
      <c r="X129" s="82">
        <f t="shared" si="27"/>
        <v>0</v>
      </c>
      <c r="Y129" s="91"/>
      <c r="Z129" s="23"/>
      <c r="AA129" s="14" t="e">
        <f t="shared" si="38"/>
        <v>#DIV/0!</v>
      </c>
      <c r="AB129" s="159" t="str">
        <f t="shared" si="39"/>
        <v/>
      </c>
      <c r="AC129" s="8"/>
      <c r="AD129" s="12">
        <v>0</v>
      </c>
      <c r="AE129" s="7">
        <f t="shared" si="40"/>
        <v>0</v>
      </c>
      <c r="AF129" s="7"/>
      <c r="AG129" s="7"/>
      <c r="AH129" s="81">
        <f t="shared" si="28"/>
        <v>0</v>
      </c>
      <c r="AI129" s="82">
        <f t="shared" si="29"/>
        <v>0</v>
      </c>
      <c r="AJ129" s="91"/>
      <c r="AK129" s="23"/>
      <c r="AL129" s="14" t="e">
        <f t="shared" si="41"/>
        <v>#DIV/0!</v>
      </c>
      <c r="AM129" s="159" t="str">
        <f t="shared" si="42"/>
        <v/>
      </c>
      <c r="AN129" s="8"/>
      <c r="AO129" s="12">
        <v>0</v>
      </c>
      <c r="AP129" s="7">
        <f t="shared" si="43"/>
        <v>0</v>
      </c>
      <c r="AQ129" s="7"/>
      <c r="AR129" s="7"/>
      <c r="AS129" s="81">
        <f t="shared" si="30"/>
        <v>0</v>
      </c>
      <c r="AT129" s="82">
        <f t="shared" si="31"/>
        <v>0</v>
      </c>
      <c r="AU129" s="91"/>
      <c r="AV129" s="365"/>
      <c r="AW129" s="156">
        <v>41518</v>
      </c>
      <c r="AX129" s="101">
        <f t="shared" si="44"/>
        <v>0</v>
      </c>
      <c r="AY129" s="14" t="e">
        <f t="shared" si="45"/>
        <v>#DIV/0!</v>
      </c>
      <c r="AZ129" s="103">
        <f t="shared" si="46"/>
        <v>0</v>
      </c>
      <c r="BA129" s="12" t="e">
        <f t="shared" si="45"/>
        <v>#DIV/0!</v>
      </c>
      <c r="BB129" s="105"/>
      <c r="BC129" s="24">
        <v>51.428095999999996</v>
      </c>
      <c r="BD129" s="108"/>
      <c r="BF129" s="23"/>
      <c r="BG129" s="131" t="e">
        <f t="shared" si="47"/>
        <v>#DIV/0!</v>
      </c>
    </row>
    <row r="130" spans="1:59">
      <c r="A130" s="365"/>
      <c r="B130" s="156">
        <v>41548</v>
      </c>
      <c r="C130" s="16"/>
      <c r="D130" s="23"/>
      <c r="E130" s="14" t="e">
        <f t="shared" si="32"/>
        <v>#DIV/0!</v>
      </c>
      <c r="F130" s="159" t="str">
        <f t="shared" si="33"/>
        <v/>
      </c>
      <c r="G130" s="8"/>
      <c r="H130" s="12">
        <v>0</v>
      </c>
      <c r="I130" s="7">
        <f t="shared" si="34"/>
        <v>0</v>
      </c>
      <c r="J130" s="7"/>
      <c r="K130" s="7"/>
      <c r="L130" s="81">
        <f t="shared" si="24"/>
        <v>0</v>
      </c>
      <c r="M130" s="82">
        <f t="shared" si="25"/>
        <v>0</v>
      </c>
      <c r="N130" s="91"/>
      <c r="O130" s="23"/>
      <c r="P130" s="14" t="e">
        <f t="shared" si="35"/>
        <v>#DIV/0!</v>
      </c>
      <c r="Q130" s="159" t="str">
        <f t="shared" si="36"/>
        <v/>
      </c>
      <c r="R130" s="8"/>
      <c r="S130" s="12">
        <v>0</v>
      </c>
      <c r="T130" s="7">
        <f t="shared" si="37"/>
        <v>0</v>
      </c>
      <c r="U130" s="7"/>
      <c r="V130" s="7"/>
      <c r="W130" s="81">
        <f t="shared" si="26"/>
        <v>0</v>
      </c>
      <c r="X130" s="82">
        <f t="shared" si="27"/>
        <v>0</v>
      </c>
      <c r="Y130" s="91"/>
      <c r="Z130" s="23"/>
      <c r="AA130" s="14" t="e">
        <f t="shared" si="38"/>
        <v>#DIV/0!</v>
      </c>
      <c r="AB130" s="159" t="str">
        <f t="shared" si="39"/>
        <v/>
      </c>
      <c r="AC130" s="8"/>
      <c r="AD130" s="12">
        <v>0</v>
      </c>
      <c r="AE130" s="7">
        <f t="shared" si="40"/>
        <v>0</v>
      </c>
      <c r="AF130" s="7"/>
      <c r="AG130" s="7"/>
      <c r="AH130" s="81">
        <f t="shared" si="28"/>
        <v>0</v>
      </c>
      <c r="AI130" s="82">
        <f t="shared" si="29"/>
        <v>0</v>
      </c>
      <c r="AJ130" s="91"/>
      <c r="AK130" s="23"/>
      <c r="AL130" s="14" t="e">
        <f t="shared" si="41"/>
        <v>#DIV/0!</v>
      </c>
      <c r="AM130" s="159" t="str">
        <f t="shared" si="42"/>
        <v/>
      </c>
      <c r="AN130" s="8"/>
      <c r="AO130" s="12">
        <v>0</v>
      </c>
      <c r="AP130" s="7">
        <f t="shared" si="43"/>
        <v>0</v>
      </c>
      <c r="AQ130" s="7"/>
      <c r="AR130" s="7"/>
      <c r="AS130" s="81">
        <f t="shared" si="30"/>
        <v>0</v>
      </c>
      <c r="AT130" s="82">
        <f t="shared" si="31"/>
        <v>0</v>
      </c>
      <c r="AU130" s="91"/>
      <c r="AV130" s="365"/>
      <c r="AW130" s="156">
        <v>41548</v>
      </c>
      <c r="AX130" s="101">
        <f t="shared" si="44"/>
        <v>0</v>
      </c>
      <c r="AY130" s="14" t="e">
        <f t="shared" si="45"/>
        <v>#DIV/0!</v>
      </c>
      <c r="AZ130" s="103">
        <f t="shared" si="46"/>
        <v>0</v>
      </c>
      <c r="BA130" s="12" t="e">
        <f t="shared" si="45"/>
        <v>#DIV/0!</v>
      </c>
      <c r="BB130" s="105"/>
      <c r="BC130" s="24">
        <v>51.566951000000003</v>
      </c>
      <c r="BD130" s="108"/>
      <c r="BF130" s="23"/>
      <c r="BG130" s="131" t="e">
        <f t="shared" si="47"/>
        <v>#DIV/0!</v>
      </c>
    </row>
    <row r="131" spans="1:59">
      <c r="A131" s="365"/>
      <c r="B131" s="156">
        <v>41579</v>
      </c>
      <c r="C131" s="16"/>
      <c r="D131" s="23"/>
      <c r="E131" s="14" t="e">
        <f t="shared" si="32"/>
        <v>#DIV/0!</v>
      </c>
      <c r="F131" s="159" t="str">
        <f t="shared" si="33"/>
        <v/>
      </c>
      <c r="G131" s="8"/>
      <c r="H131" s="12">
        <v>0</v>
      </c>
      <c r="I131" s="7">
        <f t="shared" si="34"/>
        <v>0</v>
      </c>
      <c r="J131" s="7"/>
      <c r="K131" s="7"/>
      <c r="L131" s="81">
        <f t="shared" si="24"/>
        <v>0</v>
      </c>
      <c r="M131" s="82">
        <f t="shared" si="25"/>
        <v>0</v>
      </c>
      <c r="N131" s="91"/>
      <c r="O131" s="23"/>
      <c r="P131" s="14" t="e">
        <f t="shared" si="35"/>
        <v>#DIV/0!</v>
      </c>
      <c r="Q131" s="159" t="str">
        <f t="shared" si="36"/>
        <v/>
      </c>
      <c r="R131" s="8"/>
      <c r="S131" s="12">
        <v>0</v>
      </c>
      <c r="T131" s="7">
        <f t="shared" si="37"/>
        <v>0</v>
      </c>
      <c r="U131" s="7"/>
      <c r="V131" s="7"/>
      <c r="W131" s="81">
        <f t="shared" si="26"/>
        <v>0</v>
      </c>
      <c r="X131" s="82">
        <f t="shared" si="27"/>
        <v>0</v>
      </c>
      <c r="Y131" s="91"/>
      <c r="Z131" s="23"/>
      <c r="AA131" s="14" t="e">
        <f t="shared" si="38"/>
        <v>#DIV/0!</v>
      </c>
      <c r="AB131" s="159" t="str">
        <f t="shared" si="39"/>
        <v/>
      </c>
      <c r="AC131" s="8"/>
      <c r="AD131" s="12">
        <v>0</v>
      </c>
      <c r="AE131" s="7">
        <f t="shared" si="40"/>
        <v>0</v>
      </c>
      <c r="AF131" s="7"/>
      <c r="AG131" s="7"/>
      <c r="AH131" s="81">
        <f t="shared" si="28"/>
        <v>0</v>
      </c>
      <c r="AI131" s="82">
        <f t="shared" si="29"/>
        <v>0</v>
      </c>
      <c r="AJ131" s="91"/>
      <c r="AK131" s="23"/>
      <c r="AL131" s="14" t="e">
        <f t="shared" si="41"/>
        <v>#DIV/0!</v>
      </c>
      <c r="AM131" s="159" t="str">
        <f t="shared" si="42"/>
        <v/>
      </c>
      <c r="AN131" s="8"/>
      <c r="AO131" s="12">
        <v>0</v>
      </c>
      <c r="AP131" s="7">
        <f t="shared" si="43"/>
        <v>0</v>
      </c>
      <c r="AQ131" s="7"/>
      <c r="AR131" s="7"/>
      <c r="AS131" s="81">
        <f t="shared" si="30"/>
        <v>0</v>
      </c>
      <c r="AT131" s="82">
        <f t="shared" si="31"/>
        <v>0</v>
      </c>
      <c r="AU131" s="91"/>
      <c r="AV131" s="365"/>
      <c r="AW131" s="156">
        <v>41579</v>
      </c>
      <c r="AX131" s="101">
        <f t="shared" si="44"/>
        <v>0</v>
      </c>
      <c r="AY131" s="14" t="e">
        <f t="shared" si="45"/>
        <v>#DIV/0!</v>
      </c>
      <c r="AZ131" s="103">
        <f t="shared" si="46"/>
        <v>0</v>
      </c>
      <c r="BA131" s="12" t="e">
        <f t="shared" si="45"/>
        <v>#DIV/0!</v>
      </c>
      <c r="BB131" s="105"/>
      <c r="BC131" s="24">
        <v>51.881509000000001</v>
      </c>
      <c r="BD131" s="108"/>
      <c r="BF131" s="23"/>
      <c r="BG131" s="131" t="e">
        <f t="shared" si="47"/>
        <v>#DIV/0!</v>
      </c>
    </row>
    <row r="132" spans="1:59">
      <c r="A132" s="366"/>
      <c r="B132" s="157">
        <v>41609</v>
      </c>
      <c r="C132" s="16"/>
      <c r="D132" s="21"/>
      <c r="E132" s="15" t="e">
        <f t="shared" si="32"/>
        <v>#DIV/0!</v>
      </c>
      <c r="F132" s="158" t="str">
        <f t="shared" si="33"/>
        <v/>
      </c>
      <c r="G132" s="11"/>
      <c r="H132" s="13">
        <v>0</v>
      </c>
      <c r="I132" s="10">
        <f t="shared" si="34"/>
        <v>0</v>
      </c>
      <c r="J132" s="10"/>
      <c r="K132" s="10"/>
      <c r="L132" s="83">
        <f t="shared" si="24"/>
        <v>0</v>
      </c>
      <c r="M132" s="84">
        <f t="shared" si="25"/>
        <v>0</v>
      </c>
      <c r="N132" s="92"/>
      <c r="O132" s="21"/>
      <c r="P132" s="15" t="e">
        <f t="shared" si="35"/>
        <v>#DIV/0!</v>
      </c>
      <c r="Q132" s="158" t="str">
        <f t="shared" si="36"/>
        <v/>
      </c>
      <c r="R132" s="11"/>
      <c r="S132" s="13">
        <v>0</v>
      </c>
      <c r="T132" s="10">
        <f t="shared" si="37"/>
        <v>0</v>
      </c>
      <c r="U132" s="10"/>
      <c r="V132" s="10"/>
      <c r="W132" s="83">
        <f t="shared" si="26"/>
        <v>0</v>
      </c>
      <c r="X132" s="84">
        <f t="shared" si="27"/>
        <v>0</v>
      </c>
      <c r="Y132" s="92"/>
      <c r="Z132" s="21"/>
      <c r="AA132" s="15" t="e">
        <f t="shared" si="38"/>
        <v>#DIV/0!</v>
      </c>
      <c r="AB132" s="158" t="str">
        <f t="shared" si="39"/>
        <v/>
      </c>
      <c r="AC132" s="11"/>
      <c r="AD132" s="13">
        <v>0</v>
      </c>
      <c r="AE132" s="10">
        <f t="shared" si="40"/>
        <v>0</v>
      </c>
      <c r="AF132" s="10"/>
      <c r="AG132" s="10"/>
      <c r="AH132" s="83">
        <f t="shared" si="28"/>
        <v>0</v>
      </c>
      <c r="AI132" s="84">
        <f t="shared" si="29"/>
        <v>0</v>
      </c>
      <c r="AJ132" s="92"/>
      <c r="AK132" s="21"/>
      <c r="AL132" s="15" t="e">
        <f t="shared" si="41"/>
        <v>#DIV/0!</v>
      </c>
      <c r="AM132" s="158" t="str">
        <f t="shared" si="42"/>
        <v/>
      </c>
      <c r="AN132" s="11"/>
      <c r="AO132" s="13">
        <v>0</v>
      </c>
      <c r="AP132" s="10">
        <f t="shared" si="43"/>
        <v>0</v>
      </c>
      <c r="AQ132" s="10"/>
      <c r="AR132" s="10"/>
      <c r="AS132" s="83">
        <f t="shared" si="30"/>
        <v>0</v>
      </c>
      <c r="AT132" s="84">
        <f t="shared" si="31"/>
        <v>0</v>
      </c>
      <c r="AU132" s="92"/>
      <c r="AV132" s="366"/>
      <c r="AW132" s="157">
        <v>41609</v>
      </c>
      <c r="AX132" s="102">
        <f t="shared" si="44"/>
        <v>0</v>
      </c>
      <c r="AY132" s="15" t="e">
        <f t="shared" si="45"/>
        <v>#DIV/0!</v>
      </c>
      <c r="AZ132" s="104">
        <f t="shared" si="46"/>
        <v>0</v>
      </c>
      <c r="BA132" s="13" t="e">
        <f t="shared" si="45"/>
        <v>#DIV/0!</v>
      </c>
      <c r="BB132" s="107"/>
      <c r="BC132" s="24">
        <v>52.161669000000003</v>
      </c>
      <c r="BD132" s="110"/>
      <c r="BF132" s="23"/>
      <c r="BG132" s="131" t="e">
        <f t="shared" si="47"/>
        <v>#DIV/0!</v>
      </c>
    </row>
    <row r="133" spans="1:59" ht="11.25" customHeight="1">
      <c r="A133" s="365">
        <v>2014</v>
      </c>
      <c r="B133" s="156">
        <v>41640</v>
      </c>
      <c r="C133" s="16"/>
      <c r="D133" s="23"/>
      <c r="E133" s="14" t="e">
        <f t="shared" si="32"/>
        <v>#DIV/0!</v>
      </c>
      <c r="F133" s="159" t="str">
        <f t="shared" si="33"/>
        <v/>
      </c>
      <c r="G133" s="8"/>
      <c r="H133" s="12">
        <v>0</v>
      </c>
      <c r="I133" s="7">
        <f t="shared" si="34"/>
        <v>0</v>
      </c>
      <c r="J133" s="76"/>
      <c r="K133" s="76"/>
      <c r="L133" s="81">
        <f t="shared" si="24"/>
        <v>0</v>
      </c>
      <c r="M133" s="82">
        <f t="shared" si="25"/>
        <v>0</v>
      </c>
      <c r="N133" s="91"/>
      <c r="O133" s="23"/>
      <c r="P133" s="14" t="e">
        <f t="shared" si="35"/>
        <v>#DIV/0!</v>
      </c>
      <c r="Q133" s="159" t="str">
        <f t="shared" si="36"/>
        <v/>
      </c>
      <c r="R133" s="8"/>
      <c r="S133" s="12">
        <v>0</v>
      </c>
      <c r="T133" s="7">
        <f t="shared" si="37"/>
        <v>0</v>
      </c>
      <c r="U133" s="76"/>
      <c r="V133" s="76"/>
      <c r="W133" s="81">
        <f t="shared" si="26"/>
        <v>0</v>
      </c>
      <c r="X133" s="82">
        <f t="shared" si="27"/>
        <v>0</v>
      </c>
      <c r="Y133" s="91"/>
      <c r="Z133" s="23"/>
      <c r="AA133" s="14" t="e">
        <f t="shared" si="38"/>
        <v>#DIV/0!</v>
      </c>
      <c r="AB133" s="159" t="str">
        <f t="shared" si="39"/>
        <v/>
      </c>
      <c r="AC133" s="8"/>
      <c r="AD133" s="12">
        <v>0</v>
      </c>
      <c r="AE133" s="7">
        <f t="shared" si="40"/>
        <v>0</v>
      </c>
      <c r="AF133" s="76"/>
      <c r="AG133" s="76"/>
      <c r="AH133" s="81">
        <f t="shared" si="28"/>
        <v>0</v>
      </c>
      <c r="AI133" s="82">
        <f t="shared" si="29"/>
        <v>0</v>
      </c>
      <c r="AJ133" s="91"/>
      <c r="AK133" s="23"/>
      <c r="AL133" s="14" t="e">
        <f t="shared" si="41"/>
        <v>#DIV/0!</v>
      </c>
      <c r="AM133" s="159" t="str">
        <f t="shared" si="42"/>
        <v/>
      </c>
      <c r="AN133" s="8"/>
      <c r="AO133" s="12">
        <v>0</v>
      </c>
      <c r="AP133" s="7">
        <f t="shared" si="43"/>
        <v>0</v>
      </c>
      <c r="AQ133" s="76"/>
      <c r="AR133" s="76"/>
      <c r="AS133" s="81">
        <f t="shared" si="30"/>
        <v>0</v>
      </c>
      <c r="AT133" s="82">
        <f t="shared" si="31"/>
        <v>0</v>
      </c>
      <c r="AU133" s="91"/>
      <c r="AV133" s="365">
        <v>2014</v>
      </c>
      <c r="AW133" s="156">
        <v>41640</v>
      </c>
      <c r="AX133" s="101">
        <f t="shared" si="44"/>
        <v>0</v>
      </c>
      <c r="AY133" s="14" t="e">
        <f t="shared" si="45"/>
        <v>#DIV/0!</v>
      </c>
      <c r="AZ133" s="103">
        <f t="shared" si="46"/>
        <v>0</v>
      </c>
      <c r="BA133" s="12" t="e">
        <f t="shared" si="45"/>
        <v>#DIV/0!</v>
      </c>
      <c r="BB133" s="105"/>
      <c r="BC133" s="75">
        <v>52.537233000000001</v>
      </c>
      <c r="BD133" s="108"/>
      <c r="BF133" s="23"/>
      <c r="BG133" s="131" t="e">
        <f t="shared" si="47"/>
        <v>#DIV/0!</v>
      </c>
    </row>
    <row r="134" spans="1:59">
      <c r="A134" s="365"/>
      <c r="B134" s="156">
        <v>41671</v>
      </c>
      <c r="C134" s="16"/>
      <c r="D134" s="23"/>
      <c r="E134" s="14" t="e">
        <f t="shared" si="32"/>
        <v>#DIV/0!</v>
      </c>
      <c r="F134" s="159" t="str">
        <f t="shared" si="33"/>
        <v/>
      </c>
      <c r="G134" s="8"/>
      <c r="H134" s="12">
        <v>0</v>
      </c>
      <c r="I134" s="7">
        <f t="shared" si="34"/>
        <v>0</v>
      </c>
      <c r="J134" s="7"/>
      <c r="K134" s="7"/>
      <c r="L134" s="81">
        <f t="shared" si="24"/>
        <v>0</v>
      </c>
      <c r="M134" s="82">
        <f t="shared" si="25"/>
        <v>0</v>
      </c>
      <c r="N134" s="91"/>
      <c r="O134" s="23"/>
      <c r="P134" s="14" t="e">
        <f t="shared" si="35"/>
        <v>#DIV/0!</v>
      </c>
      <c r="Q134" s="159" t="str">
        <f t="shared" si="36"/>
        <v/>
      </c>
      <c r="R134" s="8"/>
      <c r="S134" s="12">
        <v>0</v>
      </c>
      <c r="T134" s="7">
        <f t="shared" si="37"/>
        <v>0</v>
      </c>
      <c r="U134" s="7"/>
      <c r="V134" s="7"/>
      <c r="W134" s="81">
        <f t="shared" si="26"/>
        <v>0</v>
      </c>
      <c r="X134" s="82">
        <f t="shared" si="27"/>
        <v>0</v>
      </c>
      <c r="Y134" s="91"/>
      <c r="Z134" s="23"/>
      <c r="AA134" s="14" t="e">
        <f t="shared" si="38"/>
        <v>#DIV/0!</v>
      </c>
      <c r="AB134" s="159" t="str">
        <f t="shared" si="39"/>
        <v/>
      </c>
      <c r="AC134" s="8"/>
      <c r="AD134" s="12">
        <v>0</v>
      </c>
      <c r="AE134" s="7">
        <f t="shared" si="40"/>
        <v>0</v>
      </c>
      <c r="AF134" s="7"/>
      <c r="AG134" s="7"/>
      <c r="AH134" s="81">
        <f t="shared" si="28"/>
        <v>0</v>
      </c>
      <c r="AI134" s="82">
        <f t="shared" si="29"/>
        <v>0</v>
      </c>
      <c r="AJ134" s="91"/>
      <c r="AK134" s="23"/>
      <c r="AL134" s="14" t="e">
        <f t="shared" si="41"/>
        <v>#DIV/0!</v>
      </c>
      <c r="AM134" s="159" t="str">
        <f t="shared" si="42"/>
        <v/>
      </c>
      <c r="AN134" s="8"/>
      <c r="AO134" s="12">
        <v>0</v>
      </c>
      <c r="AP134" s="7">
        <f t="shared" si="43"/>
        <v>0</v>
      </c>
      <c r="AQ134" s="7"/>
      <c r="AR134" s="7"/>
      <c r="AS134" s="81">
        <f t="shared" si="30"/>
        <v>0</v>
      </c>
      <c r="AT134" s="82">
        <f t="shared" si="31"/>
        <v>0</v>
      </c>
      <c r="AU134" s="91"/>
      <c r="AV134" s="365"/>
      <c r="AW134" s="156">
        <v>41671</v>
      </c>
      <c r="AX134" s="101">
        <f t="shared" si="44"/>
        <v>0</v>
      </c>
      <c r="AY134" s="14" t="e">
        <f t="shared" si="45"/>
        <v>#DIV/0!</v>
      </c>
      <c r="AZ134" s="103">
        <f t="shared" si="46"/>
        <v>0</v>
      </c>
      <c r="BA134" s="12" t="e">
        <f t="shared" si="45"/>
        <v>#DIV/0!</v>
      </c>
      <c r="BB134" s="105"/>
      <c r="BC134" s="24">
        <v>52.868217000000001</v>
      </c>
      <c r="BD134" s="108"/>
      <c r="BF134" s="23"/>
      <c r="BG134" s="131" t="e">
        <f t="shared" si="47"/>
        <v>#DIV/0!</v>
      </c>
    </row>
    <row r="135" spans="1:59">
      <c r="A135" s="365"/>
      <c r="B135" s="156">
        <v>41699</v>
      </c>
      <c r="C135" s="16"/>
      <c r="D135" s="23"/>
      <c r="E135" s="14" t="e">
        <f t="shared" si="32"/>
        <v>#DIV/0!</v>
      </c>
      <c r="F135" s="159" t="str">
        <f t="shared" si="33"/>
        <v/>
      </c>
      <c r="G135" s="8"/>
      <c r="H135" s="12">
        <v>0</v>
      </c>
      <c r="I135" s="7">
        <f t="shared" si="34"/>
        <v>0</v>
      </c>
      <c r="J135" s="7"/>
      <c r="K135" s="7"/>
      <c r="L135" s="81">
        <f t="shared" si="24"/>
        <v>0</v>
      </c>
      <c r="M135" s="82">
        <f t="shared" si="25"/>
        <v>0</v>
      </c>
      <c r="N135" s="91"/>
      <c r="O135" s="23"/>
      <c r="P135" s="14" t="e">
        <f t="shared" si="35"/>
        <v>#DIV/0!</v>
      </c>
      <c r="Q135" s="159" t="str">
        <f t="shared" si="36"/>
        <v/>
      </c>
      <c r="R135" s="8"/>
      <c r="S135" s="12">
        <v>0</v>
      </c>
      <c r="T135" s="7">
        <f t="shared" si="37"/>
        <v>0</v>
      </c>
      <c r="U135" s="7"/>
      <c r="V135" s="7"/>
      <c r="W135" s="81">
        <f t="shared" si="26"/>
        <v>0</v>
      </c>
      <c r="X135" s="82">
        <f t="shared" si="27"/>
        <v>0</v>
      </c>
      <c r="Y135" s="91"/>
      <c r="Z135" s="23"/>
      <c r="AA135" s="14" t="e">
        <f t="shared" si="38"/>
        <v>#DIV/0!</v>
      </c>
      <c r="AB135" s="159" t="str">
        <f t="shared" si="39"/>
        <v/>
      </c>
      <c r="AC135" s="8"/>
      <c r="AD135" s="12">
        <v>0</v>
      </c>
      <c r="AE135" s="7">
        <f t="shared" si="40"/>
        <v>0</v>
      </c>
      <c r="AF135" s="7"/>
      <c r="AG135" s="7"/>
      <c r="AH135" s="81">
        <f t="shared" si="28"/>
        <v>0</v>
      </c>
      <c r="AI135" s="82">
        <f t="shared" si="29"/>
        <v>0</v>
      </c>
      <c r="AJ135" s="91"/>
      <c r="AK135" s="23"/>
      <c r="AL135" s="14" t="e">
        <f t="shared" si="41"/>
        <v>#DIV/0!</v>
      </c>
      <c r="AM135" s="159" t="str">
        <f t="shared" si="42"/>
        <v/>
      </c>
      <c r="AN135" s="8"/>
      <c r="AO135" s="12">
        <v>0</v>
      </c>
      <c r="AP135" s="7">
        <f t="shared" si="43"/>
        <v>0</v>
      </c>
      <c r="AQ135" s="7"/>
      <c r="AR135" s="7"/>
      <c r="AS135" s="81">
        <f t="shared" si="30"/>
        <v>0</v>
      </c>
      <c r="AT135" s="82">
        <f t="shared" si="31"/>
        <v>0</v>
      </c>
      <c r="AU135" s="91"/>
      <c r="AV135" s="365"/>
      <c r="AW135" s="156">
        <v>41699</v>
      </c>
      <c r="AX135" s="101">
        <f t="shared" si="44"/>
        <v>0</v>
      </c>
      <c r="AY135" s="14" t="e">
        <f t="shared" si="45"/>
        <v>#DIV/0!</v>
      </c>
      <c r="AZ135" s="103">
        <f t="shared" si="46"/>
        <v>0</v>
      </c>
      <c r="BA135" s="12" t="e">
        <f t="shared" si="45"/>
        <v>#DIV/0!</v>
      </c>
      <c r="BB135" s="105"/>
      <c r="BC135" s="24">
        <v>53.206572999999999</v>
      </c>
      <c r="BD135" s="108"/>
      <c r="BF135" s="23"/>
      <c r="BG135" s="131" t="e">
        <f t="shared" si="47"/>
        <v>#DIV/0!</v>
      </c>
    </row>
    <row r="136" spans="1:59">
      <c r="A136" s="365"/>
      <c r="B136" s="156">
        <v>41730</v>
      </c>
      <c r="C136" s="16"/>
      <c r="D136" s="23"/>
      <c r="E136" s="14" t="e">
        <f t="shared" si="32"/>
        <v>#DIV/0!</v>
      </c>
      <c r="F136" s="159" t="str">
        <f t="shared" si="33"/>
        <v/>
      </c>
      <c r="G136" s="8"/>
      <c r="H136" s="12">
        <v>0</v>
      </c>
      <c r="I136" s="7">
        <f t="shared" si="34"/>
        <v>0</v>
      </c>
      <c r="J136" s="7"/>
      <c r="K136" s="7"/>
      <c r="L136" s="81">
        <f t="shared" si="24"/>
        <v>0</v>
      </c>
      <c r="M136" s="82">
        <f t="shared" si="25"/>
        <v>0</v>
      </c>
      <c r="N136" s="91"/>
      <c r="O136" s="23"/>
      <c r="P136" s="14" t="e">
        <f t="shared" si="35"/>
        <v>#DIV/0!</v>
      </c>
      <c r="Q136" s="159" t="str">
        <f t="shared" si="36"/>
        <v/>
      </c>
      <c r="R136" s="8"/>
      <c r="S136" s="12">
        <v>0</v>
      </c>
      <c r="T136" s="7">
        <f t="shared" si="37"/>
        <v>0</v>
      </c>
      <c r="U136" s="7"/>
      <c r="V136" s="7"/>
      <c r="W136" s="81">
        <f t="shared" si="26"/>
        <v>0</v>
      </c>
      <c r="X136" s="82">
        <f t="shared" si="27"/>
        <v>0</v>
      </c>
      <c r="Y136" s="91"/>
      <c r="Z136" s="23"/>
      <c r="AA136" s="14" t="e">
        <f t="shared" si="38"/>
        <v>#DIV/0!</v>
      </c>
      <c r="AB136" s="159" t="str">
        <f t="shared" si="39"/>
        <v/>
      </c>
      <c r="AC136" s="8"/>
      <c r="AD136" s="12">
        <v>0</v>
      </c>
      <c r="AE136" s="7">
        <f t="shared" si="40"/>
        <v>0</v>
      </c>
      <c r="AF136" s="7"/>
      <c r="AG136" s="7"/>
      <c r="AH136" s="81">
        <f t="shared" si="28"/>
        <v>0</v>
      </c>
      <c r="AI136" s="82">
        <f t="shared" si="29"/>
        <v>0</v>
      </c>
      <c r="AJ136" s="91"/>
      <c r="AK136" s="23"/>
      <c r="AL136" s="14" t="e">
        <f t="shared" si="41"/>
        <v>#DIV/0!</v>
      </c>
      <c r="AM136" s="159" t="str">
        <f t="shared" si="42"/>
        <v/>
      </c>
      <c r="AN136" s="8"/>
      <c r="AO136" s="12">
        <v>0</v>
      </c>
      <c r="AP136" s="7">
        <f t="shared" si="43"/>
        <v>0</v>
      </c>
      <c r="AQ136" s="7"/>
      <c r="AR136" s="7"/>
      <c r="AS136" s="81">
        <f t="shared" si="30"/>
        <v>0</v>
      </c>
      <c r="AT136" s="82">
        <f t="shared" si="31"/>
        <v>0</v>
      </c>
      <c r="AU136" s="91"/>
      <c r="AV136" s="365"/>
      <c r="AW136" s="156">
        <v>41730</v>
      </c>
      <c r="AX136" s="101">
        <f t="shared" si="44"/>
        <v>0</v>
      </c>
      <c r="AY136" s="14" t="e">
        <f t="shared" si="45"/>
        <v>#DIV/0!</v>
      </c>
      <c r="AZ136" s="103">
        <f t="shared" si="46"/>
        <v>0</v>
      </c>
      <c r="BA136" s="12" t="e">
        <f t="shared" si="45"/>
        <v>#DIV/0!</v>
      </c>
      <c r="BB136" s="105"/>
      <c r="BC136" s="24">
        <v>53.642865999999998</v>
      </c>
      <c r="BD136" s="108"/>
      <c r="BF136" s="23"/>
      <c r="BG136" s="131" t="e">
        <f t="shared" si="47"/>
        <v>#DIV/0!</v>
      </c>
    </row>
    <row r="137" spans="1:59">
      <c r="A137" s="365"/>
      <c r="B137" s="156">
        <v>41760</v>
      </c>
      <c r="C137" s="16"/>
      <c r="D137" s="23"/>
      <c r="E137" s="14" t="e">
        <f t="shared" si="32"/>
        <v>#DIV/0!</v>
      </c>
      <c r="F137" s="159" t="str">
        <f t="shared" si="33"/>
        <v/>
      </c>
      <c r="G137" s="8"/>
      <c r="H137" s="12">
        <v>0</v>
      </c>
      <c r="I137" s="7">
        <f t="shared" si="34"/>
        <v>0</v>
      </c>
      <c r="J137" s="7"/>
      <c r="K137" s="7"/>
      <c r="L137" s="81">
        <f t="shared" si="24"/>
        <v>0</v>
      </c>
      <c r="M137" s="82">
        <f t="shared" si="25"/>
        <v>0</v>
      </c>
      <c r="N137" s="91"/>
      <c r="O137" s="23"/>
      <c r="P137" s="14" t="e">
        <f t="shared" si="35"/>
        <v>#DIV/0!</v>
      </c>
      <c r="Q137" s="159" t="str">
        <f t="shared" si="36"/>
        <v/>
      </c>
      <c r="R137" s="8"/>
      <c r="S137" s="12">
        <v>0</v>
      </c>
      <c r="T137" s="7">
        <f t="shared" si="37"/>
        <v>0</v>
      </c>
      <c r="U137" s="7"/>
      <c r="V137" s="7"/>
      <c r="W137" s="81">
        <f t="shared" si="26"/>
        <v>0</v>
      </c>
      <c r="X137" s="82">
        <f t="shared" si="27"/>
        <v>0</v>
      </c>
      <c r="Y137" s="91"/>
      <c r="Z137" s="23"/>
      <c r="AA137" s="14" t="e">
        <f t="shared" si="38"/>
        <v>#DIV/0!</v>
      </c>
      <c r="AB137" s="159" t="str">
        <f t="shared" si="39"/>
        <v/>
      </c>
      <c r="AC137" s="8"/>
      <c r="AD137" s="12">
        <v>0</v>
      </c>
      <c r="AE137" s="7">
        <f t="shared" si="40"/>
        <v>0</v>
      </c>
      <c r="AF137" s="7"/>
      <c r="AG137" s="7"/>
      <c r="AH137" s="81">
        <f t="shared" si="28"/>
        <v>0</v>
      </c>
      <c r="AI137" s="82">
        <f t="shared" si="29"/>
        <v>0</v>
      </c>
      <c r="AJ137" s="91"/>
      <c r="AK137" s="23"/>
      <c r="AL137" s="14" t="e">
        <f t="shared" si="41"/>
        <v>#DIV/0!</v>
      </c>
      <c r="AM137" s="159" t="str">
        <f t="shared" si="42"/>
        <v/>
      </c>
      <c r="AN137" s="8"/>
      <c r="AO137" s="12">
        <v>0</v>
      </c>
      <c r="AP137" s="7">
        <f t="shared" si="43"/>
        <v>0</v>
      </c>
      <c r="AQ137" s="7"/>
      <c r="AR137" s="7"/>
      <c r="AS137" s="81">
        <f t="shared" si="30"/>
        <v>0</v>
      </c>
      <c r="AT137" s="82">
        <f t="shared" si="31"/>
        <v>0</v>
      </c>
      <c r="AU137" s="91"/>
      <c r="AV137" s="365"/>
      <c r="AW137" s="156">
        <v>41760</v>
      </c>
      <c r="AX137" s="101">
        <f t="shared" si="44"/>
        <v>0</v>
      </c>
      <c r="AY137" s="14" t="e">
        <f t="shared" si="45"/>
        <v>#DIV/0!</v>
      </c>
      <c r="AZ137" s="103">
        <f t="shared" si="46"/>
        <v>0</v>
      </c>
      <c r="BA137" s="12" t="e">
        <f t="shared" si="45"/>
        <v>#DIV/0!</v>
      </c>
      <c r="BB137" s="105"/>
      <c r="BC137" s="24">
        <v>54.061279999999996</v>
      </c>
      <c r="BD137" s="108"/>
      <c r="BF137" s="23"/>
      <c r="BG137" s="131" t="e">
        <f t="shared" si="47"/>
        <v>#DIV/0!</v>
      </c>
    </row>
    <row r="138" spans="1:59">
      <c r="A138" s="365"/>
      <c r="B138" s="156">
        <v>41791</v>
      </c>
      <c r="C138" s="16"/>
      <c r="D138" s="23"/>
      <c r="E138" s="14" t="e">
        <f t="shared" si="32"/>
        <v>#DIV/0!</v>
      </c>
      <c r="F138" s="159" t="str">
        <f t="shared" si="33"/>
        <v/>
      </c>
      <c r="G138" s="8"/>
      <c r="H138" s="12">
        <v>0</v>
      </c>
      <c r="I138" s="7">
        <f t="shared" si="34"/>
        <v>0</v>
      </c>
      <c r="J138" s="7"/>
      <c r="K138" s="7"/>
      <c r="L138" s="81">
        <f t="shared" si="24"/>
        <v>0</v>
      </c>
      <c r="M138" s="82">
        <f t="shared" si="25"/>
        <v>0</v>
      </c>
      <c r="N138" s="91"/>
      <c r="O138" s="23"/>
      <c r="P138" s="14" t="e">
        <f t="shared" si="35"/>
        <v>#DIV/0!</v>
      </c>
      <c r="Q138" s="159" t="str">
        <f t="shared" si="36"/>
        <v/>
      </c>
      <c r="R138" s="8"/>
      <c r="S138" s="12">
        <v>0</v>
      </c>
      <c r="T138" s="7">
        <f t="shared" si="37"/>
        <v>0</v>
      </c>
      <c r="U138" s="7"/>
      <c r="V138" s="7"/>
      <c r="W138" s="81">
        <f t="shared" si="26"/>
        <v>0</v>
      </c>
      <c r="X138" s="82">
        <f t="shared" si="27"/>
        <v>0</v>
      </c>
      <c r="Y138" s="91"/>
      <c r="Z138" s="23"/>
      <c r="AA138" s="14" t="e">
        <f t="shared" si="38"/>
        <v>#DIV/0!</v>
      </c>
      <c r="AB138" s="159" t="str">
        <f t="shared" si="39"/>
        <v/>
      </c>
      <c r="AC138" s="8"/>
      <c r="AD138" s="12">
        <v>0</v>
      </c>
      <c r="AE138" s="7">
        <f t="shared" si="40"/>
        <v>0</v>
      </c>
      <c r="AF138" s="7"/>
      <c r="AG138" s="7"/>
      <c r="AH138" s="81">
        <f t="shared" si="28"/>
        <v>0</v>
      </c>
      <c r="AI138" s="82">
        <f t="shared" si="29"/>
        <v>0</v>
      </c>
      <c r="AJ138" s="91"/>
      <c r="AK138" s="23"/>
      <c r="AL138" s="14" t="e">
        <f t="shared" si="41"/>
        <v>#DIV/0!</v>
      </c>
      <c r="AM138" s="159" t="str">
        <f t="shared" si="42"/>
        <v/>
      </c>
      <c r="AN138" s="8"/>
      <c r="AO138" s="12">
        <v>0</v>
      </c>
      <c r="AP138" s="7">
        <f t="shared" si="43"/>
        <v>0</v>
      </c>
      <c r="AQ138" s="7"/>
      <c r="AR138" s="7"/>
      <c r="AS138" s="81">
        <f t="shared" si="30"/>
        <v>0</v>
      </c>
      <c r="AT138" s="82">
        <f t="shared" si="31"/>
        <v>0</v>
      </c>
      <c r="AU138" s="91"/>
      <c r="AV138" s="365"/>
      <c r="AW138" s="156">
        <v>41791</v>
      </c>
      <c r="AX138" s="101">
        <f t="shared" si="44"/>
        <v>0</v>
      </c>
      <c r="AY138" s="14" t="e">
        <f t="shared" si="45"/>
        <v>#DIV/0!</v>
      </c>
      <c r="AZ138" s="103">
        <f t="shared" si="46"/>
        <v>0</v>
      </c>
      <c r="BA138" s="12" t="e">
        <f t="shared" si="45"/>
        <v>#DIV/0!</v>
      </c>
      <c r="BB138" s="105"/>
      <c r="BC138" s="24">
        <v>54.385646999999999</v>
      </c>
      <c r="BD138" s="108"/>
      <c r="BF138" s="23"/>
      <c r="BG138" s="131" t="e">
        <f t="shared" si="47"/>
        <v>#DIV/0!</v>
      </c>
    </row>
    <row r="139" spans="1:59">
      <c r="A139" s="365"/>
      <c r="B139" s="156">
        <v>41821</v>
      </c>
      <c r="C139" s="16"/>
      <c r="D139" s="23"/>
      <c r="E139" s="14" t="e">
        <f t="shared" si="32"/>
        <v>#DIV/0!</v>
      </c>
      <c r="F139" s="159" t="str">
        <f t="shared" si="33"/>
        <v/>
      </c>
      <c r="G139" s="8" t="s">
        <v>6</v>
      </c>
      <c r="H139" s="12">
        <v>9.6500000000000002E-2</v>
      </c>
      <c r="I139" s="7">
        <f t="shared" si="34"/>
        <v>0</v>
      </c>
      <c r="J139" s="7"/>
      <c r="K139" s="7"/>
      <c r="L139" s="81">
        <f t="shared" si="24"/>
        <v>0</v>
      </c>
      <c r="M139" s="82">
        <f t="shared" si="25"/>
        <v>0</v>
      </c>
      <c r="N139" s="91"/>
      <c r="O139" s="23"/>
      <c r="P139" s="14" t="e">
        <f t="shared" si="35"/>
        <v>#DIV/0!</v>
      </c>
      <c r="Q139" s="159" t="str">
        <f t="shared" si="36"/>
        <v/>
      </c>
      <c r="R139" s="8" t="s">
        <v>6</v>
      </c>
      <c r="S139" s="12">
        <v>9.6500000000000002E-2</v>
      </c>
      <c r="T139" s="7">
        <f t="shared" si="37"/>
        <v>0</v>
      </c>
      <c r="U139" s="7"/>
      <c r="V139" s="7"/>
      <c r="W139" s="81">
        <f t="shared" si="26"/>
        <v>0</v>
      </c>
      <c r="X139" s="82">
        <f t="shared" si="27"/>
        <v>0</v>
      </c>
      <c r="Y139" s="91"/>
      <c r="Z139" s="23"/>
      <c r="AA139" s="14" t="e">
        <f t="shared" si="38"/>
        <v>#DIV/0!</v>
      </c>
      <c r="AB139" s="159" t="str">
        <f t="shared" si="39"/>
        <v/>
      </c>
      <c r="AC139" s="8" t="s">
        <v>6</v>
      </c>
      <c r="AD139" s="12">
        <v>9.6500000000000002E-2</v>
      </c>
      <c r="AE139" s="7">
        <f t="shared" si="40"/>
        <v>0</v>
      </c>
      <c r="AF139" s="7"/>
      <c r="AG139" s="7"/>
      <c r="AH139" s="81">
        <f t="shared" si="28"/>
        <v>0</v>
      </c>
      <c r="AI139" s="82">
        <f t="shared" si="29"/>
        <v>0</v>
      </c>
      <c r="AJ139" s="91"/>
      <c r="AK139" s="23"/>
      <c r="AL139" s="14" t="e">
        <f t="shared" si="41"/>
        <v>#DIV/0!</v>
      </c>
      <c r="AM139" s="159" t="str">
        <f t="shared" si="42"/>
        <v/>
      </c>
      <c r="AN139" s="8" t="s">
        <v>6</v>
      </c>
      <c r="AO139" s="12">
        <v>9.6500000000000002E-2</v>
      </c>
      <c r="AP139" s="7">
        <f t="shared" si="43"/>
        <v>0</v>
      </c>
      <c r="AQ139" s="7"/>
      <c r="AR139" s="7"/>
      <c r="AS139" s="81">
        <f t="shared" si="30"/>
        <v>0</v>
      </c>
      <c r="AT139" s="82">
        <f t="shared" si="31"/>
        <v>0</v>
      </c>
      <c r="AU139" s="91"/>
      <c r="AV139" s="365"/>
      <c r="AW139" s="156">
        <v>41821</v>
      </c>
      <c r="AX139" s="101">
        <f t="shared" si="44"/>
        <v>0</v>
      </c>
      <c r="AY139" s="14" t="e">
        <f t="shared" si="45"/>
        <v>#DIV/0!</v>
      </c>
      <c r="AZ139" s="103">
        <f t="shared" si="46"/>
        <v>0</v>
      </c>
      <c r="BA139" s="12" t="e">
        <f t="shared" si="45"/>
        <v>#DIV/0!</v>
      </c>
      <c r="BB139" s="105"/>
      <c r="BC139" s="24">
        <v>54.527048999999998</v>
      </c>
      <c r="BD139" s="108"/>
      <c r="BF139" s="23"/>
      <c r="BG139" s="131" t="e">
        <f t="shared" si="47"/>
        <v>#DIV/0!</v>
      </c>
    </row>
    <row r="140" spans="1:59">
      <c r="A140" s="365"/>
      <c r="B140" s="156">
        <v>41852</v>
      </c>
      <c r="C140" s="16"/>
      <c r="D140" s="23"/>
      <c r="E140" s="14" t="e">
        <f t="shared" si="32"/>
        <v>#DIV/0!</v>
      </c>
      <c r="F140" s="159" t="str">
        <f t="shared" si="33"/>
        <v/>
      </c>
      <c r="G140" s="8"/>
      <c r="H140" s="12">
        <v>0</v>
      </c>
      <c r="I140" s="7">
        <f t="shared" si="34"/>
        <v>0</v>
      </c>
      <c r="J140" s="7"/>
      <c r="K140" s="7"/>
      <c r="L140" s="81">
        <f t="shared" si="24"/>
        <v>0</v>
      </c>
      <c r="M140" s="82">
        <f t="shared" si="25"/>
        <v>0</v>
      </c>
      <c r="N140" s="91"/>
      <c r="O140" s="23"/>
      <c r="P140" s="14" t="e">
        <f t="shared" si="35"/>
        <v>#DIV/0!</v>
      </c>
      <c r="Q140" s="159" t="str">
        <f t="shared" si="36"/>
        <v/>
      </c>
      <c r="R140" s="8"/>
      <c r="S140" s="12">
        <v>0</v>
      </c>
      <c r="T140" s="7">
        <f t="shared" si="37"/>
        <v>0</v>
      </c>
      <c r="U140" s="7"/>
      <c r="V140" s="7"/>
      <c r="W140" s="81">
        <f t="shared" si="26"/>
        <v>0</v>
      </c>
      <c r="X140" s="82">
        <f t="shared" si="27"/>
        <v>0</v>
      </c>
      <c r="Y140" s="91"/>
      <c r="Z140" s="23"/>
      <c r="AA140" s="14" t="e">
        <f t="shared" si="38"/>
        <v>#DIV/0!</v>
      </c>
      <c r="AB140" s="159" t="str">
        <f t="shared" si="39"/>
        <v/>
      </c>
      <c r="AC140" s="8"/>
      <c r="AD140" s="12">
        <v>0</v>
      </c>
      <c r="AE140" s="7">
        <f t="shared" si="40"/>
        <v>0</v>
      </c>
      <c r="AF140" s="7"/>
      <c r="AG140" s="7"/>
      <c r="AH140" s="81">
        <f t="shared" si="28"/>
        <v>0</v>
      </c>
      <c r="AI140" s="82">
        <f t="shared" si="29"/>
        <v>0</v>
      </c>
      <c r="AJ140" s="91"/>
      <c r="AK140" s="23"/>
      <c r="AL140" s="14" t="e">
        <f t="shared" si="41"/>
        <v>#DIV/0!</v>
      </c>
      <c r="AM140" s="159" t="str">
        <f t="shared" si="42"/>
        <v/>
      </c>
      <c r="AN140" s="8"/>
      <c r="AO140" s="12">
        <v>0</v>
      </c>
      <c r="AP140" s="7">
        <f t="shared" si="43"/>
        <v>0</v>
      </c>
      <c r="AQ140" s="7"/>
      <c r="AR140" s="7"/>
      <c r="AS140" s="81">
        <f t="shared" si="30"/>
        <v>0</v>
      </c>
      <c r="AT140" s="82">
        <f t="shared" si="31"/>
        <v>0</v>
      </c>
      <c r="AU140" s="91"/>
      <c r="AV140" s="365"/>
      <c r="AW140" s="156">
        <v>41852</v>
      </c>
      <c r="AX140" s="101">
        <f t="shared" si="44"/>
        <v>0</v>
      </c>
      <c r="AY140" s="14" t="e">
        <f t="shared" si="45"/>
        <v>#DIV/0!</v>
      </c>
      <c r="AZ140" s="103">
        <f t="shared" si="46"/>
        <v>0</v>
      </c>
      <c r="BA140" s="12" t="e">
        <f t="shared" si="45"/>
        <v>#DIV/0!</v>
      </c>
      <c r="BB140" s="105"/>
      <c r="BC140" s="24">
        <v>54.597934000000002</v>
      </c>
      <c r="BD140" s="108"/>
      <c r="BF140" s="23"/>
      <c r="BG140" s="131" t="e">
        <f t="shared" si="47"/>
        <v>#DIV/0!</v>
      </c>
    </row>
    <row r="141" spans="1:59">
      <c r="A141" s="365"/>
      <c r="B141" s="156">
        <v>41883</v>
      </c>
      <c r="C141" s="16"/>
      <c r="D141" s="23"/>
      <c r="E141" s="14" t="e">
        <f t="shared" si="32"/>
        <v>#DIV/0!</v>
      </c>
      <c r="F141" s="159" t="str">
        <f t="shared" si="33"/>
        <v/>
      </c>
      <c r="G141" s="8"/>
      <c r="H141" s="12">
        <v>0</v>
      </c>
      <c r="I141" s="7">
        <f t="shared" si="34"/>
        <v>0</v>
      </c>
      <c r="J141" s="7"/>
      <c r="K141" s="7"/>
      <c r="L141" s="81">
        <f t="shared" ref="L141:L204" si="48">D141+J141</f>
        <v>0</v>
      </c>
      <c r="M141" s="82">
        <f t="shared" ref="M141:M204" si="49">I141+K141</f>
        <v>0</v>
      </c>
      <c r="N141" s="91"/>
      <c r="O141" s="23"/>
      <c r="P141" s="14" t="e">
        <f t="shared" si="35"/>
        <v>#DIV/0!</v>
      </c>
      <c r="Q141" s="159" t="str">
        <f t="shared" si="36"/>
        <v/>
      </c>
      <c r="R141" s="8"/>
      <c r="S141" s="12">
        <v>0</v>
      </c>
      <c r="T141" s="7">
        <f t="shared" si="37"/>
        <v>0</v>
      </c>
      <c r="U141" s="7"/>
      <c r="V141" s="7"/>
      <c r="W141" s="81">
        <f t="shared" ref="W141:W204" si="50">O141+U141</f>
        <v>0</v>
      </c>
      <c r="X141" s="82">
        <f t="shared" ref="X141:X204" si="51">T141+V141</f>
        <v>0</v>
      </c>
      <c r="Y141" s="91"/>
      <c r="Z141" s="23"/>
      <c r="AA141" s="14" t="e">
        <f t="shared" si="38"/>
        <v>#DIV/0!</v>
      </c>
      <c r="AB141" s="159" t="str">
        <f t="shared" si="39"/>
        <v/>
      </c>
      <c r="AC141" s="8"/>
      <c r="AD141" s="12">
        <v>0</v>
      </c>
      <c r="AE141" s="7">
        <f t="shared" si="40"/>
        <v>0</v>
      </c>
      <c r="AF141" s="7"/>
      <c r="AG141" s="7"/>
      <c r="AH141" s="81">
        <f t="shared" ref="AH141:AH204" si="52">Z141+AF141</f>
        <v>0</v>
      </c>
      <c r="AI141" s="82">
        <f t="shared" ref="AI141:AI204" si="53">AE141+AG141</f>
        <v>0</v>
      </c>
      <c r="AJ141" s="91"/>
      <c r="AK141" s="23"/>
      <c r="AL141" s="14" t="e">
        <f t="shared" si="41"/>
        <v>#DIV/0!</v>
      </c>
      <c r="AM141" s="159" t="str">
        <f t="shared" si="42"/>
        <v/>
      </c>
      <c r="AN141" s="8"/>
      <c r="AO141" s="12">
        <v>0</v>
      </c>
      <c r="AP141" s="7">
        <f t="shared" si="43"/>
        <v>0</v>
      </c>
      <c r="AQ141" s="7"/>
      <c r="AR141" s="7"/>
      <c r="AS141" s="81">
        <f t="shared" ref="AS141:AS204" si="54">AK141+AQ141</f>
        <v>0</v>
      </c>
      <c r="AT141" s="82">
        <f t="shared" ref="AT141:AT204" si="55">AP141+AR141</f>
        <v>0</v>
      </c>
      <c r="AU141" s="91"/>
      <c r="AV141" s="365"/>
      <c r="AW141" s="156">
        <v>41883</v>
      </c>
      <c r="AX141" s="101">
        <f t="shared" si="44"/>
        <v>0</v>
      </c>
      <c r="AY141" s="14" t="e">
        <f t="shared" si="45"/>
        <v>#DIV/0!</v>
      </c>
      <c r="AZ141" s="103">
        <f t="shared" si="46"/>
        <v>0</v>
      </c>
      <c r="BA141" s="12" t="e">
        <f t="shared" si="45"/>
        <v>#DIV/0!</v>
      </c>
      <c r="BB141" s="105"/>
      <c r="BC141" s="24">
        <v>54.696210000000001</v>
      </c>
      <c r="BD141" s="108"/>
      <c r="BF141" s="23"/>
      <c r="BG141" s="131" t="e">
        <f t="shared" si="47"/>
        <v>#DIV/0!</v>
      </c>
    </row>
    <row r="142" spans="1:59">
      <c r="A142" s="365"/>
      <c r="B142" s="156">
        <v>41913</v>
      </c>
      <c r="C142" s="16"/>
      <c r="D142" s="23"/>
      <c r="E142" s="14" t="e">
        <f t="shared" ref="E142:E205" si="56">((D142/D141)-1)</f>
        <v>#DIV/0!</v>
      </c>
      <c r="F142" s="159" t="str">
        <f t="shared" ref="F142:F205" si="57">IF(DAY(J$11)=0,"",IF(MONTH(J$11)&lt;&gt;MONTH($B142),"",YEAR($B142)-YEAR(J$11)))</f>
        <v/>
      </c>
      <c r="G142" s="8"/>
      <c r="H142" s="12">
        <v>0</v>
      </c>
      <c r="I142" s="7">
        <f t="shared" ref="I142:I205" si="58">I141*(1+H142)</f>
        <v>0</v>
      </c>
      <c r="J142" s="7"/>
      <c r="K142" s="7"/>
      <c r="L142" s="81">
        <f t="shared" si="48"/>
        <v>0</v>
      </c>
      <c r="M142" s="82">
        <f t="shared" si="49"/>
        <v>0</v>
      </c>
      <c r="N142" s="91"/>
      <c r="O142" s="23"/>
      <c r="P142" s="14" t="e">
        <f t="shared" ref="P142:P205" si="59">((O142/O141)-1)</f>
        <v>#DIV/0!</v>
      </c>
      <c r="Q142" s="159" t="str">
        <f t="shared" ref="Q142:Q205" si="60">IF(DAY(U$11)=0,"",IF(MONTH(U$11)&lt;&gt;MONTH($B142),"",YEAR($B142)-YEAR(U$11)))</f>
        <v/>
      </c>
      <c r="R142" s="8"/>
      <c r="S142" s="12">
        <v>0</v>
      </c>
      <c r="T142" s="7">
        <f t="shared" ref="T142:T205" si="61">T141*(1+S142)</f>
        <v>0</v>
      </c>
      <c r="U142" s="7"/>
      <c r="V142" s="7"/>
      <c r="W142" s="81">
        <f t="shared" si="50"/>
        <v>0</v>
      </c>
      <c r="X142" s="82">
        <f t="shared" si="51"/>
        <v>0</v>
      </c>
      <c r="Y142" s="91"/>
      <c r="Z142" s="23"/>
      <c r="AA142" s="14" t="e">
        <f t="shared" ref="AA142:AA205" si="62">((Z142/Z141)-1)</f>
        <v>#DIV/0!</v>
      </c>
      <c r="AB142" s="159" t="str">
        <f t="shared" ref="AB142:AB205" si="63">IF(DAY(AF$11)=0,"",IF(MONTH(AF$11)&lt;&gt;MONTH($B142),"",YEAR($B142)-YEAR(AF$11)))</f>
        <v/>
      </c>
      <c r="AC142" s="8"/>
      <c r="AD142" s="12">
        <v>0</v>
      </c>
      <c r="AE142" s="7">
        <f t="shared" ref="AE142:AE205" si="64">AE141*(1+AD142)</f>
        <v>0</v>
      </c>
      <c r="AF142" s="7"/>
      <c r="AG142" s="7"/>
      <c r="AH142" s="81">
        <f t="shared" si="52"/>
        <v>0</v>
      </c>
      <c r="AI142" s="82">
        <f t="shared" si="53"/>
        <v>0</v>
      </c>
      <c r="AJ142" s="91"/>
      <c r="AK142" s="23"/>
      <c r="AL142" s="14" t="e">
        <f t="shared" ref="AL142:AL205" si="65">((AK142/AK141)-1)</f>
        <v>#DIV/0!</v>
      </c>
      <c r="AM142" s="159" t="str">
        <f t="shared" ref="AM142:AM205" si="66">IF(DAY(AQ$11)=0,"",IF(MONTH(AQ$11)&lt;&gt;MONTH($B142),"",YEAR($B142)-YEAR(AQ$11)))</f>
        <v/>
      </c>
      <c r="AN142" s="8"/>
      <c r="AO142" s="12">
        <v>0</v>
      </c>
      <c r="AP142" s="7">
        <f t="shared" ref="AP142:AP205" si="67">AP141*(1+AO142)</f>
        <v>0</v>
      </c>
      <c r="AQ142" s="7"/>
      <c r="AR142" s="7"/>
      <c r="AS142" s="81">
        <f t="shared" si="54"/>
        <v>0</v>
      </c>
      <c r="AT142" s="82">
        <f t="shared" si="55"/>
        <v>0</v>
      </c>
      <c r="AU142" s="91"/>
      <c r="AV142" s="365"/>
      <c r="AW142" s="156">
        <v>41913</v>
      </c>
      <c r="AX142" s="101">
        <f t="shared" ref="AX142:AX205" si="68">L142+W142+AH142+AS142</f>
        <v>0</v>
      </c>
      <c r="AY142" s="14" t="e">
        <f t="shared" ref="AY142:BA176" si="69">((AX142/AX141)-1)</f>
        <v>#DIV/0!</v>
      </c>
      <c r="AZ142" s="103">
        <f t="shared" ref="AZ142:AZ205" si="70">M142+X142+AI142+AT142</f>
        <v>0</v>
      </c>
      <c r="BA142" s="12" t="e">
        <f t="shared" si="69"/>
        <v>#DIV/0!</v>
      </c>
      <c r="BB142" s="105"/>
      <c r="BC142" s="24">
        <v>54.964221000000002</v>
      </c>
      <c r="BD142" s="108"/>
      <c r="BF142" s="23"/>
      <c r="BG142" s="131" t="e">
        <f t="shared" ref="BG142:BG205" si="71">((BF142/BF141)-1)</f>
        <v>#DIV/0!</v>
      </c>
    </row>
    <row r="143" spans="1:59">
      <c r="A143" s="365"/>
      <c r="B143" s="156">
        <v>41944</v>
      </c>
      <c r="C143" s="16"/>
      <c r="D143" s="23"/>
      <c r="E143" s="14" t="e">
        <f t="shared" si="56"/>
        <v>#DIV/0!</v>
      </c>
      <c r="F143" s="159" t="str">
        <f t="shared" si="57"/>
        <v/>
      </c>
      <c r="G143" s="8"/>
      <c r="H143" s="12">
        <v>0</v>
      </c>
      <c r="I143" s="7">
        <f t="shared" si="58"/>
        <v>0</v>
      </c>
      <c r="J143" s="7"/>
      <c r="K143" s="7"/>
      <c r="L143" s="81">
        <f t="shared" si="48"/>
        <v>0</v>
      </c>
      <c r="M143" s="82">
        <f t="shared" si="49"/>
        <v>0</v>
      </c>
      <c r="N143" s="91"/>
      <c r="O143" s="23"/>
      <c r="P143" s="14" t="e">
        <f t="shared" si="59"/>
        <v>#DIV/0!</v>
      </c>
      <c r="Q143" s="159" t="str">
        <f t="shared" si="60"/>
        <v/>
      </c>
      <c r="R143" s="8"/>
      <c r="S143" s="12">
        <v>0</v>
      </c>
      <c r="T143" s="7">
        <f t="shared" si="61"/>
        <v>0</v>
      </c>
      <c r="U143" s="7"/>
      <c r="V143" s="7"/>
      <c r="W143" s="81">
        <f t="shared" si="50"/>
        <v>0</v>
      </c>
      <c r="X143" s="82">
        <f t="shared" si="51"/>
        <v>0</v>
      </c>
      <c r="Y143" s="91"/>
      <c r="Z143" s="23"/>
      <c r="AA143" s="14" t="e">
        <f t="shared" si="62"/>
        <v>#DIV/0!</v>
      </c>
      <c r="AB143" s="159" t="str">
        <f t="shared" si="63"/>
        <v/>
      </c>
      <c r="AC143" s="8"/>
      <c r="AD143" s="12">
        <v>0</v>
      </c>
      <c r="AE143" s="7">
        <f t="shared" si="64"/>
        <v>0</v>
      </c>
      <c r="AF143" s="7"/>
      <c r="AG143" s="7"/>
      <c r="AH143" s="81">
        <f t="shared" si="52"/>
        <v>0</v>
      </c>
      <c r="AI143" s="82">
        <f t="shared" si="53"/>
        <v>0</v>
      </c>
      <c r="AJ143" s="91"/>
      <c r="AK143" s="23"/>
      <c r="AL143" s="14" t="e">
        <f t="shared" si="65"/>
        <v>#DIV/0!</v>
      </c>
      <c r="AM143" s="159" t="str">
        <f t="shared" si="66"/>
        <v/>
      </c>
      <c r="AN143" s="8"/>
      <c r="AO143" s="12">
        <v>0</v>
      </c>
      <c r="AP143" s="7">
        <f t="shared" si="67"/>
        <v>0</v>
      </c>
      <c r="AQ143" s="7"/>
      <c r="AR143" s="7"/>
      <c r="AS143" s="81">
        <f t="shared" si="54"/>
        <v>0</v>
      </c>
      <c r="AT143" s="82">
        <f t="shared" si="55"/>
        <v>0</v>
      </c>
      <c r="AU143" s="91"/>
      <c r="AV143" s="365"/>
      <c r="AW143" s="156">
        <v>41944</v>
      </c>
      <c r="AX143" s="101">
        <f t="shared" si="68"/>
        <v>0</v>
      </c>
      <c r="AY143" s="14" t="e">
        <f t="shared" si="69"/>
        <v>#DIV/0!</v>
      </c>
      <c r="AZ143" s="103">
        <f t="shared" si="70"/>
        <v>0</v>
      </c>
      <c r="BA143" s="12" t="e">
        <f t="shared" si="69"/>
        <v>#DIV/0!</v>
      </c>
      <c r="BB143" s="105"/>
      <c r="BC143" s="24">
        <v>55.173085</v>
      </c>
      <c r="BD143" s="108"/>
      <c r="BF143" s="23"/>
      <c r="BG143" s="131" t="e">
        <f t="shared" si="71"/>
        <v>#DIV/0!</v>
      </c>
    </row>
    <row r="144" spans="1:59">
      <c r="A144" s="366"/>
      <c r="B144" s="157">
        <v>41974</v>
      </c>
      <c r="C144" s="16"/>
      <c r="D144" s="21"/>
      <c r="E144" s="15" t="e">
        <f t="shared" si="56"/>
        <v>#DIV/0!</v>
      </c>
      <c r="F144" s="158" t="str">
        <f t="shared" si="57"/>
        <v/>
      </c>
      <c r="G144" s="11"/>
      <c r="H144" s="13">
        <v>0</v>
      </c>
      <c r="I144" s="10">
        <f t="shared" si="58"/>
        <v>0</v>
      </c>
      <c r="J144" s="10"/>
      <c r="K144" s="10"/>
      <c r="L144" s="83">
        <f t="shared" si="48"/>
        <v>0</v>
      </c>
      <c r="M144" s="84">
        <f t="shared" si="49"/>
        <v>0</v>
      </c>
      <c r="N144" s="92"/>
      <c r="O144" s="21"/>
      <c r="P144" s="15" t="e">
        <f t="shared" si="59"/>
        <v>#DIV/0!</v>
      </c>
      <c r="Q144" s="158" t="str">
        <f t="shared" si="60"/>
        <v/>
      </c>
      <c r="R144" s="11"/>
      <c r="S144" s="13">
        <v>0</v>
      </c>
      <c r="T144" s="10">
        <f t="shared" si="61"/>
        <v>0</v>
      </c>
      <c r="U144" s="10"/>
      <c r="V144" s="10"/>
      <c r="W144" s="83">
        <f t="shared" si="50"/>
        <v>0</v>
      </c>
      <c r="X144" s="84">
        <f t="shared" si="51"/>
        <v>0</v>
      </c>
      <c r="Y144" s="92"/>
      <c r="Z144" s="21"/>
      <c r="AA144" s="15" t="e">
        <f t="shared" si="62"/>
        <v>#DIV/0!</v>
      </c>
      <c r="AB144" s="158" t="str">
        <f t="shared" si="63"/>
        <v/>
      </c>
      <c r="AC144" s="11"/>
      <c r="AD144" s="13">
        <v>0</v>
      </c>
      <c r="AE144" s="10">
        <f t="shared" si="64"/>
        <v>0</v>
      </c>
      <c r="AF144" s="10"/>
      <c r="AG144" s="10"/>
      <c r="AH144" s="83">
        <f t="shared" si="52"/>
        <v>0</v>
      </c>
      <c r="AI144" s="84">
        <f t="shared" si="53"/>
        <v>0</v>
      </c>
      <c r="AJ144" s="92"/>
      <c r="AK144" s="21"/>
      <c r="AL144" s="15" t="e">
        <f t="shared" si="65"/>
        <v>#DIV/0!</v>
      </c>
      <c r="AM144" s="158" t="str">
        <f t="shared" si="66"/>
        <v/>
      </c>
      <c r="AN144" s="11"/>
      <c r="AO144" s="13">
        <v>0</v>
      </c>
      <c r="AP144" s="10">
        <f t="shared" si="67"/>
        <v>0</v>
      </c>
      <c r="AQ144" s="10"/>
      <c r="AR144" s="10"/>
      <c r="AS144" s="83">
        <f t="shared" si="54"/>
        <v>0</v>
      </c>
      <c r="AT144" s="84">
        <f t="shared" si="55"/>
        <v>0</v>
      </c>
      <c r="AU144" s="92"/>
      <c r="AV144" s="366"/>
      <c r="AW144" s="157">
        <v>41974</v>
      </c>
      <c r="AX144" s="102">
        <f t="shared" si="68"/>
        <v>0</v>
      </c>
      <c r="AY144" s="15" t="e">
        <f t="shared" si="69"/>
        <v>#DIV/0!</v>
      </c>
      <c r="AZ144" s="104">
        <f t="shared" si="70"/>
        <v>0</v>
      </c>
      <c r="BA144" s="12" t="e">
        <f t="shared" si="69"/>
        <v>#DIV/0!</v>
      </c>
      <c r="BB144" s="105"/>
      <c r="BC144" s="25">
        <v>55.465502000000001</v>
      </c>
      <c r="BD144" s="108"/>
      <c r="BF144" s="23"/>
      <c r="BG144" s="131" t="e">
        <f t="shared" si="71"/>
        <v>#DIV/0!</v>
      </c>
    </row>
    <row r="145" spans="1:59" ht="11.25" customHeight="1">
      <c r="A145" s="365">
        <v>2015</v>
      </c>
      <c r="B145" s="156">
        <v>42005</v>
      </c>
      <c r="C145" s="16"/>
      <c r="D145" s="23"/>
      <c r="E145" s="14" t="e">
        <f t="shared" si="56"/>
        <v>#DIV/0!</v>
      </c>
      <c r="F145" s="159" t="str">
        <f t="shared" si="57"/>
        <v/>
      </c>
      <c r="G145" s="8"/>
      <c r="H145" s="12">
        <v>0</v>
      </c>
      <c r="I145" s="7">
        <f t="shared" si="58"/>
        <v>0</v>
      </c>
      <c r="J145" s="76"/>
      <c r="K145" s="76"/>
      <c r="L145" s="81">
        <f t="shared" si="48"/>
        <v>0</v>
      </c>
      <c r="M145" s="82">
        <f t="shared" si="49"/>
        <v>0</v>
      </c>
      <c r="N145" s="91"/>
      <c r="O145" s="23"/>
      <c r="P145" s="14" t="e">
        <f t="shared" si="59"/>
        <v>#DIV/0!</v>
      </c>
      <c r="Q145" s="159" t="str">
        <f t="shared" si="60"/>
        <v/>
      </c>
      <c r="R145" s="8"/>
      <c r="S145" s="12">
        <v>0</v>
      </c>
      <c r="T145" s="7">
        <f t="shared" si="61"/>
        <v>0</v>
      </c>
      <c r="U145" s="76"/>
      <c r="V145" s="76"/>
      <c r="W145" s="81">
        <f t="shared" si="50"/>
        <v>0</v>
      </c>
      <c r="X145" s="82">
        <f t="shared" si="51"/>
        <v>0</v>
      </c>
      <c r="Y145" s="91"/>
      <c r="Z145" s="23"/>
      <c r="AA145" s="14" t="e">
        <f t="shared" si="62"/>
        <v>#DIV/0!</v>
      </c>
      <c r="AB145" s="159" t="str">
        <f t="shared" si="63"/>
        <v/>
      </c>
      <c r="AC145" s="8"/>
      <c r="AD145" s="12">
        <v>0</v>
      </c>
      <c r="AE145" s="7">
        <f t="shared" si="64"/>
        <v>0</v>
      </c>
      <c r="AF145" s="76"/>
      <c r="AG145" s="76"/>
      <c r="AH145" s="81">
        <f t="shared" si="52"/>
        <v>0</v>
      </c>
      <c r="AI145" s="82">
        <f t="shared" si="53"/>
        <v>0</v>
      </c>
      <c r="AJ145" s="91"/>
      <c r="AK145" s="23"/>
      <c r="AL145" s="14" t="e">
        <f t="shared" si="65"/>
        <v>#DIV/0!</v>
      </c>
      <c r="AM145" s="159" t="str">
        <f t="shared" si="66"/>
        <v/>
      </c>
      <c r="AN145" s="8"/>
      <c r="AO145" s="12">
        <v>0</v>
      </c>
      <c r="AP145" s="7">
        <f t="shared" si="67"/>
        <v>0</v>
      </c>
      <c r="AQ145" s="76"/>
      <c r="AR145" s="76"/>
      <c r="AS145" s="81">
        <f t="shared" si="54"/>
        <v>0</v>
      </c>
      <c r="AT145" s="82">
        <f t="shared" si="55"/>
        <v>0</v>
      </c>
      <c r="AU145" s="91"/>
      <c r="AV145" s="365">
        <v>2015</v>
      </c>
      <c r="AW145" s="156">
        <v>42005</v>
      </c>
      <c r="AX145" s="101">
        <f t="shared" si="68"/>
        <v>0</v>
      </c>
      <c r="AY145" s="73" t="e">
        <f t="shared" si="69"/>
        <v>#DIV/0!</v>
      </c>
      <c r="AZ145" s="103">
        <f t="shared" si="70"/>
        <v>0</v>
      </c>
      <c r="BA145" s="74" t="e">
        <f t="shared" si="69"/>
        <v>#DIV/0!</v>
      </c>
      <c r="BB145" s="106"/>
      <c r="BC145" s="75">
        <v>55.809387999999998</v>
      </c>
      <c r="BD145" s="109"/>
      <c r="BF145" s="23"/>
      <c r="BG145" s="131" t="e">
        <f t="shared" si="71"/>
        <v>#DIV/0!</v>
      </c>
    </row>
    <row r="146" spans="1:59">
      <c r="A146" s="365"/>
      <c r="B146" s="156">
        <v>42036</v>
      </c>
      <c r="C146" s="16"/>
      <c r="D146" s="23"/>
      <c r="E146" s="14" t="e">
        <f t="shared" si="56"/>
        <v>#DIV/0!</v>
      </c>
      <c r="F146" s="159" t="str">
        <f t="shared" si="57"/>
        <v/>
      </c>
      <c r="G146" s="8"/>
      <c r="H146" s="12">
        <v>0</v>
      </c>
      <c r="I146" s="7">
        <f t="shared" si="58"/>
        <v>0</v>
      </c>
      <c r="J146" s="7"/>
      <c r="K146" s="7"/>
      <c r="L146" s="81">
        <f t="shared" si="48"/>
        <v>0</v>
      </c>
      <c r="M146" s="82">
        <f t="shared" si="49"/>
        <v>0</v>
      </c>
      <c r="N146" s="91"/>
      <c r="O146" s="23"/>
      <c r="P146" s="14" t="e">
        <f t="shared" si="59"/>
        <v>#DIV/0!</v>
      </c>
      <c r="Q146" s="159" t="str">
        <f t="shared" si="60"/>
        <v/>
      </c>
      <c r="R146" s="8"/>
      <c r="S146" s="12">
        <v>0</v>
      </c>
      <c r="T146" s="7">
        <f t="shared" si="61"/>
        <v>0</v>
      </c>
      <c r="U146" s="7"/>
      <c r="V146" s="7"/>
      <c r="W146" s="81">
        <f t="shared" si="50"/>
        <v>0</v>
      </c>
      <c r="X146" s="82">
        <f t="shared" si="51"/>
        <v>0</v>
      </c>
      <c r="Y146" s="91"/>
      <c r="Z146" s="23"/>
      <c r="AA146" s="14" t="e">
        <f t="shared" si="62"/>
        <v>#DIV/0!</v>
      </c>
      <c r="AB146" s="159" t="str">
        <f t="shared" si="63"/>
        <v/>
      </c>
      <c r="AC146" s="8"/>
      <c r="AD146" s="12">
        <v>0</v>
      </c>
      <c r="AE146" s="7">
        <f t="shared" si="64"/>
        <v>0</v>
      </c>
      <c r="AF146" s="7"/>
      <c r="AG146" s="7"/>
      <c r="AH146" s="81">
        <f t="shared" si="52"/>
        <v>0</v>
      </c>
      <c r="AI146" s="82">
        <f t="shared" si="53"/>
        <v>0</v>
      </c>
      <c r="AJ146" s="91"/>
      <c r="AK146" s="23"/>
      <c r="AL146" s="14" t="e">
        <f t="shared" si="65"/>
        <v>#DIV/0!</v>
      </c>
      <c r="AM146" s="159" t="str">
        <f t="shared" si="66"/>
        <v/>
      </c>
      <c r="AN146" s="8"/>
      <c r="AO146" s="12">
        <v>0</v>
      </c>
      <c r="AP146" s="7">
        <f t="shared" si="67"/>
        <v>0</v>
      </c>
      <c r="AQ146" s="7"/>
      <c r="AR146" s="7"/>
      <c r="AS146" s="81">
        <f t="shared" si="54"/>
        <v>0</v>
      </c>
      <c r="AT146" s="82">
        <f t="shared" si="55"/>
        <v>0</v>
      </c>
      <c r="AU146" s="91"/>
      <c r="AV146" s="365"/>
      <c r="AW146" s="156">
        <v>42036</v>
      </c>
      <c r="AX146" s="101">
        <f t="shared" si="68"/>
        <v>0</v>
      </c>
      <c r="AY146" s="14" t="e">
        <f t="shared" si="69"/>
        <v>#DIV/0!</v>
      </c>
      <c r="AZ146" s="103">
        <f t="shared" si="70"/>
        <v>0</v>
      </c>
      <c r="BA146" s="12" t="e">
        <f t="shared" si="69"/>
        <v>#DIV/0!</v>
      </c>
      <c r="BB146" s="105"/>
      <c r="BC146" s="24">
        <v>56.635365999999998</v>
      </c>
      <c r="BD146" s="108"/>
      <c r="BF146" s="23"/>
      <c r="BG146" s="131" t="e">
        <f t="shared" si="71"/>
        <v>#DIV/0!</v>
      </c>
    </row>
    <row r="147" spans="1:59">
      <c r="A147" s="365"/>
      <c r="B147" s="156">
        <v>42064</v>
      </c>
      <c r="C147" s="16"/>
      <c r="D147" s="23"/>
      <c r="E147" s="14" t="e">
        <f t="shared" si="56"/>
        <v>#DIV/0!</v>
      </c>
      <c r="F147" s="159" t="str">
        <f t="shared" si="57"/>
        <v/>
      </c>
      <c r="G147" s="8"/>
      <c r="H147" s="12">
        <v>0</v>
      </c>
      <c r="I147" s="7">
        <f t="shared" si="58"/>
        <v>0</v>
      </c>
      <c r="J147" s="7"/>
      <c r="K147" s="7"/>
      <c r="L147" s="81">
        <f t="shared" si="48"/>
        <v>0</v>
      </c>
      <c r="M147" s="82">
        <f t="shared" si="49"/>
        <v>0</v>
      </c>
      <c r="N147" s="91"/>
      <c r="O147" s="23"/>
      <c r="P147" s="14" t="e">
        <f t="shared" si="59"/>
        <v>#DIV/0!</v>
      </c>
      <c r="Q147" s="159" t="str">
        <f t="shared" si="60"/>
        <v/>
      </c>
      <c r="R147" s="8"/>
      <c r="S147" s="12">
        <v>0</v>
      </c>
      <c r="T147" s="7">
        <f t="shared" si="61"/>
        <v>0</v>
      </c>
      <c r="U147" s="7"/>
      <c r="V147" s="7"/>
      <c r="W147" s="81">
        <f t="shared" si="50"/>
        <v>0</v>
      </c>
      <c r="X147" s="82">
        <f t="shared" si="51"/>
        <v>0</v>
      </c>
      <c r="Y147" s="91"/>
      <c r="Z147" s="23"/>
      <c r="AA147" s="14" t="e">
        <f t="shared" si="62"/>
        <v>#DIV/0!</v>
      </c>
      <c r="AB147" s="159" t="str">
        <f t="shared" si="63"/>
        <v/>
      </c>
      <c r="AC147" s="8"/>
      <c r="AD147" s="12">
        <v>0</v>
      </c>
      <c r="AE147" s="7">
        <f t="shared" si="64"/>
        <v>0</v>
      </c>
      <c r="AF147" s="7"/>
      <c r="AG147" s="7"/>
      <c r="AH147" s="81">
        <f t="shared" si="52"/>
        <v>0</v>
      </c>
      <c r="AI147" s="82">
        <f t="shared" si="53"/>
        <v>0</v>
      </c>
      <c r="AJ147" s="91"/>
      <c r="AK147" s="23"/>
      <c r="AL147" s="14" t="e">
        <f t="shared" si="65"/>
        <v>#DIV/0!</v>
      </c>
      <c r="AM147" s="159" t="str">
        <f t="shared" si="66"/>
        <v/>
      </c>
      <c r="AN147" s="8"/>
      <c r="AO147" s="12">
        <v>0</v>
      </c>
      <c r="AP147" s="7">
        <f t="shared" si="67"/>
        <v>0</v>
      </c>
      <c r="AQ147" s="7"/>
      <c r="AR147" s="7"/>
      <c r="AS147" s="81">
        <f t="shared" si="54"/>
        <v>0</v>
      </c>
      <c r="AT147" s="82">
        <f t="shared" si="55"/>
        <v>0</v>
      </c>
      <c r="AU147" s="91"/>
      <c r="AV147" s="365"/>
      <c r="AW147" s="156">
        <v>42064</v>
      </c>
      <c r="AX147" s="101">
        <f t="shared" si="68"/>
        <v>0</v>
      </c>
      <c r="AY147" s="14" t="e">
        <f t="shared" si="69"/>
        <v>#DIV/0!</v>
      </c>
      <c r="AZ147" s="103">
        <f t="shared" si="70"/>
        <v>0</v>
      </c>
      <c r="BA147" s="12" t="e">
        <f t="shared" si="69"/>
        <v>#DIV/0!</v>
      </c>
      <c r="BB147" s="105"/>
      <c r="BC147" s="24">
        <v>57.292335999999999</v>
      </c>
      <c r="BD147" s="108"/>
      <c r="BF147" s="23"/>
      <c r="BG147" s="131" t="e">
        <f t="shared" si="71"/>
        <v>#DIV/0!</v>
      </c>
    </row>
    <row r="148" spans="1:59">
      <c r="A148" s="365"/>
      <c r="B148" s="156">
        <v>42095</v>
      </c>
      <c r="C148" s="16"/>
      <c r="D148" s="23"/>
      <c r="E148" s="14" t="e">
        <f t="shared" si="56"/>
        <v>#DIV/0!</v>
      </c>
      <c r="F148" s="159" t="str">
        <f t="shared" si="57"/>
        <v/>
      </c>
      <c r="G148" s="8"/>
      <c r="H148" s="12">
        <v>0</v>
      </c>
      <c r="I148" s="7">
        <f t="shared" si="58"/>
        <v>0</v>
      </c>
      <c r="J148" s="7"/>
      <c r="K148" s="7"/>
      <c r="L148" s="81">
        <f t="shared" si="48"/>
        <v>0</v>
      </c>
      <c r="M148" s="82">
        <f t="shared" si="49"/>
        <v>0</v>
      </c>
      <c r="N148" s="91"/>
      <c r="O148" s="23"/>
      <c r="P148" s="14" t="e">
        <f t="shared" si="59"/>
        <v>#DIV/0!</v>
      </c>
      <c r="Q148" s="159" t="str">
        <f t="shared" si="60"/>
        <v/>
      </c>
      <c r="R148" s="8"/>
      <c r="S148" s="12">
        <v>0</v>
      </c>
      <c r="T148" s="7">
        <f t="shared" si="61"/>
        <v>0</v>
      </c>
      <c r="U148" s="7"/>
      <c r="V148" s="7"/>
      <c r="W148" s="81">
        <f t="shared" si="50"/>
        <v>0</v>
      </c>
      <c r="X148" s="82">
        <f t="shared" si="51"/>
        <v>0</v>
      </c>
      <c r="Y148" s="91"/>
      <c r="Z148" s="23"/>
      <c r="AA148" s="14" t="e">
        <f t="shared" si="62"/>
        <v>#DIV/0!</v>
      </c>
      <c r="AB148" s="159" t="str">
        <f t="shared" si="63"/>
        <v/>
      </c>
      <c r="AC148" s="8"/>
      <c r="AD148" s="12">
        <v>0</v>
      </c>
      <c r="AE148" s="7">
        <f t="shared" si="64"/>
        <v>0</v>
      </c>
      <c r="AF148" s="7"/>
      <c r="AG148" s="7"/>
      <c r="AH148" s="81">
        <f t="shared" si="52"/>
        <v>0</v>
      </c>
      <c r="AI148" s="82">
        <f t="shared" si="53"/>
        <v>0</v>
      </c>
      <c r="AJ148" s="91"/>
      <c r="AK148" s="23"/>
      <c r="AL148" s="14" t="e">
        <f t="shared" si="65"/>
        <v>#DIV/0!</v>
      </c>
      <c r="AM148" s="159" t="str">
        <f t="shared" si="66"/>
        <v/>
      </c>
      <c r="AN148" s="8"/>
      <c r="AO148" s="12">
        <v>0</v>
      </c>
      <c r="AP148" s="7">
        <f t="shared" si="67"/>
        <v>0</v>
      </c>
      <c r="AQ148" s="7"/>
      <c r="AR148" s="7"/>
      <c r="AS148" s="81">
        <f t="shared" si="54"/>
        <v>0</v>
      </c>
      <c r="AT148" s="82">
        <f t="shared" si="55"/>
        <v>0</v>
      </c>
      <c r="AU148" s="91"/>
      <c r="AV148" s="365"/>
      <c r="AW148" s="156">
        <v>42095</v>
      </c>
      <c r="AX148" s="101">
        <f t="shared" si="68"/>
        <v>0</v>
      </c>
      <c r="AY148" s="14" t="e">
        <f t="shared" si="69"/>
        <v>#DIV/0!</v>
      </c>
      <c r="AZ148" s="103">
        <f t="shared" si="70"/>
        <v>0</v>
      </c>
      <c r="BA148" s="12" t="e">
        <f t="shared" si="69"/>
        <v>#DIV/0!</v>
      </c>
      <c r="BB148" s="105"/>
      <c r="BC148" s="24">
        <v>58.157449999999997</v>
      </c>
      <c r="BD148" s="108"/>
      <c r="BF148" s="23"/>
      <c r="BG148" s="131" t="e">
        <f t="shared" si="71"/>
        <v>#DIV/0!</v>
      </c>
    </row>
    <row r="149" spans="1:59">
      <c r="A149" s="365"/>
      <c r="B149" s="156">
        <v>42125</v>
      </c>
      <c r="C149" s="16"/>
      <c r="D149" s="23"/>
      <c r="E149" s="14" t="e">
        <f t="shared" si="56"/>
        <v>#DIV/0!</v>
      </c>
      <c r="F149" s="159" t="str">
        <f t="shared" si="57"/>
        <v/>
      </c>
      <c r="G149" s="8"/>
      <c r="H149" s="12">
        <v>0</v>
      </c>
      <c r="I149" s="7">
        <f t="shared" si="58"/>
        <v>0</v>
      </c>
      <c r="J149" s="7"/>
      <c r="K149" s="7"/>
      <c r="L149" s="81">
        <f t="shared" si="48"/>
        <v>0</v>
      </c>
      <c r="M149" s="82">
        <f t="shared" si="49"/>
        <v>0</v>
      </c>
      <c r="N149" s="91"/>
      <c r="O149" s="23"/>
      <c r="P149" s="14" t="e">
        <f t="shared" si="59"/>
        <v>#DIV/0!</v>
      </c>
      <c r="Q149" s="159" t="str">
        <f t="shared" si="60"/>
        <v/>
      </c>
      <c r="R149" s="8"/>
      <c r="S149" s="12">
        <v>0</v>
      </c>
      <c r="T149" s="7">
        <f t="shared" si="61"/>
        <v>0</v>
      </c>
      <c r="U149" s="7"/>
      <c r="V149" s="7"/>
      <c r="W149" s="81">
        <f t="shared" si="50"/>
        <v>0</v>
      </c>
      <c r="X149" s="82">
        <f t="shared" si="51"/>
        <v>0</v>
      </c>
      <c r="Y149" s="91"/>
      <c r="Z149" s="23"/>
      <c r="AA149" s="14" t="e">
        <f t="shared" si="62"/>
        <v>#DIV/0!</v>
      </c>
      <c r="AB149" s="159" t="str">
        <f t="shared" si="63"/>
        <v/>
      </c>
      <c r="AC149" s="8"/>
      <c r="AD149" s="12">
        <v>0</v>
      </c>
      <c r="AE149" s="7">
        <f t="shared" si="64"/>
        <v>0</v>
      </c>
      <c r="AF149" s="7"/>
      <c r="AG149" s="7"/>
      <c r="AH149" s="81">
        <f t="shared" si="52"/>
        <v>0</v>
      </c>
      <c r="AI149" s="82">
        <f t="shared" si="53"/>
        <v>0</v>
      </c>
      <c r="AJ149" s="91"/>
      <c r="AK149" s="23"/>
      <c r="AL149" s="14" t="e">
        <f t="shared" si="65"/>
        <v>#DIV/0!</v>
      </c>
      <c r="AM149" s="159" t="str">
        <f t="shared" si="66"/>
        <v/>
      </c>
      <c r="AN149" s="8"/>
      <c r="AO149" s="12">
        <v>0</v>
      </c>
      <c r="AP149" s="7">
        <f t="shared" si="67"/>
        <v>0</v>
      </c>
      <c r="AQ149" s="7"/>
      <c r="AR149" s="7"/>
      <c r="AS149" s="81">
        <f t="shared" si="54"/>
        <v>0</v>
      </c>
      <c r="AT149" s="82">
        <f t="shared" si="55"/>
        <v>0</v>
      </c>
      <c r="AU149" s="91"/>
      <c r="AV149" s="365"/>
      <c r="AW149" s="156">
        <v>42125</v>
      </c>
      <c r="AX149" s="101">
        <f t="shared" si="68"/>
        <v>0</v>
      </c>
      <c r="AY149" s="14" t="e">
        <f t="shared" si="69"/>
        <v>#DIV/0!</v>
      </c>
      <c r="AZ149" s="103">
        <f t="shared" si="70"/>
        <v>0</v>
      </c>
      <c r="BA149" s="12" t="e">
        <f t="shared" si="69"/>
        <v>#DIV/0!</v>
      </c>
      <c r="BB149" s="105"/>
      <c r="BC149" s="24">
        <v>58.570366999999997</v>
      </c>
      <c r="BD149" s="108"/>
      <c r="BF149" s="23"/>
      <c r="BG149" s="131" t="e">
        <f t="shared" si="71"/>
        <v>#DIV/0!</v>
      </c>
    </row>
    <row r="150" spans="1:59">
      <c r="A150" s="365"/>
      <c r="B150" s="156">
        <v>42156</v>
      </c>
      <c r="C150" s="16"/>
      <c r="D150" s="23"/>
      <c r="E150" s="14" t="e">
        <f t="shared" si="56"/>
        <v>#DIV/0!</v>
      </c>
      <c r="F150" s="159" t="str">
        <f t="shared" si="57"/>
        <v/>
      </c>
      <c r="G150" s="8"/>
      <c r="H150" s="12">
        <v>0</v>
      </c>
      <c r="I150" s="7">
        <f t="shared" si="58"/>
        <v>0</v>
      </c>
      <c r="J150" s="7"/>
      <c r="K150" s="7"/>
      <c r="L150" s="81">
        <f t="shared" si="48"/>
        <v>0</v>
      </c>
      <c r="M150" s="82">
        <f t="shared" si="49"/>
        <v>0</v>
      </c>
      <c r="N150" s="91"/>
      <c r="O150" s="23"/>
      <c r="P150" s="14" t="e">
        <f t="shared" si="59"/>
        <v>#DIV/0!</v>
      </c>
      <c r="Q150" s="159" t="str">
        <f t="shared" si="60"/>
        <v/>
      </c>
      <c r="R150" s="8"/>
      <c r="S150" s="12">
        <v>0</v>
      </c>
      <c r="T150" s="7">
        <f t="shared" si="61"/>
        <v>0</v>
      </c>
      <c r="U150" s="7"/>
      <c r="V150" s="7"/>
      <c r="W150" s="81">
        <f t="shared" si="50"/>
        <v>0</v>
      </c>
      <c r="X150" s="82">
        <f t="shared" si="51"/>
        <v>0</v>
      </c>
      <c r="Y150" s="91"/>
      <c r="Z150" s="23"/>
      <c r="AA150" s="14" t="e">
        <f t="shared" si="62"/>
        <v>#DIV/0!</v>
      </c>
      <c r="AB150" s="159" t="str">
        <f t="shared" si="63"/>
        <v/>
      </c>
      <c r="AC150" s="8"/>
      <c r="AD150" s="12">
        <v>0</v>
      </c>
      <c r="AE150" s="7">
        <f t="shared" si="64"/>
        <v>0</v>
      </c>
      <c r="AF150" s="7"/>
      <c r="AG150" s="7"/>
      <c r="AH150" s="81">
        <f t="shared" si="52"/>
        <v>0</v>
      </c>
      <c r="AI150" s="82">
        <f t="shared" si="53"/>
        <v>0</v>
      </c>
      <c r="AJ150" s="91"/>
      <c r="AK150" s="23"/>
      <c r="AL150" s="14" t="e">
        <f t="shared" si="65"/>
        <v>#DIV/0!</v>
      </c>
      <c r="AM150" s="159" t="str">
        <f t="shared" si="66"/>
        <v/>
      </c>
      <c r="AN150" s="8"/>
      <c r="AO150" s="12">
        <v>0</v>
      </c>
      <c r="AP150" s="7">
        <f t="shared" si="67"/>
        <v>0</v>
      </c>
      <c r="AQ150" s="7"/>
      <c r="AR150" s="7"/>
      <c r="AS150" s="81">
        <f t="shared" si="54"/>
        <v>0</v>
      </c>
      <c r="AT150" s="82">
        <f t="shared" si="55"/>
        <v>0</v>
      </c>
      <c r="AU150" s="91"/>
      <c r="AV150" s="365"/>
      <c r="AW150" s="156">
        <v>42156</v>
      </c>
      <c r="AX150" s="101">
        <f t="shared" si="68"/>
        <v>0</v>
      </c>
      <c r="AY150" s="14" t="e">
        <f t="shared" si="69"/>
        <v>#DIV/0!</v>
      </c>
      <c r="AZ150" s="103">
        <f t="shared" si="70"/>
        <v>0</v>
      </c>
      <c r="BA150" s="12" t="e">
        <f t="shared" si="69"/>
        <v>#DIV/0!</v>
      </c>
      <c r="BB150" s="105"/>
      <c r="BC150" s="24">
        <v>59.150213000000001</v>
      </c>
      <c r="BD150" s="108"/>
      <c r="BF150" s="23"/>
      <c r="BG150" s="131" t="e">
        <f t="shared" si="71"/>
        <v>#DIV/0!</v>
      </c>
    </row>
    <row r="151" spans="1:59">
      <c r="A151" s="365"/>
      <c r="B151" s="156">
        <v>42186</v>
      </c>
      <c r="C151" s="16"/>
      <c r="D151" s="23"/>
      <c r="E151" s="14" t="e">
        <f t="shared" si="56"/>
        <v>#DIV/0!</v>
      </c>
      <c r="F151" s="159" t="str">
        <f t="shared" si="57"/>
        <v/>
      </c>
      <c r="G151" s="8" t="s">
        <v>6</v>
      </c>
      <c r="H151" s="12">
        <v>0.13550000000000001</v>
      </c>
      <c r="I151" s="7">
        <f t="shared" si="58"/>
        <v>0</v>
      </c>
      <c r="J151" s="7"/>
      <c r="K151" s="7"/>
      <c r="L151" s="81">
        <f t="shared" si="48"/>
        <v>0</v>
      </c>
      <c r="M151" s="82">
        <f t="shared" si="49"/>
        <v>0</v>
      </c>
      <c r="N151" s="91"/>
      <c r="O151" s="23"/>
      <c r="P151" s="14" t="e">
        <f t="shared" si="59"/>
        <v>#DIV/0!</v>
      </c>
      <c r="Q151" s="159" t="str">
        <f t="shared" si="60"/>
        <v/>
      </c>
      <c r="R151" s="8" t="s">
        <v>6</v>
      </c>
      <c r="S151" s="12">
        <v>0.13550000000000001</v>
      </c>
      <c r="T151" s="7">
        <f t="shared" si="61"/>
        <v>0</v>
      </c>
      <c r="U151" s="7"/>
      <c r="V151" s="7"/>
      <c r="W151" s="81">
        <f t="shared" si="50"/>
        <v>0</v>
      </c>
      <c r="X151" s="82">
        <f t="shared" si="51"/>
        <v>0</v>
      </c>
      <c r="Y151" s="91"/>
      <c r="Z151" s="23"/>
      <c r="AA151" s="14" t="e">
        <f t="shared" si="62"/>
        <v>#DIV/0!</v>
      </c>
      <c r="AB151" s="159" t="str">
        <f t="shared" si="63"/>
        <v/>
      </c>
      <c r="AC151" s="8" t="s">
        <v>6</v>
      </c>
      <c r="AD151" s="12">
        <v>0.13550000000000001</v>
      </c>
      <c r="AE151" s="7">
        <f t="shared" si="64"/>
        <v>0</v>
      </c>
      <c r="AF151" s="7"/>
      <c r="AG151" s="7"/>
      <c r="AH151" s="81">
        <f t="shared" si="52"/>
        <v>0</v>
      </c>
      <c r="AI151" s="82">
        <f t="shared" si="53"/>
        <v>0</v>
      </c>
      <c r="AJ151" s="91"/>
      <c r="AK151" s="23"/>
      <c r="AL151" s="14" t="e">
        <f t="shared" si="65"/>
        <v>#DIV/0!</v>
      </c>
      <c r="AM151" s="159" t="str">
        <f t="shared" si="66"/>
        <v/>
      </c>
      <c r="AN151" s="8" t="s">
        <v>6</v>
      </c>
      <c r="AO151" s="12">
        <v>0.13550000000000001</v>
      </c>
      <c r="AP151" s="7">
        <f t="shared" si="67"/>
        <v>0</v>
      </c>
      <c r="AQ151" s="7"/>
      <c r="AR151" s="7"/>
      <c r="AS151" s="81">
        <f t="shared" si="54"/>
        <v>0</v>
      </c>
      <c r="AT151" s="82">
        <f t="shared" si="55"/>
        <v>0</v>
      </c>
      <c r="AU151" s="91"/>
      <c r="AV151" s="365"/>
      <c r="AW151" s="156">
        <v>42186</v>
      </c>
      <c r="AX151" s="101">
        <f t="shared" si="68"/>
        <v>0</v>
      </c>
      <c r="AY151" s="14" t="e">
        <f t="shared" si="69"/>
        <v>#DIV/0!</v>
      </c>
      <c r="AZ151" s="103">
        <f t="shared" si="70"/>
        <v>0</v>
      </c>
      <c r="BA151" s="12" t="e">
        <f t="shared" si="69"/>
        <v>#DIV/0!</v>
      </c>
      <c r="BB151" s="105"/>
      <c r="BC151" s="24">
        <v>59.605668999999999</v>
      </c>
      <c r="BD151" s="108"/>
      <c r="BF151" s="23"/>
      <c r="BG151" s="131" t="e">
        <f t="shared" si="71"/>
        <v>#DIV/0!</v>
      </c>
    </row>
    <row r="152" spans="1:59">
      <c r="A152" s="365"/>
      <c r="B152" s="156">
        <v>42217</v>
      </c>
      <c r="C152" s="16"/>
      <c r="D152" s="23"/>
      <c r="E152" s="14" t="e">
        <f t="shared" si="56"/>
        <v>#DIV/0!</v>
      </c>
      <c r="F152" s="159" t="str">
        <f t="shared" si="57"/>
        <v/>
      </c>
      <c r="G152" s="8"/>
      <c r="H152" s="12">
        <v>0</v>
      </c>
      <c r="I152" s="7">
        <f t="shared" si="58"/>
        <v>0</v>
      </c>
      <c r="J152" s="7"/>
      <c r="K152" s="7"/>
      <c r="L152" s="81">
        <f t="shared" si="48"/>
        <v>0</v>
      </c>
      <c r="M152" s="82">
        <f t="shared" si="49"/>
        <v>0</v>
      </c>
      <c r="N152" s="91"/>
      <c r="O152" s="23"/>
      <c r="P152" s="14" t="e">
        <f t="shared" si="59"/>
        <v>#DIV/0!</v>
      </c>
      <c r="Q152" s="159" t="str">
        <f t="shared" si="60"/>
        <v/>
      </c>
      <c r="R152" s="8"/>
      <c r="S152" s="12">
        <v>0</v>
      </c>
      <c r="T152" s="7">
        <f t="shared" si="61"/>
        <v>0</v>
      </c>
      <c r="U152" s="7"/>
      <c r="V152" s="7"/>
      <c r="W152" s="81">
        <f t="shared" si="50"/>
        <v>0</v>
      </c>
      <c r="X152" s="82">
        <f t="shared" si="51"/>
        <v>0</v>
      </c>
      <c r="Y152" s="91"/>
      <c r="Z152" s="23"/>
      <c r="AA152" s="14" t="e">
        <f t="shared" si="62"/>
        <v>#DIV/0!</v>
      </c>
      <c r="AB152" s="159" t="str">
        <f t="shared" si="63"/>
        <v/>
      </c>
      <c r="AC152" s="8"/>
      <c r="AD152" s="12">
        <v>0</v>
      </c>
      <c r="AE152" s="7">
        <f t="shared" si="64"/>
        <v>0</v>
      </c>
      <c r="AF152" s="7"/>
      <c r="AG152" s="7"/>
      <c r="AH152" s="81">
        <f t="shared" si="52"/>
        <v>0</v>
      </c>
      <c r="AI152" s="82">
        <f t="shared" si="53"/>
        <v>0</v>
      </c>
      <c r="AJ152" s="91"/>
      <c r="AK152" s="23"/>
      <c r="AL152" s="14" t="e">
        <f t="shared" si="65"/>
        <v>#DIV/0!</v>
      </c>
      <c r="AM152" s="159" t="str">
        <f t="shared" si="66"/>
        <v/>
      </c>
      <c r="AN152" s="8"/>
      <c r="AO152" s="12">
        <v>0</v>
      </c>
      <c r="AP152" s="7">
        <f t="shared" si="67"/>
        <v>0</v>
      </c>
      <c r="AQ152" s="7"/>
      <c r="AR152" s="7"/>
      <c r="AS152" s="81">
        <f t="shared" si="54"/>
        <v>0</v>
      </c>
      <c r="AT152" s="82">
        <f t="shared" si="55"/>
        <v>0</v>
      </c>
      <c r="AU152" s="91"/>
      <c r="AV152" s="365"/>
      <c r="AW152" s="156">
        <v>42217</v>
      </c>
      <c r="AX152" s="101">
        <f t="shared" si="68"/>
        <v>0</v>
      </c>
      <c r="AY152" s="14" t="e">
        <f t="shared" si="69"/>
        <v>#DIV/0!</v>
      </c>
      <c r="AZ152" s="103">
        <f t="shared" si="70"/>
        <v>0</v>
      </c>
      <c r="BA152" s="12" t="e">
        <f t="shared" si="69"/>
        <v>#DIV/0!</v>
      </c>
      <c r="BB152" s="105"/>
      <c r="BC152" s="24">
        <v>59.951380999999998</v>
      </c>
      <c r="BD152" s="108"/>
      <c r="BF152" s="23"/>
      <c r="BG152" s="131" t="e">
        <f t="shared" si="71"/>
        <v>#DIV/0!</v>
      </c>
    </row>
    <row r="153" spans="1:59">
      <c r="A153" s="365"/>
      <c r="B153" s="156">
        <v>42248</v>
      </c>
      <c r="C153" s="16"/>
      <c r="D153" s="23"/>
      <c r="E153" s="14" t="e">
        <f t="shared" si="56"/>
        <v>#DIV/0!</v>
      </c>
      <c r="F153" s="159" t="str">
        <f t="shared" si="57"/>
        <v/>
      </c>
      <c r="G153" s="8"/>
      <c r="H153" s="12">
        <v>0</v>
      </c>
      <c r="I153" s="7">
        <f t="shared" si="58"/>
        <v>0</v>
      </c>
      <c r="J153" s="7"/>
      <c r="K153" s="7"/>
      <c r="L153" s="81">
        <f t="shared" si="48"/>
        <v>0</v>
      </c>
      <c r="M153" s="82">
        <f t="shared" si="49"/>
        <v>0</v>
      </c>
      <c r="N153" s="91"/>
      <c r="O153" s="23"/>
      <c r="P153" s="14" t="e">
        <f t="shared" si="59"/>
        <v>#DIV/0!</v>
      </c>
      <c r="Q153" s="159" t="str">
        <f t="shared" si="60"/>
        <v/>
      </c>
      <c r="R153" s="8"/>
      <c r="S153" s="12">
        <v>0</v>
      </c>
      <c r="T153" s="7">
        <f t="shared" si="61"/>
        <v>0</v>
      </c>
      <c r="U153" s="7"/>
      <c r="V153" s="7"/>
      <c r="W153" s="81">
        <f t="shared" si="50"/>
        <v>0</v>
      </c>
      <c r="X153" s="82">
        <f t="shared" si="51"/>
        <v>0</v>
      </c>
      <c r="Y153" s="91"/>
      <c r="Z153" s="23"/>
      <c r="AA153" s="14" t="e">
        <f t="shared" si="62"/>
        <v>#DIV/0!</v>
      </c>
      <c r="AB153" s="159" t="str">
        <f t="shared" si="63"/>
        <v/>
      </c>
      <c r="AC153" s="8"/>
      <c r="AD153" s="12">
        <v>0</v>
      </c>
      <c r="AE153" s="7">
        <f t="shared" si="64"/>
        <v>0</v>
      </c>
      <c r="AF153" s="7"/>
      <c r="AG153" s="7"/>
      <c r="AH153" s="81">
        <f t="shared" si="52"/>
        <v>0</v>
      </c>
      <c r="AI153" s="82">
        <f t="shared" si="53"/>
        <v>0</v>
      </c>
      <c r="AJ153" s="91"/>
      <c r="AK153" s="23"/>
      <c r="AL153" s="14" t="e">
        <f t="shared" si="65"/>
        <v>#DIV/0!</v>
      </c>
      <c r="AM153" s="159" t="str">
        <f t="shared" si="66"/>
        <v/>
      </c>
      <c r="AN153" s="8"/>
      <c r="AO153" s="12">
        <v>0</v>
      </c>
      <c r="AP153" s="7">
        <f t="shared" si="67"/>
        <v>0</v>
      </c>
      <c r="AQ153" s="7"/>
      <c r="AR153" s="7"/>
      <c r="AS153" s="81">
        <f t="shared" si="54"/>
        <v>0</v>
      </c>
      <c r="AT153" s="82">
        <f t="shared" si="55"/>
        <v>0</v>
      </c>
      <c r="AU153" s="91"/>
      <c r="AV153" s="365"/>
      <c r="AW153" s="156">
        <v>42248</v>
      </c>
      <c r="AX153" s="101">
        <f t="shared" si="68"/>
        <v>0</v>
      </c>
      <c r="AY153" s="14" t="e">
        <f t="shared" si="69"/>
        <v>#DIV/0!</v>
      </c>
      <c r="AZ153" s="103">
        <f t="shared" si="70"/>
        <v>0</v>
      </c>
      <c r="BA153" s="12" t="e">
        <f t="shared" si="69"/>
        <v>#DIV/0!</v>
      </c>
      <c r="BB153" s="105"/>
      <c r="BC153" s="24">
        <v>60.101258999999999</v>
      </c>
      <c r="BD153" s="108"/>
      <c r="BF153" s="23"/>
      <c r="BG153" s="131" t="e">
        <f t="shared" si="71"/>
        <v>#DIV/0!</v>
      </c>
    </row>
    <row r="154" spans="1:59">
      <c r="A154" s="365"/>
      <c r="B154" s="156">
        <v>42278</v>
      </c>
      <c r="C154" s="16"/>
      <c r="D154" s="23"/>
      <c r="E154" s="14" t="e">
        <f t="shared" si="56"/>
        <v>#DIV/0!</v>
      </c>
      <c r="F154" s="159" t="str">
        <f t="shared" si="57"/>
        <v/>
      </c>
      <c r="G154" s="8"/>
      <c r="H154" s="12">
        <v>0</v>
      </c>
      <c r="I154" s="7">
        <f t="shared" si="58"/>
        <v>0</v>
      </c>
      <c r="J154" s="7"/>
      <c r="K154" s="7"/>
      <c r="L154" s="81">
        <f t="shared" si="48"/>
        <v>0</v>
      </c>
      <c r="M154" s="82">
        <f t="shared" si="49"/>
        <v>0</v>
      </c>
      <c r="N154" s="91"/>
      <c r="O154" s="23"/>
      <c r="P154" s="14" t="e">
        <f t="shared" si="59"/>
        <v>#DIV/0!</v>
      </c>
      <c r="Q154" s="159" t="str">
        <f t="shared" si="60"/>
        <v/>
      </c>
      <c r="R154" s="8"/>
      <c r="S154" s="12">
        <v>0</v>
      </c>
      <c r="T154" s="7">
        <f t="shared" si="61"/>
        <v>0</v>
      </c>
      <c r="U154" s="7"/>
      <c r="V154" s="7"/>
      <c r="W154" s="81">
        <f t="shared" si="50"/>
        <v>0</v>
      </c>
      <c r="X154" s="82">
        <f t="shared" si="51"/>
        <v>0</v>
      </c>
      <c r="Y154" s="91"/>
      <c r="Z154" s="23"/>
      <c r="AA154" s="14" t="e">
        <f t="shared" si="62"/>
        <v>#DIV/0!</v>
      </c>
      <c r="AB154" s="159" t="str">
        <f t="shared" si="63"/>
        <v/>
      </c>
      <c r="AC154" s="8"/>
      <c r="AD154" s="12">
        <v>0</v>
      </c>
      <c r="AE154" s="7">
        <f t="shared" si="64"/>
        <v>0</v>
      </c>
      <c r="AF154" s="7"/>
      <c r="AG154" s="7"/>
      <c r="AH154" s="81">
        <f t="shared" si="52"/>
        <v>0</v>
      </c>
      <c r="AI154" s="82">
        <f t="shared" si="53"/>
        <v>0</v>
      </c>
      <c r="AJ154" s="91"/>
      <c r="AK154" s="23"/>
      <c r="AL154" s="14" t="e">
        <f t="shared" si="65"/>
        <v>#DIV/0!</v>
      </c>
      <c r="AM154" s="159" t="str">
        <f t="shared" si="66"/>
        <v/>
      </c>
      <c r="AN154" s="8"/>
      <c r="AO154" s="12">
        <v>0</v>
      </c>
      <c r="AP154" s="7">
        <f t="shared" si="67"/>
        <v>0</v>
      </c>
      <c r="AQ154" s="7"/>
      <c r="AR154" s="7"/>
      <c r="AS154" s="81">
        <f t="shared" si="54"/>
        <v>0</v>
      </c>
      <c r="AT154" s="82">
        <f t="shared" si="55"/>
        <v>0</v>
      </c>
      <c r="AU154" s="91"/>
      <c r="AV154" s="365"/>
      <c r="AW154" s="156">
        <v>42278</v>
      </c>
      <c r="AX154" s="101">
        <f t="shared" si="68"/>
        <v>0</v>
      </c>
      <c r="AY154" s="14" t="e">
        <f t="shared" si="69"/>
        <v>#DIV/0!</v>
      </c>
      <c r="AZ154" s="103">
        <f t="shared" si="70"/>
        <v>0</v>
      </c>
      <c r="BA154" s="12" t="e">
        <f t="shared" si="69"/>
        <v>#DIV/0!</v>
      </c>
      <c r="BB154" s="105"/>
      <c r="BC154" s="24">
        <v>60.407775000000001</v>
      </c>
      <c r="BD154" s="108"/>
      <c r="BF154" s="23"/>
      <c r="BG154" s="131" t="e">
        <f t="shared" si="71"/>
        <v>#DIV/0!</v>
      </c>
    </row>
    <row r="155" spans="1:59">
      <c r="A155" s="365"/>
      <c r="B155" s="156">
        <v>42309</v>
      </c>
      <c r="C155" s="16"/>
      <c r="D155" s="23"/>
      <c r="E155" s="14" t="e">
        <f t="shared" si="56"/>
        <v>#DIV/0!</v>
      </c>
      <c r="F155" s="159" t="str">
        <f t="shared" si="57"/>
        <v/>
      </c>
      <c r="G155" s="8"/>
      <c r="H155" s="12">
        <v>0</v>
      </c>
      <c r="I155" s="7">
        <f t="shared" si="58"/>
        <v>0</v>
      </c>
      <c r="J155" s="7"/>
      <c r="K155" s="7"/>
      <c r="L155" s="81">
        <f t="shared" si="48"/>
        <v>0</v>
      </c>
      <c r="M155" s="82">
        <f t="shared" si="49"/>
        <v>0</v>
      </c>
      <c r="N155" s="91"/>
      <c r="O155" s="23"/>
      <c r="P155" s="14" t="e">
        <f t="shared" si="59"/>
        <v>#DIV/0!</v>
      </c>
      <c r="Q155" s="159" t="str">
        <f t="shared" si="60"/>
        <v/>
      </c>
      <c r="R155" s="8"/>
      <c r="S155" s="12">
        <v>0</v>
      </c>
      <c r="T155" s="7">
        <f t="shared" si="61"/>
        <v>0</v>
      </c>
      <c r="U155" s="7"/>
      <c r="V155" s="7"/>
      <c r="W155" s="81">
        <f t="shared" si="50"/>
        <v>0</v>
      </c>
      <c r="X155" s="82">
        <f t="shared" si="51"/>
        <v>0</v>
      </c>
      <c r="Y155" s="91"/>
      <c r="Z155" s="23"/>
      <c r="AA155" s="14" t="e">
        <f t="shared" si="62"/>
        <v>#DIV/0!</v>
      </c>
      <c r="AB155" s="159" t="str">
        <f t="shared" si="63"/>
        <v/>
      </c>
      <c r="AC155" s="8"/>
      <c r="AD155" s="12">
        <v>0</v>
      </c>
      <c r="AE155" s="7">
        <f t="shared" si="64"/>
        <v>0</v>
      </c>
      <c r="AF155" s="7"/>
      <c r="AG155" s="7"/>
      <c r="AH155" s="81">
        <f t="shared" si="52"/>
        <v>0</v>
      </c>
      <c r="AI155" s="82">
        <f t="shared" si="53"/>
        <v>0</v>
      </c>
      <c r="AJ155" s="91"/>
      <c r="AK155" s="23"/>
      <c r="AL155" s="14" t="e">
        <f t="shared" si="65"/>
        <v>#DIV/0!</v>
      </c>
      <c r="AM155" s="159" t="str">
        <f t="shared" si="66"/>
        <v/>
      </c>
      <c r="AN155" s="8"/>
      <c r="AO155" s="12">
        <v>0</v>
      </c>
      <c r="AP155" s="7">
        <f t="shared" si="67"/>
        <v>0</v>
      </c>
      <c r="AQ155" s="7"/>
      <c r="AR155" s="7"/>
      <c r="AS155" s="81">
        <f t="shared" si="54"/>
        <v>0</v>
      </c>
      <c r="AT155" s="82">
        <f t="shared" si="55"/>
        <v>0</v>
      </c>
      <c r="AU155" s="91"/>
      <c r="AV155" s="365"/>
      <c r="AW155" s="156">
        <v>42309</v>
      </c>
      <c r="AX155" s="101">
        <f t="shared" si="68"/>
        <v>0</v>
      </c>
      <c r="AY155" s="14" t="e">
        <f t="shared" si="69"/>
        <v>#DIV/0!</v>
      </c>
      <c r="AZ155" s="103">
        <f t="shared" si="70"/>
        <v>0</v>
      </c>
      <c r="BA155" s="12" t="e">
        <f t="shared" si="69"/>
        <v>#DIV/0!</v>
      </c>
      <c r="BB155" s="105"/>
      <c r="BC155" s="24">
        <v>60.872914000000002</v>
      </c>
      <c r="BD155" s="108"/>
      <c r="BF155" s="23"/>
      <c r="BG155" s="131" t="e">
        <f t="shared" si="71"/>
        <v>#DIV/0!</v>
      </c>
    </row>
    <row r="156" spans="1:59">
      <c r="A156" s="366"/>
      <c r="B156" s="157">
        <v>42339</v>
      </c>
      <c r="C156" s="16"/>
      <c r="D156" s="21"/>
      <c r="E156" s="15" t="e">
        <f t="shared" si="56"/>
        <v>#DIV/0!</v>
      </c>
      <c r="F156" s="158" t="str">
        <f t="shared" si="57"/>
        <v/>
      </c>
      <c r="G156" s="11"/>
      <c r="H156" s="13">
        <v>0</v>
      </c>
      <c r="I156" s="10">
        <f t="shared" si="58"/>
        <v>0</v>
      </c>
      <c r="J156" s="10"/>
      <c r="K156" s="10"/>
      <c r="L156" s="83">
        <f t="shared" si="48"/>
        <v>0</v>
      </c>
      <c r="M156" s="84">
        <f t="shared" si="49"/>
        <v>0</v>
      </c>
      <c r="N156" s="92"/>
      <c r="O156" s="21"/>
      <c r="P156" s="15" t="e">
        <f t="shared" si="59"/>
        <v>#DIV/0!</v>
      </c>
      <c r="Q156" s="158" t="str">
        <f t="shared" si="60"/>
        <v/>
      </c>
      <c r="R156" s="11"/>
      <c r="S156" s="13">
        <v>0</v>
      </c>
      <c r="T156" s="10">
        <f t="shared" si="61"/>
        <v>0</v>
      </c>
      <c r="U156" s="10"/>
      <c r="V156" s="10"/>
      <c r="W156" s="83">
        <f t="shared" si="50"/>
        <v>0</v>
      </c>
      <c r="X156" s="84">
        <f t="shared" si="51"/>
        <v>0</v>
      </c>
      <c r="Y156" s="92"/>
      <c r="Z156" s="21"/>
      <c r="AA156" s="15" t="e">
        <f t="shared" si="62"/>
        <v>#DIV/0!</v>
      </c>
      <c r="AB156" s="158" t="str">
        <f t="shared" si="63"/>
        <v/>
      </c>
      <c r="AC156" s="11"/>
      <c r="AD156" s="13">
        <v>0</v>
      </c>
      <c r="AE156" s="10">
        <f t="shared" si="64"/>
        <v>0</v>
      </c>
      <c r="AF156" s="10"/>
      <c r="AG156" s="10"/>
      <c r="AH156" s="83">
        <f t="shared" si="52"/>
        <v>0</v>
      </c>
      <c r="AI156" s="84">
        <f t="shared" si="53"/>
        <v>0</v>
      </c>
      <c r="AJ156" s="92"/>
      <c r="AK156" s="21"/>
      <c r="AL156" s="15" t="e">
        <f t="shared" si="65"/>
        <v>#DIV/0!</v>
      </c>
      <c r="AM156" s="158" t="str">
        <f t="shared" si="66"/>
        <v/>
      </c>
      <c r="AN156" s="11"/>
      <c r="AO156" s="13">
        <v>0</v>
      </c>
      <c r="AP156" s="10">
        <f t="shared" si="67"/>
        <v>0</v>
      </c>
      <c r="AQ156" s="10"/>
      <c r="AR156" s="10"/>
      <c r="AS156" s="83">
        <f t="shared" si="54"/>
        <v>0</v>
      </c>
      <c r="AT156" s="84">
        <f t="shared" si="55"/>
        <v>0</v>
      </c>
      <c r="AU156" s="92"/>
      <c r="AV156" s="366"/>
      <c r="AW156" s="157">
        <v>42339</v>
      </c>
      <c r="AX156" s="102">
        <f t="shared" si="68"/>
        <v>0</v>
      </c>
      <c r="AY156" s="15" t="e">
        <f t="shared" si="69"/>
        <v>#DIV/0!</v>
      </c>
      <c r="AZ156" s="104">
        <f t="shared" si="70"/>
        <v>0</v>
      </c>
      <c r="BA156" s="13" t="e">
        <f t="shared" si="69"/>
        <v>#DIV/0!</v>
      </c>
      <c r="BB156" s="107"/>
      <c r="BC156" s="25">
        <v>61.548603</v>
      </c>
      <c r="BD156" s="110"/>
      <c r="BF156" s="23"/>
      <c r="BG156" s="131" t="e">
        <f t="shared" si="71"/>
        <v>#DIV/0!</v>
      </c>
    </row>
    <row r="157" spans="1:59" ht="11.25" customHeight="1">
      <c r="A157" s="365">
        <v>2016</v>
      </c>
      <c r="B157" s="156">
        <v>42370</v>
      </c>
      <c r="C157" s="16"/>
      <c r="D157" s="23"/>
      <c r="E157" s="14" t="e">
        <f t="shared" si="56"/>
        <v>#DIV/0!</v>
      </c>
      <c r="F157" s="159" t="str">
        <f t="shared" si="57"/>
        <v/>
      </c>
      <c r="G157" s="8"/>
      <c r="H157" s="12">
        <v>0</v>
      </c>
      <c r="I157" s="7">
        <f t="shared" si="58"/>
        <v>0</v>
      </c>
      <c r="J157" s="76"/>
      <c r="K157" s="76"/>
      <c r="L157" s="81">
        <f t="shared" si="48"/>
        <v>0</v>
      </c>
      <c r="M157" s="82">
        <f t="shared" si="49"/>
        <v>0</v>
      </c>
      <c r="N157" s="91"/>
      <c r="O157" s="23"/>
      <c r="P157" s="14" t="e">
        <f t="shared" si="59"/>
        <v>#DIV/0!</v>
      </c>
      <c r="Q157" s="159" t="str">
        <f t="shared" si="60"/>
        <v/>
      </c>
      <c r="R157" s="8"/>
      <c r="S157" s="12">
        <v>0</v>
      </c>
      <c r="T157" s="7">
        <f t="shared" si="61"/>
        <v>0</v>
      </c>
      <c r="U157" s="76"/>
      <c r="V157" s="76"/>
      <c r="W157" s="81">
        <f t="shared" si="50"/>
        <v>0</v>
      </c>
      <c r="X157" s="82">
        <f t="shared" si="51"/>
        <v>0</v>
      </c>
      <c r="Y157" s="91"/>
      <c r="Z157" s="23"/>
      <c r="AA157" s="14" t="e">
        <f t="shared" si="62"/>
        <v>#DIV/0!</v>
      </c>
      <c r="AB157" s="159" t="str">
        <f t="shared" si="63"/>
        <v/>
      </c>
      <c r="AC157" s="8"/>
      <c r="AD157" s="12">
        <v>0</v>
      </c>
      <c r="AE157" s="7">
        <f t="shared" si="64"/>
        <v>0</v>
      </c>
      <c r="AF157" s="76"/>
      <c r="AG157" s="76"/>
      <c r="AH157" s="81">
        <f t="shared" si="52"/>
        <v>0</v>
      </c>
      <c r="AI157" s="82">
        <f t="shared" si="53"/>
        <v>0</v>
      </c>
      <c r="AJ157" s="91"/>
      <c r="AK157" s="23"/>
      <c r="AL157" s="14" t="e">
        <f t="shared" si="65"/>
        <v>#DIV/0!</v>
      </c>
      <c r="AM157" s="159" t="str">
        <f t="shared" si="66"/>
        <v/>
      </c>
      <c r="AN157" s="8"/>
      <c r="AO157" s="12">
        <v>0</v>
      </c>
      <c r="AP157" s="7">
        <f t="shared" si="67"/>
        <v>0</v>
      </c>
      <c r="AQ157" s="76"/>
      <c r="AR157" s="76"/>
      <c r="AS157" s="81">
        <f t="shared" si="54"/>
        <v>0</v>
      </c>
      <c r="AT157" s="82">
        <f t="shared" si="55"/>
        <v>0</v>
      </c>
      <c r="AU157" s="91"/>
      <c r="AV157" s="365">
        <v>2016</v>
      </c>
      <c r="AW157" s="156">
        <v>42370</v>
      </c>
      <c r="AX157" s="101">
        <f t="shared" si="68"/>
        <v>0</v>
      </c>
      <c r="AY157" s="14" t="e">
        <f t="shared" si="69"/>
        <v>#DIV/0!</v>
      </c>
      <c r="AZ157" s="103">
        <f t="shared" si="70"/>
        <v>0</v>
      </c>
      <c r="BA157" s="12" t="e">
        <f t="shared" si="69"/>
        <v>#DIV/0!</v>
      </c>
      <c r="BB157" s="105"/>
      <c r="BC157" s="24">
        <v>62.102539999999998</v>
      </c>
      <c r="BD157" s="108"/>
      <c r="BF157" s="23"/>
      <c r="BG157" s="131" t="e">
        <f t="shared" si="71"/>
        <v>#DIV/0!</v>
      </c>
    </row>
    <row r="158" spans="1:59">
      <c r="A158" s="365"/>
      <c r="B158" s="156">
        <v>42401</v>
      </c>
      <c r="C158" s="16"/>
      <c r="D158" s="23"/>
      <c r="E158" s="14" t="e">
        <f t="shared" si="56"/>
        <v>#DIV/0!</v>
      </c>
      <c r="F158" s="159" t="str">
        <f t="shared" si="57"/>
        <v/>
      </c>
      <c r="G158" s="8"/>
      <c r="H158" s="12">
        <v>0</v>
      </c>
      <c r="I158" s="7">
        <f t="shared" si="58"/>
        <v>0</v>
      </c>
      <c r="J158" s="7"/>
      <c r="K158" s="7"/>
      <c r="L158" s="81">
        <f t="shared" si="48"/>
        <v>0</v>
      </c>
      <c r="M158" s="82">
        <f t="shared" si="49"/>
        <v>0</v>
      </c>
      <c r="N158" s="91"/>
      <c r="O158" s="23"/>
      <c r="P158" s="14" t="e">
        <f t="shared" si="59"/>
        <v>#DIV/0!</v>
      </c>
      <c r="Q158" s="159" t="str">
        <f t="shared" si="60"/>
        <v/>
      </c>
      <c r="R158" s="8"/>
      <c r="S158" s="12">
        <v>0</v>
      </c>
      <c r="T158" s="7">
        <f t="shared" si="61"/>
        <v>0</v>
      </c>
      <c r="U158" s="7"/>
      <c r="V158" s="7"/>
      <c r="W158" s="81">
        <f t="shared" si="50"/>
        <v>0</v>
      </c>
      <c r="X158" s="82">
        <f t="shared" si="51"/>
        <v>0</v>
      </c>
      <c r="Y158" s="91"/>
      <c r="Z158" s="23"/>
      <c r="AA158" s="14" t="e">
        <f t="shared" si="62"/>
        <v>#DIV/0!</v>
      </c>
      <c r="AB158" s="159" t="str">
        <f t="shared" si="63"/>
        <v/>
      </c>
      <c r="AC158" s="8"/>
      <c r="AD158" s="12">
        <v>0</v>
      </c>
      <c r="AE158" s="7">
        <f t="shared" si="64"/>
        <v>0</v>
      </c>
      <c r="AF158" s="7"/>
      <c r="AG158" s="7"/>
      <c r="AH158" s="81">
        <f t="shared" si="52"/>
        <v>0</v>
      </c>
      <c r="AI158" s="82">
        <f t="shared" si="53"/>
        <v>0</v>
      </c>
      <c r="AJ158" s="91"/>
      <c r="AK158" s="23"/>
      <c r="AL158" s="14" t="e">
        <f t="shared" si="65"/>
        <v>#DIV/0!</v>
      </c>
      <c r="AM158" s="159" t="str">
        <f t="shared" si="66"/>
        <v/>
      </c>
      <c r="AN158" s="8"/>
      <c r="AO158" s="12">
        <v>0</v>
      </c>
      <c r="AP158" s="7">
        <f t="shared" si="67"/>
        <v>0</v>
      </c>
      <c r="AQ158" s="7"/>
      <c r="AR158" s="7"/>
      <c r="AS158" s="81">
        <f t="shared" si="54"/>
        <v>0</v>
      </c>
      <c r="AT158" s="82">
        <f t="shared" si="55"/>
        <v>0</v>
      </c>
      <c r="AU158" s="91"/>
      <c r="AV158" s="365"/>
      <c r="AW158" s="156">
        <v>42401</v>
      </c>
      <c r="AX158" s="101">
        <f t="shared" si="68"/>
        <v>0</v>
      </c>
      <c r="AY158" s="14" t="e">
        <f t="shared" si="69"/>
        <v>#DIV/0!</v>
      </c>
      <c r="AZ158" s="103">
        <f t="shared" si="70"/>
        <v>0</v>
      </c>
      <c r="BA158" s="12" t="e">
        <f t="shared" si="69"/>
        <v>#DIV/0!</v>
      </c>
      <c r="BB158" s="105"/>
      <c r="BC158" s="24">
        <v>63.040287999999997</v>
      </c>
      <c r="BD158" s="108"/>
      <c r="BF158" s="23"/>
      <c r="BG158" s="131" t="e">
        <f t="shared" si="71"/>
        <v>#DIV/0!</v>
      </c>
    </row>
    <row r="159" spans="1:59">
      <c r="A159" s="365"/>
      <c r="B159" s="156">
        <v>42430</v>
      </c>
      <c r="C159" s="16"/>
      <c r="D159" s="23"/>
      <c r="E159" s="14" t="e">
        <f t="shared" si="56"/>
        <v>#DIV/0!</v>
      </c>
      <c r="F159" s="159" t="str">
        <f t="shared" si="57"/>
        <v/>
      </c>
      <c r="G159" s="8"/>
      <c r="H159" s="12">
        <v>0</v>
      </c>
      <c r="I159" s="7">
        <f t="shared" si="58"/>
        <v>0</v>
      </c>
      <c r="J159" s="7"/>
      <c r="K159" s="7"/>
      <c r="L159" s="81">
        <f t="shared" si="48"/>
        <v>0</v>
      </c>
      <c r="M159" s="82">
        <f t="shared" si="49"/>
        <v>0</v>
      </c>
      <c r="N159" s="91"/>
      <c r="O159" s="23"/>
      <c r="P159" s="14" t="e">
        <f t="shared" si="59"/>
        <v>#DIV/0!</v>
      </c>
      <c r="Q159" s="159" t="str">
        <f t="shared" si="60"/>
        <v/>
      </c>
      <c r="R159" s="8"/>
      <c r="S159" s="12">
        <v>0</v>
      </c>
      <c r="T159" s="7">
        <f t="shared" si="61"/>
        <v>0</v>
      </c>
      <c r="U159" s="7"/>
      <c r="V159" s="7"/>
      <c r="W159" s="81">
        <f t="shared" si="50"/>
        <v>0</v>
      </c>
      <c r="X159" s="82">
        <f t="shared" si="51"/>
        <v>0</v>
      </c>
      <c r="Y159" s="91"/>
      <c r="Z159" s="23"/>
      <c r="AA159" s="14" t="e">
        <f t="shared" si="62"/>
        <v>#DIV/0!</v>
      </c>
      <c r="AB159" s="159" t="str">
        <f t="shared" si="63"/>
        <v/>
      </c>
      <c r="AC159" s="8"/>
      <c r="AD159" s="12">
        <v>0</v>
      </c>
      <c r="AE159" s="7">
        <f t="shared" si="64"/>
        <v>0</v>
      </c>
      <c r="AF159" s="7"/>
      <c r="AG159" s="7"/>
      <c r="AH159" s="81">
        <f t="shared" si="52"/>
        <v>0</v>
      </c>
      <c r="AI159" s="82">
        <f t="shared" si="53"/>
        <v>0</v>
      </c>
      <c r="AJ159" s="91"/>
      <c r="AK159" s="23"/>
      <c r="AL159" s="14" t="e">
        <f t="shared" si="65"/>
        <v>#DIV/0!</v>
      </c>
      <c r="AM159" s="159" t="str">
        <f t="shared" si="66"/>
        <v/>
      </c>
      <c r="AN159" s="8"/>
      <c r="AO159" s="12">
        <v>0</v>
      </c>
      <c r="AP159" s="7">
        <f t="shared" si="67"/>
        <v>0</v>
      </c>
      <c r="AQ159" s="7"/>
      <c r="AR159" s="7"/>
      <c r="AS159" s="81">
        <f t="shared" si="54"/>
        <v>0</v>
      </c>
      <c r="AT159" s="82">
        <f t="shared" si="55"/>
        <v>0</v>
      </c>
      <c r="AU159" s="91"/>
      <c r="AV159" s="365"/>
      <c r="AW159" s="156">
        <v>42430</v>
      </c>
      <c r="AX159" s="101">
        <f t="shared" si="68"/>
        <v>0</v>
      </c>
      <c r="AY159" s="14" t="e">
        <f t="shared" si="69"/>
        <v>#DIV/0!</v>
      </c>
      <c r="AZ159" s="103">
        <f t="shared" si="70"/>
        <v>0</v>
      </c>
      <c r="BA159" s="12" t="e">
        <f t="shared" si="69"/>
        <v>#DIV/0!</v>
      </c>
      <c r="BB159" s="105"/>
      <c r="BC159" s="24">
        <v>63.63917</v>
      </c>
      <c r="BD159" s="108"/>
      <c r="BF159" s="23"/>
      <c r="BG159" s="131" t="e">
        <f t="shared" si="71"/>
        <v>#DIV/0!</v>
      </c>
    </row>
    <row r="160" spans="1:59">
      <c r="A160" s="365"/>
      <c r="B160" s="156">
        <v>42461</v>
      </c>
      <c r="C160" s="16"/>
      <c r="D160" s="23"/>
      <c r="E160" s="14" t="e">
        <f t="shared" si="56"/>
        <v>#DIV/0!</v>
      </c>
      <c r="F160" s="159" t="str">
        <f t="shared" si="57"/>
        <v/>
      </c>
      <c r="G160" s="8"/>
      <c r="H160" s="12">
        <v>0</v>
      </c>
      <c r="I160" s="7">
        <f t="shared" si="58"/>
        <v>0</v>
      </c>
      <c r="J160" s="7"/>
      <c r="K160" s="7"/>
      <c r="L160" s="81">
        <f t="shared" si="48"/>
        <v>0</v>
      </c>
      <c r="M160" s="82">
        <f t="shared" si="49"/>
        <v>0</v>
      </c>
      <c r="N160" s="91"/>
      <c r="O160" s="23"/>
      <c r="P160" s="14" t="e">
        <f t="shared" si="59"/>
        <v>#DIV/0!</v>
      </c>
      <c r="Q160" s="159" t="str">
        <f t="shared" si="60"/>
        <v/>
      </c>
      <c r="R160" s="8"/>
      <c r="S160" s="12">
        <v>0</v>
      </c>
      <c r="T160" s="7">
        <f t="shared" si="61"/>
        <v>0</v>
      </c>
      <c r="U160" s="7"/>
      <c r="V160" s="7"/>
      <c r="W160" s="81">
        <f t="shared" si="50"/>
        <v>0</v>
      </c>
      <c r="X160" s="82">
        <f t="shared" si="51"/>
        <v>0</v>
      </c>
      <c r="Y160" s="91"/>
      <c r="Z160" s="23"/>
      <c r="AA160" s="14" t="e">
        <f t="shared" si="62"/>
        <v>#DIV/0!</v>
      </c>
      <c r="AB160" s="159" t="str">
        <f t="shared" si="63"/>
        <v/>
      </c>
      <c r="AC160" s="8"/>
      <c r="AD160" s="12">
        <v>0</v>
      </c>
      <c r="AE160" s="7">
        <f t="shared" si="64"/>
        <v>0</v>
      </c>
      <c r="AF160" s="7"/>
      <c r="AG160" s="7"/>
      <c r="AH160" s="81">
        <f t="shared" si="52"/>
        <v>0</v>
      </c>
      <c r="AI160" s="82">
        <f t="shared" si="53"/>
        <v>0</v>
      </c>
      <c r="AJ160" s="91"/>
      <c r="AK160" s="23"/>
      <c r="AL160" s="14" t="e">
        <f t="shared" si="65"/>
        <v>#DIV/0!</v>
      </c>
      <c r="AM160" s="159" t="str">
        <f t="shared" si="66"/>
        <v/>
      </c>
      <c r="AN160" s="8"/>
      <c r="AO160" s="12">
        <v>0</v>
      </c>
      <c r="AP160" s="7">
        <f t="shared" si="67"/>
        <v>0</v>
      </c>
      <c r="AQ160" s="7"/>
      <c r="AR160" s="7"/>
      <c r="AS160" s="81">
        <f t="shared" si="54"/>
        <v>0</v>
      </c>
      <c r="AT160" s="82">
        <f t="shared" si="55"/>
        <v>0</v>
      </c>
      <c r="AU160" s="91"/>
      <c r="AV160" s="365"/>
      <c r="AW160" s="156">
        <v>42461</v>
      </c>
      <c r="AX160" s="101">
        <f t="shared" si="68"/>
        <v>0</v>
      </c>
      <c r="AY160" s="14" t="e">
        <f t="shared" si="69"/>
        <v>#DIV/0!</v>
      </c>
      <c r="AZ160" s="103">
        <f t="shared" si="70"/>
        <v>0</v>
      </c>
      <c r="BA160" s="12" t="e">
        <f t="shared" si="69"/>
        <v>#DIV/0!</v>
      </c>
      <c r="BB160" s="105"/>
      <c r="BC160" s="24">
        <v>63.919181999999999</v>
      </c>
      <c r="BD160" s="108"/>
      <c r="BF160" s="23"/>
      <c r="BG160" s="131" t="e">
        <f t="shared" si="71"/>
        <v>#DIV/0!</v>
      </c>
    </row>
    <row r="161" spans="1:59">
      <c r="A161" s="365"/>
      <c r="B161" s="156">
        <v>42491</v>
      </c>
      <c r="C161" s="16"/>
      <c r="D161" s="23"/>
      <c r="E161" s="14" t="e">
        <f t="shared" si="56"/>
        <v>#DIV/0!</v>
      </c>
      <c r="F161" s="159" t="str">
        <f t="shared" si="57"/>
        <v/>
      </c>
      <c r="G161" s="8"/>
      <c r="H161" s="12">
        <v>0</v>
      </c>
      <c r="I161" s="7">
        <f t="shared" si="58"/>
        <v>0</v>
      </c>
      <c r="J161" s="7"/>
      <c r="K161" s="7"/>
      <c r="L161" s="81">
        <f t="shared" si="48"/>
        <v>0</v>
      </c>
      <c r="M161" s="82">
        <f t="shared" si="49"/>
        <v>0</v>
      </c>
      <c r="N161" s="91"/>
      <c r="O161" s="23"/>
      <c r="P161" s="14" t="e">
        <f t="shared" si="59"/>
        <v>#DIV/0!</v>
      </c>
      <c r="Q161" s="159" t="str">
        <f t="shared" si="60"/>
        <v/>
      </c>
      <c r="R161" s="8"/>
      <c r="S161" s="12">
        <v>0</v>
      </c>
      <c r="T161" s="7">
        <f t="shared" si="61"/>
        <v>0</v>
      </c>
      <c r="U161" s="7"/>
      <c r="V161" s="7"/>
      <c r="W161" s="81">
        <f t="shared" si="50"/>
        <v>0</v>
      </c>
      <c r="X161" s="82">
        <f t="shared" si="51"/>
        <v>0</v>
      </c>
      <c r="Y161" s="91"/>
      <c r="Z161" s="23"/>
      <c r="AA161" s="14" t="e">
        <f t="shared" si="62"/>
        <v>#DIV/0!</v>
      </c>
      <c r="AB161" s="159" t="str">
        <f t="shared" si="63"/>
        <v/>
      </c>
      <c r="AC161" s="8"/>
      <c r="AD161" s="12">
        <v>0</v>
      </c>
      <c r="AE161" s="7">
        <f t="shared" si="64"/>
        <v>0</v>
      </c>
      <c r="AF161" s="7"/>
      <c r="AG161" s="7"/>
      <c r="AH161" s="81">
        <f t="shared" si="52"/>
        <v>0</v>
      </c>
      <c r="AI161" s="82">
        <f t="shared" si="53"/>
        <v>0</v>
      </c>
      <c r="AJ161" s="91"/>
      <c r="AK161" s="23"/>
      <c r="AL161" s="14" t="e">
        <f t="shared" si="65"/>
        <v>#DIV/0!</v>
      </c>
      <c r="AM161" s="159" t="str">
        <f t="shared" si="66"/>
        <v/>
      </c>
      <c r="AN161" s="8"/>
      <c r="AO161" s="12">
        <v>0</v>
      </c>
      <c r="AP161" s="7">
        <f t="shared" si="67"/>
        <v>0</v>
      </c>
      <c r="AQ161" s="7"/>
      <c r="AR161" s="7"/>
      <c r="AS161" s="81">
        <f t="shared" si="54"/>
        <v>0</v>
      </c>
      <c r="AT161" s="82">
        <f t="shared" si="55"/>
        <v>0</v>
      </c>
      <c r="AU161" s="91"/>
      <c r="AV161" s="365"/>
      <c r="AW161" s="156">
        <v>42491</v>
      </c>
      <c r="AX161" s="101">
        <f t="shared" si="68"/>
        <v>0</v>
      </c>
      <c r="AY161" s="14" t="e">
        <f t="shared" si="69"/>
        <v>#DIV/0!</v>
      </c>
      <c r="AZ161" s="103">
        <f t="shared" si="70"/>
        <v>0</v>
      </c>
      <c r="BA161" s="12" t="e">
        <f t="shared" si="69"/>
        <v>#DIV/0!</v>
      </c>
      <c r="BB161" s="105"/>
      <c r="BC161" s="24">
        <v>64.328264000000004</v>
      </c>
      <c r="BD161" s="108"/>
      <c r="BF161" s="23"/>
      <c r="BG161" s="131" t="e">
        <f t="shared" si="71"/>
        <v>#DIV/0!</v>
      </c>
    </row>
    <row r="162" spans="1:59">
      <c r="A162" s="365"/>
      <c r="B162" s="156">
        <v>42522</v>
      </c>
      <c r="C162" s="16"/>
      <c r="D162" s="23"/>
      <c r="E162" s="14" t="e">
        <f t="shared" si="56"/>
        <v>#DIV/0!</v>
      </c>
      <c r="F162" s="159" t="str">
        <f t="shared" si="57"/>
        <v/>
      </c>
      <c r="G162" s="8"/>
      <c r="H162" s="12">
        <v>0</v>
      </c>
      <c r="I162" s="7">
        <f t="shared" si="58"/>
        <v>0</v>
      </c>
      <c r="J162" s="7"/>
      <c r="K162" s="7"/>
      <c r="L162" s="81">
        <f t="shared" si="48"/>
        <v>0</v>
      </c>
      <c r="M162" s="82">
        <f t="shared" si="49"/>
        <v>0</v>
      </c>
      <c r="N162" s="91"/>
      <c r="O162" s="23"/>
      <c r="P162" s="14" t="e">
        <f t="shared" si="59"/>
        <v>#DIV/0!</v>
      </c>
      <c r="Q162" s="159" t="str">
        <f t="shared" si="60"/>
        <v/>
      </c>
      <c r="R162" s="8"/>
      <c r="S162" s="12">
        <v>0</v>
      </c>
      <c r="T162" s="7">
        <f t="shared" si="61"/>
        <v>0</v>
      </c>
      <c r="U162" s="7"/>
      <c r="V162" s="7"/>
      <c r="W162" s="81">
        <f t="shared" si="50"/>
        <v>0</v>
      </c>
      <c r="X162" s="82">
        <f t="shared" si="51"/>
        <v>0</v>
      </c>
      <c r="Y162" s="91"/>
      <c r="Z162" s="23"/>
      <c r="AA162" s="14" t="e">
        <f t="shared" si="62"/>
        <v>#DIV/0!</v>
      </c>
      <c r="AB162" s="159" t="str">
        <f t="shared" si="63"/>
        <v/>
      </c>
      <c r="AC162" s="8"/>
      <c r="AD162" s="12">
        <v>0</v>
      </c>
      <c r="AE162" s="7">
        <f t="shared" si="64"/>
        <v>0</v>
      </c>
      <c r="AF162" s="7"/>
      <c r="AG162" s="7"/>
      <c r="AH162" s="81">
        <f t="shared" si="52"/>
        <v>0</v>
      </c>
      <c r="AI162" s="82">
        <f t="shared" si="53"/>
        <v>0</v>
      </c>
      <c r="AJ162" s="91"/>
      <c r="AK162" s="23"/>
      <c r="AL162" s="14" t="e">
        <f t="shared" si="65"/>
        <v>#DIV/0!</v>
      </c>
      <c r="AM162" s="159" t="str">
        <f t="shared" si="66"/>
        <v/>
      </c>
      <c r="AN162" s="8"/>
      <c r="AO162" s="12">
        <v>0</v>
      </c>
      <c r="AP162" s="7">
        <f t="shared" si="67"/>
        <v>0</v>
      </c>
      <c r="AQ162" s="7"/>
      <c r="AR162" s="7"/>
      <c r="AS162" s="81">
        <f t="shared" si="54"/>
        <v>0</v>
      </c>
      <c r="AT162" s="82">
        <f t="shared" si="55"/>
        <v>0</v>
      </c>
      <c r="AU162" s="91"/>
      <c r="AV162" s="365"/>
      <c r="AW162" s="156">
        <v>42522</v>
      </c>
      <c r="AX162" s="101">
        <f t="shared" si="68"/>
        <v>0</v>
      </c>
      <c r="AY162" s="14" t="e">
        <f t="shared" si="69"/>
        <v>#DIV/0!</v>
      </c>
      <c r="AZ162" s="103">
        <f t="shared" si="70"/>
        <v>0</v>
      </c>
      <c r="BA162" s="12" t="e">
        <f t="shared" si="69"/>
        <v>#DIV/0!</v>
      </c>
      <c r="BB162" s="105"/>
      <c r="BC162" s="24">
        <v>64.958680000000001</v>
      </c>
      <c r="BD162" s="108"/>
      <c r="BF162" s="23"/>
      <c r="BG162" s="131" t="e">
        <f t="shared" si="71"/>
        <v>#DIV/0!</v>
      </c>
    </row>
    <row r="163" spans="1:59">
      <c r="A163" s="365"/>
      <c r="B163" s="156">
        <v>42552</v>
      </c>
      <c r="C163" s="16"/>
      <c r="D163" s="23"/>
      <c r="E163" s="14" t="e">
        <f t="shared" si="56"/>
        <v>#DIV/0!</v>
      </c>
      <c r="F163" s="159" t="str">
        <f t="shared" si="57"/>
        <v/>
      </c>
      <c r="G163" s="8" t="s">
        <v>6</v>
      </c>
      <c r="H163" s="12">
        <v>0.13569999999999999</v>
      </c>
      <c r="I163" s="7">
        <f t="shared" si="58"/>
        <v>0</v>
      </c>
      <c r="J163" s="7"/>
      <c r="K163" s="7"/>
      <c r="L163" s="81">
        <f t="shared" si="48"/>
        <v>0</v>
      </c>
      <c r="M163" s="82">
        <f t="shared" si="49"/>
        <v>0</v>
      </c>
      <c r="N163" s="91"/>
      <c r="O163" s="23"/>
      <c r="P163" s="14" t="e">
        <f t="shared" si="59"/>
        <v>#DIV/0!</v>
      </c>
      <c r="Q163" s="159" t="str">
        <f t="shared" si="60"/>
        <v/>
      </c>
      <c r="R163" s="8" t="s">
        <v>6</v>
      </c>
      <c r="S163" s="12">
        <v>0.13569999999999999</v>
      </c>
      <c r="T163" s="7">
        <f t="shared" si="61"/>
        <v>0</v>
      </c>
      <c r="U163" s="7"/>
      <c r="V163" s="7"/>
      <c r="W163" s="81">
        <f t="shared" si="50"/>
        <v>0</v>
      </c>
      <c r="X163" s="82">
        <f t="shared" si="51"/>
        <v>0</v>
      </c>
      <c r="Y163" s="91"/>
      <c r="Z163" s="23"/>
      <c r="AA163" s="14" t="e">
        <f t="shared" si="62"/>
        <v>#DIV/0!</v>
      </c>
      <c r="AB163" s="159" t="str">
        <f t="shared" si="63"/>
        <v/>
      </c>
      <c r="AC163" s="8" t="s">
        <v>6</v>
      </c>
      <c r="AD163" s="12">
        <v>0.13569999999999999</v>
      </c>
      <c r="AE163" s="7">
        <f t="shared" si="64"/>
        <v>0</v>
      </c>
      <c r="AF163" s="7"/>
      <c r="AG163" s="7"/>
      <c r="AH163" s="81">
        <f t="shared" si="52"/>
        <v>0</v>
      </c>
      <c r="AI163" s="82">
        <f t="shared" si="53"/>
        <v>0</v>
      </c>
      <c r="AJ163" s="91"/>
      <c r="AK163" s="23"/>
      <c r="AL163" s="14" t="e">
        <f t="shared" si="65"/>
        <v>#DIV/0!</v>
      </c>
      <c r="AM163" s="159" t="str">
        <f t="shared" si="66"/>
        <v/>
      </c>
      <c r="AN163" s="8" t="s">
        <v>6</v>
      </c>
      <c r="AO163" s="12">
        <v>0.13569999999999999</v>
      </c>
      <c r="AP163" s="7">
        <f t="shared" si="67"/>
        <v>0</v>
      </c>
      <c r="AQ163" s="7"/>
      <c r="AR163" s="7"/>
      <c r="AS163" s="81">
        <f t="shared" si="54"/>
        <v>0</v>
      </c>
      <c r="AT163" s="82">
        <f t="shared" si="55"/>
        <v>0</v>
      </c>
      <c r="AU163" s="91"/>
      <c r="AV163" s="365"/>
      <c r="AW163" s="156">
        <v>42552</v>
      </c>
      <c r="AX163" s="101">
        <f t="shared" si="68"/>
        <v>0</v>
      </c>
      <c r="AY163" s="14" t="e">
        <f t="shared" si="69"/>
        <v>#DIV/0!</v>
      </c>
      <c r="AZ163" s="103">
        <f t="shared" si="70"/>
        <v>0</v>
      </c>
      <c r="BA163" s="12" t="e">
        <f t="shared" si="69"/>
        <v>#DIV/0!</v>
      </c>
      <c r="BB163" s="105"/>
      <c r="BC163" s="24">
        <v>65.263985000000005</v>
      </c>
      <c r="BD163" s="108"/>
      <c r="BF163" s="23"/>
      <c r="BG163" s="131" t="e">
        <f t="shared" si="71"/>
        <v>#DIV/0!</v>
      </c>
    </row>
    <row r="164" spans="1:59">
      <c r="A164" s="365"/>
      <c r="B164" s="156">
        <v>42583</v>
      </c>
      <c r="C164" s="16"/>
      <c r="D164" s="23"/>
      <c r="E164" s="14" t="e">
        <f t="shared" si="56"/>
        <v>#DIV/0!</v>
      </c>
      <c r="F164" s="159" t="str">
        <f t="shared" si="57"/>
        <v/>
      </c>
      <c r="G164" s="8"/>
      <c r="H164" s="12">
        <v>0</v>
      </c>
      <c r="I164" s="7">
        <f t="shared" si="58"/>
        <v>0</v>
      </c>
      <c r="J164" s="7"/>
      <c r="K164" s="7"/>
      <c r="L164" s="81">
        <f t="shared" si="48"/>
        <v>0</v>
      </c>
      <c r="M164" s="82">
        <f t="shared" si="49"/>
        <v>0</v>
      </c>
      <c r="N164" s="91"/>
      <c r="O164" s="23"/>
      <c r="P164" s="14" t="e">
        <f t="shared" si="59"/>
        <v>#DIV/0!</v>
      </c>
      <c r="Q164" s="159" t="str">
        <f t="shared" si="60"/>
        <v/>
      </c>
      <c r="R164" s="8"/>
      <c r="S164" s="12">
        <v>0</v>
      </c>
      <c r="T164" s="7">
        <f t="shared" si="61"/>
        <v>0</v>
      </c>
      <c r="U164" s="7"/>
      <c r="V164" s="7"/>
      <c r="W164" s="81">
        <f t="shared" si="50"/>
        <v>0</v>
      </c>
      <c r="X164" s="82">
        <f t="shared" si="51"/>
        <v>0</v>
      </c>
      <c r="Y164" s="91"/>
      <c r="Z164" s="23"/>
      <c r="AA164" s="14" t="e">
        <f t="shared" si="62"/>
        <v>#DIV/0!</v>
      </c>
      <c r="AB164" s="159" t="str">
        <f t="shared" si="63"/>
        <v/>
      </c>
      <c r="AC164" s="8"/>
      <c r="AD164" s="12">
        <v>0</v>
      </c>
      <c r="AE164" s="7">
        <f t="shared" si="64"/>
        <v>0</v>
      </c>
      <c r="AF164" s="7"/>
      <c r="AG164" s="7"/>
      <c r="AH164" s="81">
        <f t="shared" si="52"/>
        <v>0</v>
      </c>
      <c r="AI164" s="82">
        <f t="shared" si="53"/>
        <v>0</v>
      </c>
      <c r="AJ164" s="91"/>
      <c r="AK164" s="23"/>
      <c r="AL164" s="14" t="e">
        <f t="shared" si="65"/>
        <v>#DIV/0!</v>
      </c>
      <c r="AM164" s="159" t="str">
        <f t="shared" si="66"/>
        <v/>
      </c>
      <c r="AN164" s="8"/>
      <c r="AO164" s="12">
        <v>0</v>
      </c>
      <c r="AP164" s="7">
        <f t="shared" si="67"/>
        <v>0</v>
      </c>
      <c r="AQ164" s="7"/>
      <c r="AR164" s="7"/>
      <c r="AS164" s="81">
        <f t="shared" si="54"/>
        <v>0</v>
      </c>
      <c r="AT164" s="82">
        <f t="shared" si="55"/>
        <v>0</v>
      </c>
      <c r="AU164" s="91"/>
      <c r="AV164" s="365"/>
      <c r="AW164" s="156">
        <v>42583</v>
      </c>
      <c r="AX164" s="101">
        <f t="shared" si="68"/>
        <v>0</v>
      </c>
      <c r="AY164" s="14" t="e">
        <f t="shared" si="69"/>
        <v>#DIV/0!</v>
      </c>
      <c r="AZ164" s="103">
        <f t="shared" si="70"/>
        <v>0</v>
      </c>
      <c r="BA164" s="12" t="e">
        <f t="shared" si="69"/>
        <v>#DIV/0!</v>
      </c>
      <c r="BB164" s="105"/>
      <c r="BC164" s="24">
        <v>65.681674000000001</v>
      </c>
      <c r="BD164" s="108"/>
      <c r="BF164" s="23"/>
      <c r="BG164" s="131" t="e">
        <f t="shared" si="71"/>
        <v>#DIV/0!</v>
      </c>
    </row>
    <row r="165" spans="1:59">
      <c r="A165" s="365"/>
      <c r="B165" s="156">
        <v>42614</v>
      </c>
      <c r="C165" s="16"/>
      <c r="D165" s="23"/>
      <c r="E165" s="14" t="e">
        <f t="shared" si="56"/>
        <v>#DIV/0!</v>
      </c>
      <c r="F165" s="159" t="str">
        <f t="shared" si="57"/>
        <v/>
      </c>
      <c r="G165" s="8"/>
      <c r="H165" s="12">
        <v>0</v>
      </c>
      <c r="I165" s="7">
        <f t="shared" si="58"/>
        <v>0</v>
      </c>
      <c r="J165" s="7"/>
      <c r="K165" s="7"/>
      <c r="L165" s="81">
        <f t="shared" si="48"/>
        <v>0</v>
      </c>
      <c r="M165" s="82">
        <f t="shared" si="49"/>
        <v>0</v>
      </c>
      <c r="N165" s="91"/>
      <c r="O165" s="23"/>
      <c r="P165" s="14" t="e">
        <f t="shared" si="59"/>
        <v>#DIV/0!</v>
      </c>
      <c r="Q165" s="159" t="str">
        <f t="shared" si="60"/>
        <v/>
      </c>
      <c r="R165" s="8"/>
      <c r="S165" s="12">
        <v>0</v>
      </c>
      <c r="T165" s="7">
        <f t="shared" si="61"/>
        <v>0</v>
      </c>
      <c r="U165" s="7"/>
      <c r="V165" s="7"/>
      <c r="W165" s="81">
        <f t="shared" si="50"/>
        <v>0</v>
      </c>
      <c r="X165" s="82">
        <f t="shared" si="51"/>
        <v>0</v>
      </c>
      <c r="Y165" s="91"/>
      <c r="Z165" s="23"/>
      <c r="AA165" s="14" t="e">
        <f t="shared" si="62"/>
        <v>#DIV/0!</v>
      </c>
      <c r="AB165" s="159" t="str">
        <f t="shared" si="63"/>
        <v/>
      </c>
      <c r="AC165" s="8"/>
      <c r="AD165" s="12">
        <v>0</v>
      </c>
      <c r="AE165" s="7">
        <f t="shared" si="64"/>
        <v>0</v>
      </c>
      <c r="AF165" s="7"/>
      <c r="AG165" s="7"/>
      <c r="AH165" s="81">
        <f t="shared" si="52"/>
        <v>0</v>
      </c>
      <c r="AI165" s="82">
        <f t="shared" si="53"/>
        <v>0</v>
      </c>
      <c r="AJ165" s="91"/>
      <c r="AK165" s="23"/>
      <c r="AL165" s="14" t="e">
        <f t="shared" si="65"/>
        <v>#DIV/0!</v>
      </c>
      <c r="AM165" s="159" t="str">
        <f t="shared" si="66"/>
        <v/>
      </c>
      <c r="AN165" s="8"/>
      <c r="AO165" s="12">
        <v>0</v>
      </c>
      <c r="AP165" s="7">
        <f t="shared" si="67"/>
        <v>0</v>
      </c>
      <c r="AQ165" s="7"/>
      <c r="AR165" s="7"/>
      <c r="AS165" s="81">
        <f t="shared" si="54"/>
        <v>0</v>
      </c>
      <c r="AT165" s="82">
        <f t="shared" si="55"/>
        <v>0</v>
      </c>
      <c r="AU165" s="91"/>
      <c r="AV165" s="365"/>
      <c r="AW165" s="156">
        <v>42614</v>
      </c>
      <c r="AX165" s="101">
        <f t="shared" si="68"/>
        <v>0</v>
      </c>
      <c r="AY165" s="14" t="e">
        <f t="shared" si="69"/>
        <v>#DIV/0!</v>
      </c>
      <c r="AZ165" s="103">
        <f t="shared" si="70"/>
        <v>0</v>
      </c>
      <c r="BA165" s="12" t="e">
        <f t="shared" si="69"/>
        <v>#DIV/0!</v>
      </c>
      <c r="BB165" s="105"/>
      <c r="BC165" s="24">
        <v>65.885287000000005</v>
      </c>
      <c r="BD165" s="108"/>
      <c r="BF165" s="23"/>
      <c r="BG165" s="131" t="e">
        <f t="shared" si="71"/>
        <v>#DIV/0!</v>
      </c>
    </row>
    <row r="166" spans="1:59">
      <c r="A166" s="365"/>
      <c r="B166" s="156">
        <v>42644</v>
      </c>
      <c r="C166" s="16"/>
      <c r="D166" s="23"/>
      <c r="E166" s="14" t="e">
        <f t="shared" si="56"/>
        <v>#DIV/0!</v>
      </c>
      <c r="F166" s="159" t="str">
        <f t="shared" si="57"/>
        <v/>
      </c>
      <c r="G166" s="8"/>
      <c r="H166" s="12">
        <v>0</v>
      </c>
      <c r="I166" s="7">
        <f t="shared" si="58"/>
        <v>0</v>
      </c>
      <c r="J166" s="7"/>
      <c r="K166" s="7"/>
      <c r="L166" s="81">
        <f t="shared" si="48"/>
        <v>0</v>
      </c>
      <c r="M166" s="82">
        <f t="shared" si="49"/>
        <v>0</v>
      </c>
      <c r="N166" s="91"/>
      <c r="O166" s="23"/>
      <c r="P166" s="14" t="e">
        <f t="shared" si="59"/>
        <v>#DIV/0!</v>
      </c>
      <c r="Q166" s="159" t="str">
        <f t="shared" si="60"/>
        <v/>
      </c>
      <c r="R166" s="8"/>
      <c r="S166" s="12">
        <v>0</v>
      </c>
      <c r="T166" s="7">
        <f t="shared" si="61"/>
        <v>0</v>
      </c>
      <c r="U166" s="7"/>
      <c r="V166" s="7"/>
      <c r="W166" s="81">
        <f t="shared" si="50"/>
        <v>0</v>
      </c>
      <c r="X166" s="82">
        <f t="shared" si="51"/>
        <v>0</v>
      </c>
      <c r="Y166" s="91"/>
      <c r="Z166" s="23"/>
      <c r="AA166" s="14" t="e">
        <f t="shared" si="62"/>
        <v>#DIV/0!</v>
      </c>
      <c r="AB166" s="159" t="str">
        <f t="shared" si="63"/>
        <v/>
      </c>
      <c r="AC166" s="8"/>
      <c r="AD166" s="12">
        <v>0</v>
      </c>
      <c r="AE166" s="7">
        <f t="shared" si="64"/>
        <v>0</v>
      </c>
      <c r="AF166" s="7"/>
      <c r="AG166" s="7"/>
      <c r="AH166" s="81">
        <f t="shared" si="52"/>
        <v>0</v>
      </c>
      <c r="AI166" s="82">
        <f t="shared" si="53"/>
        <v>0</v>
      </c>
      <c r="AJ166" s="91"/>
      <c r="AK166" s="23"/>
      <c r="AL166" s="14" t="e">
        <f t="shared" si="65"/>
        <v>#DIV/0!</v>
      </c>
      <c r="AM166" s="159" t="str">
        <f t="shared" si="66"/>
        <v/>
      </c>
      <c r="AN166" s="8"/>
      <c r="AO166" s="12">
        <v>0</v>
      </c>
      <c r="AP166" s="7">
        <f t="shared" si="67"/>
        <v>0</v>
      </c>
      <c r="AQ166" s="7"/>
      <c r="AR166" s="7"/>
      <c r="AS166" s="81">
        <f t="shared" si="54"/>
        <v>0</v>
      </c>
      <c r="AT166" s="82">
        <f t="shared" si="55"/>
        <v>0</v>
      </c>
      <c r="AU166" s="91"/>
      <c r="AV166" s="365"/>
      <c r="AW166" s="156">
        <v>42644</v>
      </c>
      <c r="AX166" s="101">
        <f t="shared" si="68"/>
        <v>0</v>
      </c>
      <c r="AY166" s="14" t="e">
        <f t="shared" si="69"/>
        <v>#DIV/0!</v>
      </c>
      <c r="AZ166" s="103">
        <f t="shared" si="70"/>
        <v>0</v>
      </c>
      <c r="BA166" s="12" t="e">
        <f t="shared" si="69"/>
        <v>#DIV/0!</v>
      </c>
      <c r="BB166" s="105"/>
      <c r="BC166" s="24">
        <v>65.937995000000001</v>
      </c>
      <c r="BD166" s="108"/>
      <c r="BF166" s="23"/>
      <c r="BG166" s="131" t="e">
        <f t="shared" si="71"/>
        <v>#DIV/0!</v>
      </c>
    </row>
    <row r="167" spans="1:59">
      <c r="A167" s="365"/>
      <c r="B167" s="156">
        <v>42675</v>
      </c>
      <c r="C167" s="16"/>
      <c r="D167" s="23"/>
      <c r="E167" s="14" t="e">
        <f t="shared" si="56"/>
        <v>#DIV/0!</v>
      </c>
      <c r="F167" s="159" t="str">
        <f t="shared" si="57"/>
        <v/>
      </c>
      <c r="G167" s="8"/>
      <c r="H167" s="12">
        <v>0</v>
      </c>
      <c r="I167" s="7">
        <f t="shared" si="58"/>
        <v>0</v>
      </c>
      <c r="J167" s="7"/>
      <c r="K167" s="7"/>
      <c r="L167" s="81">
        <f t="shared" si="48"/>
        <v>0</v>
      </c>
      <c r="M167" s="82">
        <f t="shared" si="49"/>
        <v>0</v>
      </c>
      <c r="N167" s="91"/>
      <c r="O167" s="23"/>
      <c r="P167" s="14" t="e">
        <f t="shared" si="59"/>
        <v>#DIV/0!</v>
      </c>
      <c r="Q167" s="159" t="str">
        <f t="shared" si="60"/>
        <v/>
      </c>
      <c r="R167" s="8"/>
      <c r="S167" s="12">
        <v>0</v>
      </c>
      <c r="T167" s="7">
        <f t="shared" si="61"/>
        <v>0</v>
      </c>
      <c r="U167" s="7"/>
      <c r="V167" s="7"/>
      <c r="W167" s="81">
        <f t="shared" si="50"/>
        <v>0</v>
      </c>
      <c r="X167" s="82">
        <f t="shared" si="51"/>
        <v>0</v>
      </c>
      <c r="Y167" s="91"/>
      <c r="Z167" s="23"/>
      <c r="AA167" s="14" t="e">
        <f t="shared" si="62"/>
        <v>#DIV/0!</v>
      </c>
      <c r="AB167" s="159" t="str">
        <f t="shared" si="63"/>
        <v/>
      </c>
      <c r="AC167" s="8"/>
      <c r="AD167" s="12">
        <v>0</v>
      </c>
      <c r="AE167" s="7">
        <f t="shared" si="64"/>
        <v>0</v>
      </c>
      <c r="AF167" s="7"/>
      <c r="AG167" s="7"/>
      <c r="AH167" s="81">
        <f t="shared" si="52"/>
        <v>0</v>
      </c>
      <c r="AI167" s="82">
        <f t="shared" si="53"/>
        <v>0</v>
      </c>
      <c r="AJ167" s="91"/>
      <c r="AK167" s="23"/>
      <c r="AL167" s="14" t="e">
        <f t="shared" si="65"/>
        <v>#DIV/0!</v>
      </c>
      <c r="AM167" s="159" t="str">
        <f t="shared" si="66"/>
        <v/>
      </c>
      <c r="AN167" s="8"/>
      <c r="AO167" s="12">
        <v>0</v>
      </c>
      <c r="AP167" s="7">
        <f t="shared" si="67"/>
        <v>0</v>
      </c>
      <c r="AQ167" s="7"/>
      <c r="AR167" s="7"/>
      <c r="AS167" s="81">
        <f t="shared" si="54"/>
        <v>0</v>
      </c>
      <c r="AT167" s="82">
        <f t="shared" si="55"/>
        <v>0</v>
      </c>
      <c r="AU167" s="91"/>
      <c r="AV167" s="365"/>
      <c r="AW167" s="156">
        <v>42675</v>
      </c>
      <c r="AX167" s="101">
        <f t="shared" si="68"/>
        <v>0</v>
      </c>
      <c r="AY167" s="14" t="e">
        <f t="shared" si="69"/>
        <v>#DIV/0!</v>
      </c>
      <c r="AZ167" s="103">
        <f t="shared" si="70"/>
        <v>0</v>
      </c>
      <c r="BA167" s="12" t="e">
        <f t="shared" si="69"/>
        <v>#DIV/0!</v>
      </c>
      <c r="BB167" s="105"/>
      <c r="BC167" s="24">
        <v>66.050089</v>
      </c>
      <c r="BD167" s="108"/>
      <c r="BF167" s="23"/>
      <c r="BG167" s="131" t="e">
        <f t="shared" si="71"/>
        <v>#DIV/0!</v>
      </c>
    </row>
    <row r="168" spans="1:59">
      <c r="A168" s="366"/>
      <c r="B168" s="157">
        <v>42705</v>
      </c>
      <c r="C168" s="16"/>
      <c r="D168" s="21"/>
      <c r="E168" s="15" t="e">
        <f t="shared" si="56"/>
        <v>#DIV/0!</v>
      </c>
      <c r="F168" s="158" t="str">
        <f t="shared" si="57"/>
        <v/>
      </c>
      <c r="G168" s="11"/>
      <c r="H168" s="13">
        <v>0</v>
      </c>
      <c r="I168" s="10">
        <f t="shared" si="58"/>
        <v>0</v>
      </c>
      <c r="J168" s="10"/>
      <c r="K168" s="10"/>
      <c r="L168" s="83">
        <f t="shared" si="48"/>
        <v>0</v>
      </c>
      <c r="M168" s="84">
        <f t="shared" si="49"/>
        <v>0</v>
      </c>
      <c r="N168" s="92"/>
      <c r="O168" s="21"/>
      <c r="P168" s="15" t="e">
        <f t="shared" si="59"/>
        <v>#DIV/0!</v>
      </c>
      <c r="Q168" s="158" t="str">
        <f t="shared" si="60"/>
        <v/>
      </c>
      <c r="R168" s="11"/>
      <c r="S168" s="13">
        <v>0</v>
      </c>
      <c r="T168" s="10">
        <f t="shared" si="61"/>
        <v>0</v>
      </c>
      <c r="U168" s="10"/>
      <c r="V168" s="10"/>
      <c r="W168" s="83">
        <f t="shared" si="50"/>
        <v>0</v>
      </c>
      <c r="X168" s="84">
        <f t="shared" si="51"/>
        <v>0</v>
      </c>
      <c r="Y168" s="92"/>
      <c r="Z168" s="21"/>
      <c r="AA168" s="15" t="e">
        <f t="shared" si="62"/>
        <v>#DIV/0!</v>
      </c>
      <c r="AB168" s="158" t="str">
        <f t="shared" si="63"/>
        <v/>
      </c>
      <c r="AC168" s="11"/>
      <c r="AD168" s="13">
        <v>0</v>
      </c>
      <c r="AE168" s="10">
        <f t="shared" si="64"/>
        <v>0</v>
      </c>
      <c r="AF168" s="10"/>
      <c r="AG168" s="10"/>
      <c r="AH168" s="83">
        <f t="shared" si="52"/>
        <v>0</v>
      </c>
      <c r="AI168" s="84">
        <f t="shared" si="53"/>
        <v>0</v>
      </c>
      <c r="AJ168" s="92"/>
      <c r="AK168" s="21"/>
      <c r="AL168" s="15" t="e">
        <f t="shared" si="65"/>
        <v>#DIV/0!</v>
      </c>
      <c r="AM168" s="158" t="str">
        <f t="shared" si="66"/>
        <v/>
      </c>
      <c r="AN168" s="11"/>
      <c r="AO168" s="13">
        <v>0</v>
      </c>
      <c r="AP168" s="10">
        <f t="shared" si="67"/>
        <v>0</v>
      </c>
      <c r="AQ168" s="10"/>
      <c r="AR168" s="10"/>
      <c r="AS168" s="83">
        <f t="shared" si="54"/>
        <v>0</v>
      </c>
      <c r="AT168" s="84">
        <f t="shared" si="55"/>
        <v>0</v>
      </c>
      <c r="AU168" s="92"/>
      <c r="AV168" s="366"/>
      <c r="AW168" s="157">
        <v>42705</v>
      </c>
      <c r="AX168" s="102">
        <f t="shared" si="68"/>
        <v>0</v>
      </c>
      <c r="AY168" s="15" t="e">
        <f t="shared" si="69"/>
        <v>#DIV/0!</v>
      </c>
      <c r="AZ168" s="104">
        <f t="shared" si="70"/>
        <v>0</v>
      </c>
      <c r="BA168" s="12" t="e">
        <f t="shared" si="69"/>
        <v>#DIV/0!</v>
      </c>
      <c r="BB168" s="105"/>
      <c r="BC168" s="24">
        <v>66.096323999999996</v>
      </c>
      <c r="BD168" s="108"/>
      <c r="BF168" s="23"/>
      <c r="BG168" s="131" t="e">
        <f t="shared" si="71"/>
        <v>#DIV/0!</v>
      </c>
    </row>
    <row r="169" spans="1:59">
      <c r="A169" s="365">
        <v>2017</v>
      </c>
      <c r="B169" s="156">
        <v>42736</v>
      </c>
      <c r="C169" s="16"/>
      <c r="D169" s="23"/>
      <c r="E169" s="14" t="e">
        <f t="shared" si="56"/>
        <v>#DIV/0!</v>
      </c>
      <c r="F169" s="159" t="str">
        <f t="shared" si="57"/>
        <v/>
      </c>
      <c r="G169" s="8"/>
      <c r="H169" s="12">
        <v>0</v>
      </c>
      <c r="I169" s="7">
        <f t="shared" si="58"/>
        <v>0</v>
      </c>
      <c r="J169" s="76"/>
      <c r="K169" s="76"/>
      <c r="L169" s="81">
        <f t="shared" si="48"/>
        <v>0</v>
      </c>
      <c r="M169" s="82">
        <f t="shared" si="49"/>
        <v>0</v>
      </c>
      <c r="N169" s="91"/>
      <c r="O169" s="23"/>
      <c r="P169" s="14" t="e">
        <f t="shared" si="59"/>
        <v>#DIV/0!</v>
      </c>
      <c r="Q169" s="159" t="str">
        <f t="shared" si="60"/>
        <v/>
      </c>
      <c r="R169" s="8"/>
      <c r="S169" s="12">
        <v>0</v>
      </c>
      <c r="T169" s="7">
        <f t="shared" si="61"/>
        <v>0</v>
      </c>
      <c r="U169" s="76"/>
      <c r="V169" s="76"/>
      <c r="W169" s="81">
        <f t="shared" si="50"/>
        <v>0</v>
      </c>
      <c r="X169" s="82">
        <f t="shared" si="51"/>
        <v>0</v>
      </c>
      <c r="Y169" s="91"/>
      <c r="Z169" s="23"/>
      <c r="AA169" s="14" t="e">
        <f t="shared" si="62"/>
        <v>#DIV/0!</v>
      </c>
      <c r="AB169" s="159" t="str">
        <f t="shared" si="63"/>
        <v/>
      </c>
      <c r="AC169" s="8"/>
      <c r="AD169" s="12">
        <v>0</v>
      </c>
      <c r="AE169" s="7">
        <f t="shared" si="64"/>
        <v>0</v>
      </c>
      <c r="AF169" s="76"/>
      <c r="AG169" s="76"/>
      <c r="AH169" s="81">
        <f t="shared" si="52"/>
        <v>0</v>
      </c>
      <c r="AI169" s="82">
        <f t="shared" si="53"/>
        <v>0</v>
      </c>
      <c r="AJ169" s="91"/>
      <c r="AK169" s="23"/>
      <c r="AL169" s="14" t="e">
        <f t="shared" si="65"/>
        <v>#DIV/0!</v>
      </c>
      <c r="AM169" s="159" t="str">
        <f t="shared" si="66"/>
        <v/>
      </c>
      <c r="AN169" s="8"/>
      <c r="AO169" s="12">
        <v>0</v>
      </c>
      <c r="AP169" s="7">
        <f t="shared" si="67"/>
        <v>0</v>
      </c>
      <c r="AQ169" s="76"/>
      <c r="AR169" s="76"/>
      <c r="AS169" s="81">
        <f t="shared" si="54"/>
        <v>0</v>
      </c>
      <c r="AT169" s="82">
        <f t="shared" si="55"/>
        <v>0</v>
      </c>
      <c r="AU169" s="91"/>
      <c r="AV169" s="365">
        <v>2017</v>
      </c>
      <c r="AW169" s="156">
        <v>42736</v>
      </c>
      <c r="AX169" s="101">
        <f t="shared" si="68"/>
        <v>0</v>
      </c>
      <c r="AY169" s="73" t="e">
        <f t="shared" si="69"/>
        <v>#DIV/0!</v>
      </c>
      <c r="AZ169" s="103">
        <f t="shared" si="70"/>
        <v>0</v>
      </c>
      <c r="BA169" s="74" t="e">
        <f t="shared" si="69"/>
        <v>#DIV/0!</v>
      </c>
      <c r="BB169" s="106"/>
      <c r="BC169" s="75">
        <v>66.188857999999996</v>
      </c>
      <c r="BD169" s="109"/>
      <c r="BF169" s="23"/>
      <c r="BG169" s="131" t="e">
        <f t="shared" si="71"/>
        <v>#DIV/0!</v>
      </c>
    </row>
    <row r="170" spans="1:59">
      <c r="A170" s="365"/>
      <c r="B170" s="156">
        <v>42767</v>
      </c>
      <c r="C170" s="16"/>
      <c r="D170" s="23"/>
      <c r="E170" s="14" t="e">
        <f t="shared" si="56"/>
        <v>#DIV/0!</v>
      </c>
      <c r="F170" s="159" t="str">
        <f t="shared" si="57"/>
        <v/>
      </c>
      <c r="G170" s="8"/>
      <c r="H170" s="12">
        <v>0</v>
      </c>
      <c r="I170" s="7">
        <f t="shared" si="58"/>
        <v>0</v>
      </c>
      <c r="J170" s="7"/>
      <c r="K170" s="7"/>
      <c r="L170" s="81">
        <f t="shared" si="48"/>
        <v>0</v>
      </c>
      <c r="M170" s="82">
        <f t="shared" si="49"/>
        <v>0</v>
      </c>
      <c r="N170" s="91"/>
      <c r="O170" s="23"/>
      <c r="P170" s="14" t="e">
        <f t="shared" si="59"/>
        <v>#DIV/0!</v>
      </c>
      <c r="Q170" s="159" t="str">
        <f t="shared" si="60"/>
        <v/>
      </c>
      <c r="R170" s="8"/>
      <c r="S170" s="12">
        <v>0</v>
      </c>
      <c r="T170" s="7">
        <f t="shared" si="61"/>
        <v>0</v>
      </c>
      <c r="U170" s="7"/>
      <c r="V170" s="7"/>
      <c r="W170" s="81">
        <f t="shared" si="50"/>
        <v>0</v>
      </c>
      <c r="X170" s="82">
        <f t="shared" si="51"/>
        <v>0</v>
      </c>
      <c r="Y170" s="91"/>
      <c r="Z170" s="23"/>
      <c r="AA170" s="14" t="e">
        <f t="shared" si="62"/>
        <v>#DIV/0!</v>
      </c>
      <c r="AB170" s="159" t="str">
        <f t="shared" si="63"/>
        <v/>
      </c>
      <c r="AC170" s="8"/>
      <c r="AD170" s="12">
        <v>0</v>
      </c>
      <c r="AE170" s="7">
        <f t="shared" si="64"/>
        <v>0</v>
      </c>
      <c r="AF170" s="7"/>
      <c r="AG170" s="7"/>
      <c r="AH170" s="81">
        <f t="shared" si="52"/>
        <v>0</v>
      </c>
      <c r="AI170" s="82">
        <f t="shared" si="53"/>
        <v>0</v>
      </c>
      <c r="AJ170" s="91"/>
      <c r="AK170" s="23"/>
      <c r="AL170" s="14" t="e">
        <f t="shared" si="65"/>
        <v>#DIV/0!</v>
      </c>
      <c r="AM170" s="159" t="str">
        <f t="shared" si="66"/>
        <v/>
      </c>
      <c r="AN170" s="8"/>
      <c r="AO170" s="12">
        <v>0</v>
      </c>
      <c r="AP170" s="7">
        <f t="shared" si="67"/>
        <v>0</v>
      </c>
      <c r="AQ170" s="7"/>
      <c r="AR170" s="7"/>
      <c r="AS170" s="81">
        <f t="shared" si="54"/>
        <v>0</v>
      </c>
      <c r="AT170" s="82">
        <f t="shared" si="55"/>
        <v>0</v>
      </c>
      <c r="AU170" s="91"/>
      <c r="AV170" s="365"/>
      <c r="AW170" s="156">
        <v>42767</v>
      </c>
      <c r="AX170" s="101">
        <f t="shared" si="68"/>
        <v>0</v>
      </c>
      <c r="AY170" s="14" t="e">
        <f t="shared" si="69"/>
        <v>#DIV/0!</v>
      </c>
      <c r="AZ170" s="103">
        <f t="shared" si="70"/>
        <v>0</v>
      </c>
      <c r="BA170" s="12" t="e">
        <f t="shared" si="69"/>
        <v>#DIV/0!</v>
      </c>
      <c r="BB170" s="105"/>
      <c r="BC170" s="24">
        <v>66.466851000000005</v>
      </c>
      <c r="BD170" s="108"/>
      <c r="BF170" s="23"/>
      <c r="BG170" s="131" t="e">
        <f t="shared" si="71"/>
        <v>#DIV/0!</v>
      </c>
    </row>
    <row r="171" spans="1:59">
      <c r="A171" s="365"/>
      <c r="B171" s="156">
        <v>42795</v>
      </c>
      <c r="C171" s="16"/>
      <c r="D171" s="23"/>
      <c r="E171" s="14" t="e">
        <f t="shared" si="56"/>
        <v>#DIV/0!</v>
      </c>
      <c r="F171" s="159" t="str">
        <f t="shared" si="57"/>
        <v/>
      </c>
      <c r="G171" s="8"/>
      <c r="H171" s="12">
        <v>0</v>
      </c>
      <c r="I171" s="7">
        <f t="shared" si="58"/>
        <v>0</v>
      </c>
      <c r="J171" s="7"/>
      <c r="K171" s="7"/>
      <c r="L171" s="81">
        <f t="shared" si="48"/>
        <v>0</v>
      </c>
      <c r="M171" s="82">
        <f t="shared" si="49"/>
        <v>0</v>
      </c>
      <c r="N171" s="91"/>
      <c r="O171" s="23"/>
      <c r="P171" s="14" t="e">
        <f t="shared" si="59"/>
        <v>#DIV/0!</v>
      </c>
      <c r="Q171" s="159" t="str">
        <f t="shared" si="60"/>
        <v/>
      </c>
      <c r="R171" s="8"/>
      <c r="S171" s="12">
        <v>0</v>
      </c>
      <c r="T171" s="7">
        <f t="shared" si="61"/>
        <v>0</v>
      </c>
      <c r="U171" s="7"/>
      <c r="V171" s="7"/>
      <c r="W171" s="81">
        <f t="shared" si="50"/>
        <v>0</v>
      </c>
      <c r="X171" s="82">
        <f t="shared" si="51"/>
        <v>0</v>
      </c>
      <c r="Y171" s="91"/>
      <c r="Z171" s="23"/>
      <c r="AA171" s="14" t="e">
        <f t="shared" si="62"/>
        <v>#DIV/0!</v>
      </c>
      <c r="AB171" s="159" t="str">
        <f t="shared" si="63"/>
        <v/>
      </c>
      <c r="AC171" s="8"/>
      <c r="AD171" s="12">
        <v>0</v>
      </c>
      <c r="AE171" s="7">
        <f t="shared" si="64"/>
        <v>0</v>
      </c>
      <c r="AF171" s="7"/>
      <c r="AG171" s="7"/>
      <c r="AH171" s="81">
        <f t="shared" si="52"/>
        <v>0</v>
      </c>
      <c r="AI171" s="82">
        <f t="shared" si="53"/>
        <v>0</v>
      </c>
      <c r="AJ171" s="91"/>
      <c r="AK171" s="23"/>
      <c r="AL171" s="14" t="e">
        <f t="shared" si="65"/>
        <v>#DIV/0!</v>
      </c>
      <c r="AM171" s="159" t="str">
        <f t="shared" si="66"/>
        <v/>
      </c>
      <c r="AN171" s="8"/>
      <c r="AO171" s="12">
        <v>0</v>
      </c>
      <c r="AP171" s="7">
        <f t="shared" si="67"/>
        <v>0</v>
      </c>
      <c r="AQ171" s="7"/>
      <c r="AR171" s="7"/>
      <c r="AS171" s="81">
        <f t="shared" si="54"/>
        <v>0</v>
      </c>
      <c r="AT171" s="82">
        <f t="shared" si="55"/>
        <v>0</v>
      </c>
      <c r="AU171" s="91"/>
      <c r="AV171" s="365"/>
      <c r="AW171" s="156">
        <v>42795</v>
      </c>
      <c r="AX171" s="101">
        <f t="shared" si="68"/>
        <v>0</v>
      </c>
      <c r="AY171" s="14" t="e">
        <f t="shared" si="69"/>
        <v>#DIV/0!</v>
      </c>
      <c r="AZ171" s="103">
        <f t="shared" si="70"/>
        <v>0</v>
      </c>
      <c r="BA171" s="12" t="e">
        <f t="shared" si="69"/>
        <v>#DIV/0!</v>
      </c>
      <c r="BB171" s="105"/>
      <c r="BC171" s="24">
        <v>66.626371000000006</v>
      </c>
      <c r="BD171" s="108"/>
      <c r="BF171" s="23"/>
      <c r="BG171" s="131" t="e">
        <f t="shared" si="71"/>
        <v>#DIV/0!</v>
      </c>
    </row>
    <row r="172" spans="1:59">
      <c r="A172" s="365"/>
      <c r="B172" s="156">
        <v>42826</v>
      </c>
      <c r="C172" s="16"/>
      <c r="D172" s="23"/>
      <c r="E172" s="14" t="e">
        <f t="shared" si="56"/>
        <v>#DIV/0!</v>
      </c>
      <c r="F172" s="159" t="str">
        <f t="shared" si="57"/>
        <v/>
      </c>
      <c r="G172" s="8"/>
      <c r="H172" s="12">
        <v>0</v>
      </c>
      <c r="I172" s="7">
        <f t="shared" si="58"/>
        <v>0</v>
      </c>
      <c r="J172" s="7"/>
      <c r="K172" s="7"/>
      <c r="L172" s="81">
        <f t="shared" si="48"/>
        <v>0</v>
      </c>
      <c r="M172" s="82">
        <f t="shared" si="49"/>
        <v>0</v>
      </c>
      <c r="N172" s="91"/>
      <c r="O172" s="23"/>
      <c r="P172" s="14" t="e">
        <f t="shared" si="59"/>
        <v>#DIV/0!</v>
      </c>
      <c r="Q172" s="159" t="str">
        <f t="shared" si="60"/>
        <v/>
      </c>
      <c r="R172" s="8"/>
      <c r="S172" s="12">
        <v>0</v>
      </c>
      <c r="T172" s="7">
        <f t="shared" si="61"/>
        <v>0</v>
      </c>
      <c r="U172" s="7"/>
      <c r="V172" s="7"/>
      <c r="W172" s="81">
        <f t="shared" si="50"/>
        <v>0</v>
      </c>
      <c r="X172" s="82">
        <f t="shared" si="51"/>
        <v>0</v>
      </c>
      <c r="Y172" s="91"/>
      <c r="Z172" s="23"/>
      <c r="AA172" s="14" t="e">
        <f t="shared" si="62"/>
        <v>#DIV/0!</v>
      </c>
      <c r="AB172" s="159" t="str">
        <f t="shared" si="63"/>
        <v/>
      </c>
      <c r="AC172" s="8"/>
      <c r="AD172" s="12">
        <v>0</v>
      </c>
      <c r="AE172" s="7">
        <f t="shared" si="64"/>
        <v>0</v>
      </c>
      <c r="AF172" s="7"/>
      <c r="AG172" s="7"/>
      <c r="AH172" s="81">
        <f t="shared" si="52"/>
        <v>0</v>
      </c>
      <c r="AI172" s="82">
        <f t="shared" si="53"/>
        <v>0</v>
      </c>
      <c r="AJ172" s="91"/>
      <c r="AK172" s="23"/>
      <c r="AL172" s="14" t="e">
        <f t="shared" si="65"/>
        <v>#DIV/0!</v>
      </c>
      <c r="AM172" s="159" t="str">
        <f t="shared" si="66"/>
        <v/>
      </c>
      <c r="AN172" s="8"/>
      <c r="AO172" s="12">
        <v>0</v>
      </c>
      <c r="AP172" s="7">
        <f t="shared" si="67"/>
        <v>0</v>
      </c>
      <c r="AQ172" s="7"/>
      <c r="AR172" s="7"/>
      <c r="AS172" s="81">
        <f t="shared" si="54"/>
        <v>0</v>
      </c>
      <c r="AT172" s="82">
        <f t="shared" si="55"/>
        <v>0</v>
      </c>
      <c r="AU172" s="91"/>
      <c r="AV172" s="365"/>
      <c r="AW172" s="156">
        <v>42826</v>
      </c>
      <c r="AX172" s="101">
        <f t="shared" si="68"/>
        <v>0</v>
      </c>
      <c r="AY172" s="14" t="e">
        <f t="shared" si="69"/>
        <v>#DIV/0!</v>
      </c>
      <c r="AZ172" s="103">
        <f t="shared" si="70"/>
        <v>0</v>
      </c>
      <c r="BA172" s="12" t="e">
        <f t="shared" si="69"/>
        <v>#DIV/0!</v>
      </c>
      <c r="BB172" s="105"/>
      <c r="BC172" s="24">
        <v>66.839574999999996</v>
      </c>
      <c r="BD172" s="108"/>
      <c r="BF172" s="23"/>
      <c r="BG172" s="131" t="e">
        <f t="shared" si="71"/>
        <v>#DIV/0!</v>
      </c>
    </row>
    <row r="173" spans="1:59">
      <c r="A173" s="365"/>
      <c r="B173" s="156">
        <v>42856</v>
      </c>
      <c r="C173" s="16"/>
      <c r="D173" s="23"/>
      <c r="E173" s="14" t="e">
        <f t="shared" si="56"/>
        <v>#DIV/0!</v>
      </c>
      <c r="F173" s="159" t="str">
        <f t="shared" si="57"/>
        <v/>
      </c>
      <c r="G173" s="8"/>
      <c r="H173" s="12">
        <v>0</v>
      </c>
      <c r="I173" s="7">
        <f t="shared" si="58"/>
        <v>0</v>
      </c>
      <c r="J173" s="7"/>
      <c r="K173" s="7"/>
      <c r="L173" s="81">
        <f t="shared" si="48"/>
        <v>0</v>
      </c>
      <c r="M173" s="82">
        <f t="shared" si="49"/>
        <v>0</v>
      </c>
      <c r="N173" s="91"/>
      <c r="O173" s="23"/>
      <c r="P173" s="14" t="e">
        <f t="shared" si="59"/>
        <v>#DIV/0!</v>
      </c>
      <c r="Q173" s="159" t="str">
        <f t="shared" si="60"/>
        <v/>
      </c>
      <c r="R173" s="8"/>
      <c r="S173" s="12">
        <v>0</v>
      </c>
      <c r="T173" s="7">
        <f t="shared" si="61"/>
        <v>0</v>
      </c>
      <c r="U173" s="7"/>
      <c r="V173" s="7"/>
      <c r="W173" s="81">
        <f t="shared" si="50"/>
        <v>0</v>
      </c>
      <c r="X173" s="82">
        <f t="shared" si="51"/>
        <v>0</v>
      </c>
      <c r="Y173" s="91"/>
      <c r="Z173" s="23"/>
      <c r="AA173" s="14" t="e">
        <f t="shared" si="62"/>
        <v>#DIV/0!</v>
      </c>
      <c r="AB173" s="159" t="str">
        <f t="shared" si="63"/>
        <v/>
      </c>
      <c r="AC173" s="8"/>
      <c r="AD173" s="12">
        <v>0</v>
      </c>
      <c r="AE173" s="7">
        <f t="shared" si="64"/>
        <v>0</v>
      </c>
      <c r="AF173" s="7"/>
      <c r="AG173" s="7"/>
      <c r="AH173" s="81">
        <f t="shared" si="52"/>
        <v>0</v>
      </c>
      <c r="AI173" s="82">
        <f t="shared" si="53"/>
        <v>0</v>
      </c>
      <c r="AJ173" s="91"/>
      <c r="AK173" s="23"/>
      <c r="AL173" s="14" t="e">
        <f t="shared" si="65"/>
        <v>#DIV/0!</v>
      </c>
      <c r="AM173" s="159" t="str">
        <f t="shared" si="66"/>
        <v/>
      </c>
      <c r="AN173" s="8"/>
      <c r="AO173" s="12">
        <v>0</v>
      </c>
      <c r="AP173" s="7">
        <f t="shared" si="67"/>
        <v>0</v>
      </c>
      <c r="AQ173" s="7"/>
      <c r="AR173" s="7"/>
      <c r="AS173" s="81">
        <f t="shared" si="54"/>
        <v>0</v>
      </c>
      <c r="AT173" s="82">
        <f t="shared" si="55"/>
        <v>0</v>
      </c>
      <c r="AU173" s="91"/>
      <c r="AV173" s="365"/>
      <c r="AW173" s="156">
        <v>42856</v>
      </c>
      <c r="AX173" s="101">
        <f t="shared" si="68"/>
        <v>0</v>
      </c>
      <c r="AY173" s="14" t="e">
        <f t="shared" si="69"/>
        <v>#DIV/0!</v>
      </c>
      <c r="AZ173" s="103">
        <f t="shared" si="70"/>
        <v>0</v>
      </c>
      <c r="BA173" s="12" t="e">
        <f t="shared" si="69"/>
        <v>#DIV/0!</v>
      </c>
      <c r="BB173" s="105"/>
      <c r="BC173" s="24">
        <v>66.893045999999998</v>
      </c>
      <c r="BD173" s="108"/>
      <c r="BF173" s="23"/>
      <c r="BG173" s="131" t="e">
        <f t="shared" si="71"/>
        <v>#DIV/0!</v>
      </c>
    </row>
    <row r="174" spans="1:59">
      <c r="A174" s="365"/>
      <c r="B174" s="156">
        <v>42887</v>
      </c>
      <c r="C174" s="16"/>
      <c r="D174" s="23"/>
      <c r="E174" s="14" t="e">
        <f t="shared" si="56"/>
        <v>#DIV/0!</v>
      </c>
      <c r="F174" s="159" t="str">
        <f t="shared" si="57"/>
        <v/>
      </c>
      <c r="G174" s="8"/>
      <c r="H174" s="12">
        <v>0</v>
      </c>
      <c r="I174" s="7">
        <f t="shared" si="58"/>
        <v>0</v>
      </c>
      <c r="J174" s="7"/>
      <c r="K174" s="7"/>
      <c r="L174" s="81">
        <f t="shared" si="48"/>
        <v>0</v>
      </c>
      <c r="M174" s="82">
        <f t="shared" si="49"/>
        <v>0</v>
      </c>
      <c r="N174" s="91"/>
      <c r="O174" s="23"/>
      <c r="P174" s="14" t="e">
        <f t="shared" si="59"/>
        <v>#DIV/0!</v>
      </c>
      <c r="Q174" s="159" t="str">
        <f t="shared" si="60"/>
        <v/>
      </c>
      <c r="R174" s="8"/>
      <c r="S174" s="12">
        <v>0</v>
      </c>
      <c r="T174" s="7">
        <f t="shared" si="61"/>
        <v>0</v>
      </c>
      <c r="U174" s="7"/>
      <c r="V174" s="7"/>
      <c r="W174" s="81">
        <f t="shared" si="50"/>
        <v>0</v>
      </c>
      <c r="X174" s="82">
        <f t="shared" si="51"/>
        <v>0</v>
      </c>
      <c r="Y174" s="91"/>
      <c r="Z174" s="23"/>
      <c r="AA174" s="14" t="e">
        <f t="shared" si="62"/>
        <v>#DIV/0!</v>
      </c>
      <c r="AB174" s="159" t="str">
        <f t="shared" si="63"/>
        <v/>
      </c>
      <c r="AC174" s="8"/>
      <c r="AD174" s="12">
        <v>0</v>
      </c>
      <c r="AE174" s="7">
        <f t="shared" si="64"/>
        <v>0</v>
      </c>
      <c r="AF174" s="7"/>
      <c r="AG174" s="7"/>
      <c r="AH174" s="81">
        <f t="shared" si="52"/>
        <v>0</v>
      </c>
      <c r="AI174" s="82">
        <f t="shared" si="53"/>
        <v>0</v>
      </c>
      <c r="AJ174" s="91"/>
      <c r="AK174" s="23"/>
      <c r="AL174" s="14" t="e">
        <f t="shared" si="65"/>
        <v>#DIV/0!</v>
      </c>
      <c r="AM174" s="159" t="str">
        <f t="shared" si="66"/>
        <v/>
      </c>
      <c r="AN174" s="8"/>
      <c r="AO174" s="12">
        <v>0</v>
      </c>
      <c r="AP174" s="7">
        <f t="shared" si="67"/>
        <v>0</v>
      </c>
      <c r="AQ174" s="7"/>
      <c r="AR174" s="7"/>
      <c r="AS174" s="81">
        <f t="shared" si="54"/>
        <v>0</v>
      </c>
      <c r="AT174" s="82">
        <f t="shared" si="55"/>
        <v>0</v>
      </c>
      <c r="AU174" s="91"/>
      <c r="AV174" s="365"/>
      <c r="AW174" s="156">
        <v>42887</v>
      </c>
      <c r="AX174" s="101">
        <f t="shared" si="68"/>
        <v>0</v>
      </c>
      <c r="AY174" s="14" t="e">
        <f t="shared" si="69"/>
        <v>#DIV/0!</v>
      </c>
      <c r="AZ174" s="103">
        <f t="shared" si="70"/>
        <v>0</v>
      </c>
      <c r="BA174" s="12" t="e">
        <f t="shared" si="69"/>
        <v>#DIV/0!</v>
      </c>
      <c r="BB174" s="105"/>
      <c r="BC174" s="24">
        <v>67.133859999999999</v>
      </c>
      <c r="BD174" s="108"/>
      <c r="BF174" s="23"/>
      <c r="BG174" s="131" t="e">
        <f t="shared" si="71"/>
        <v>#DIV/0!</v>
      </c>
    </row>
    <row r="175" spans="1:59">
      <c r="A175" s="365"/>
      <c r="B175" s="156">
        <v>42917</v>
      </c>
      <c r="C175" s="16"/>
      <c r="D175" s="23"/>
      <c r="E175" s="14" t="e">
        <f t="shared" si="56"/>
        <v>#DIV/0!</v>
      </c>
      <c r="F175" s="159" t="str">
        <f t="shared" si="57"/>
        <v/>
      </c>
      <c r="G175" s="8" t="s">
        <v>6</v>
      </c>
      <c r="H175" s="12">
        <v>0.13550000000000001</v>
      </c>
      <c r="I175" s="7">
        <f t="shared" si="58"/>
        <v>0</v>
      </c>
      <c r="J175" s="7"/>
      <c r="K175" s="7"/>
      <c r="L175" s="81">
        <f t="shared" si="48"/>
        <v>0</v>
      </c>
      <c r="M175" s="82">
        <f t="shared" si="49"/>
        <v>0</v>
      </c>
      <c r="N175" s="91"/>
      <c r="O175" s="23"/>
      <c r="P175" s="14" t="e">
        <f t="shared" si="59"/>
        <v>#DIV/0!</v>
      </c>
      <c r="Q175" s="159" t="str">
        <f t="shared" si="60"/>
        <v/>
      </c>
      <c r="R175" s="8" t="s">
        <v>6</v>
      </c>
      <c r="S175" s="12">
        <v>0.13550000000000001</v>
      </c>
      <c r="T175" s="7">
        <f t="shared" si="61"/>
        <v>0</v>
      </c>
      <c r="U175" s="7"/>
      <c r="V175" s="7"/>
      <c r="W175" s="81">
        <f t="shared" si="50"/>
        <v>0</v>
      </c>
      <c r="X175" s="82">
        <f t="shared" si="51"/>
        <v>0</v>
      </c>
      <c r="Y175" s="91"/>
      <c r="Z175" s="23"/>
      <c r="AA175" s="14" t="e">
        <f t="shared" si="62"/>
        <v>#DIV/0!</v>
      </c>
      <c r="AB175" s="159" t="str">
        <f t="shared" si="63"/>
        <v/>
      </c>
      <c r="AC175" s="8" t="s">
        <v>6</v>
      </c>
      <c r="AD175" s="12">
        <v>0.13550000000000001</v>
      </c>
      <c r="AE175" s="7">
        <f t="shared" si="64"/>
        <v>0</v>
      </c>
      <c r="AF175" s="7"/>
      <c r="AG175" s="7"/>
      <c r="AH175" s="81">
        <f t="shared" si="52"/>
        <v>0</v>
      </c>
      <c r="AI175" s="82">
        <f t="shared" si="53"/>
        <v>0</v>
      </c>
      <c r="AJ175" s="91"/>
      <c r="AK175" s="23"/>
      <c r="AL175" s="14" t="e">
        <f t="shared" si="65"/>
        <v>#DIV/0!</v>
      </c>
      <c r="AM175" s="159" t="str">
        <f t="shared" si="66"/>
        <v/>
      </c>
      <c r="AN175" s="8" t="s">
        <v>6</v>
      </c>
      <c r="AO175" s="12">
        <v>0.13550000000000001</v>
      </c>
      <c r="AP175" s="7">
        <f t="shared" si="67"/>
        <v>0</v>
      </c>
      <c r="AQ175" s="7"/>
      <c r="AR175" s="7"/>
      <c r="AS175" s="81">
        <f t="shared" si="54"/>
        <v>0</v>
      </c>
      <c r="AT175" s="82">
        <f t="shared" si="55"/>
        <v>0</v>
      </c>
      <c r="AU175" s="91"/>
      <c r="AV175" s="365"/>
      <c r="AW175" s="156">
        <v>42917</v>
      </c>
      <c r="AX175" s="101">
        <f t="shared" si="68"/>
        <v>0</v>
      </c>
      <c r="AY175" s="14" t="e">
        <f t="shared" si="69"/>
        <v>#DIV/0!</v>
      </c>
      <c r="AZ175" s="103">
        <f t="shared" si="70"/>
        <v>0</v>
      </c>
      <c r="BA175" s="12" t="e">
        <f t="shared" si="69"/>
        <v>#DIV/0!</v>
      </c>
      <c r="BB175" s="105"/>
      <c r="BC175" s="24">
        <v>66.932457999999997</v>
      </c>
      <c r="BD175" s="108"/>
      <c r="BF175" s="23"/>
      <c r="BG175" s="131" t="e">
        <f t="shared" si="71"/>
        <v>#DIV/0!</v>
      </c>
    </row>
    <row r="176" spans="1:59">
      <c r="A176" s="365"/>
      <c r="B176" s="156">
        <v>42948</v>
      </c>
      <c r="C176" s="16"/>
      <c r="D176" s="23"/>
      <c r="E176" s="14" t="e">
        <f t="shared" si="56"/>
        <v>#DIV/0!</v>
      </c>
      <c r="F176" s="159" t="str">
        <f t="shared" si="57"/>
        <v/>
      </c>
      <c r="G176" s="8"/>
      <c r="H176" s="12">
        <v>0</v>
      </c>
      <c r="I176" s="7">
        <f t="shared" si="58"/>
        <v>0</v>
      </c>
      <c r="J176" s="7"/>
      <c r="K176" s="7"/>
      <c r="L176" s="81">
        <f t="shared" si="48"/>
        <v>0</v>
      </c>
      <c r="M176" s="82">
        <f t="shared" si="49"/>
        <v>0</v>
      </c>
      <c r="N176" s="91"/>
      <c r="O176" s="23"/>
      <c r="P176" s="14" t="e">
        <f t="shared" si="59"/>
        <v>#DIV/0!</v>
      </c>
      <c r="Q176" s="159" t="str">
        <f t="shared" si="60"/>
        <v/>
      </c>
      <c r="R176" s="8"/>
      <c r="S176" s="12">
        <v>0</v>
      </c>
      <c r="T176" s="7">
        <f t="shared" si="61"/>
        <v>0</v>
      </c>
      <c r="U176" s="7"/>
      <c r="V176" s="7"/>
      <c r="W176" s="81">
        <f t="shared" si="50"/>
        <v>0</v>
      </c>
      <c r="X176" s="82">
        <f t="shared" si="51"/>
        <v>0</v>
      </c>
      <c r="Y176" s="91"/>
      <c r="Z176" s="23"/>
      <c r="AA176" s="14" t="e">
        <f t="shared" si="62"/>
        <v>#DIV/0!</v>
      </c>
      <c r="AB176" s="159" t="str">
        <f t="shared" si="63"/>
        <v/>
      </c>
      <c r="AC176" s="8"/>
      <c r="AD176" s="12">
        <v>0</v>
      </c>
      <c r="AE176" s="7">
        <f t="shared" si="64"/>
        <v>0</v>
      </c>
      <c r="AF176" s="7"/>
      <c r="AG176" s="7"/>
      <c r="AH176" s="81">
        <f t="shared" si="52"/>
        <v>0</v>
      </c>
      <c r="AI176" s="82">
        <f t="shared" si="53"/>
        <v>0</v>
      </c>
      <c r="AJ176" s="91"/>
      <c r="AK176" s="23"/>
      <c r="AL176" s="14" t="e">
        <f t="shared" si="65"/>
        <v>#DIV/0!</v>
      </c>
      <c r="AM176" s="159" t="str">
        <f t="shared" si="66"/>
        <v/>
      </c>
      <c r="AN176" s="8"/>
      <c r="AO176" s="12">
        <v>0</v>
      </c>
      <c r="AP176" s="7">
        <f t="shared" si="67"/>
        <v>0</v>
      </c>
      <c r="AQ176" s="7"/>
      <c r="AR176" s="7"/>
      <c r="AS176" s="81">
        <f t="shared" si="54"/>
        <v>0</v>
      </c>
      <c r="AT176" s="82">
        <f t="shared" si="55"/>
        <v>0</v>
      </c>
      <c r="AU176" s="91"/>
      <c r="AV176" s="365"/>
      <c r="AW176" s="156">
        <v>42948</v>
      </c>
      <c r="AX176" s="101">
        <f t="shared" si="68"/>
        <v>0</v>
      </c>
      <c r="AY176" s="14" t="e">
        <f t="shared" si="69"/>
        <v>#DIV/0!</v>
      </c>
      <c r="AZ176" s="103">
        <f t="shared" si="70"/>
        <v>0</v>
      </c>
      <c r="BA176" s="12" t="e">
        <f t="shared" si="69"/>
        <v>#DIV/0!</v>
      </c>
      <c r="BB176" s="105"/>
      <c r="BC176" s="24">
        <v>67.046243000000004</v>
      </c>
      <c r="BD176" s="108"/>
      <c r="BF176" s="23"/>
      <c r="BG176" s="131" t="e">
        <f t="shared" si="71"/>
        <v>#DIV/0!</v>
      </c>
    </row>
    <row r="177" spans="1:59">
      <c r="A177" s="365"/>
      <c r="B177" s="156">
        <v>42979</v>
      </c>
      <c r="C177" s="16"/>
      <c r="D177" s="23"/>
      <c r="E177" s="14" t="e">
        <f t="shared" si="56"/>
        <v>#DIV/0!</v>
      </c>
      <c r="F177" s="159" t="str">
        <f t="shared" si="57"/>
        <v/>
      </c>
      <c r="G177" s="8"/>
      <c r="H177" s="12">
        <v>0</v>
      </c>
      <c r="I177" s="7">
        <f t="shared" si="58"/>
        <v>0</v>
      </c>
      <c r="J177" s="7"/>
      <c r="K177" s="7"/>
      <c r="L177" s="81">
        <f t="shared" si="48"/>
        <v>0</v>
      </c>
      <c r="M177" s="82">
        <f t="shared" si="49"/>
        <v>0</v>
      </c>
      <c r="N177" s="91"/>
      <c r="O177" s="23"/>
      <c r="P177" s="14" t="e">
        <f t="shared" si="59"/>
        <v>#DIV/0!</v>
      </c>
      <c r="Q177" s="159" t="str">
        <f t="shared" si="60"/>
        <v/>
      </c>
      <c r="R177" s="8"/>
      <c r="S177" s="12">
        <v>0</v>
      </c>
      <c r="T177" s="7">
        <f t="shared" si="61"/>
        <v>0</v>
      </c>
      <c r="U177" s="7"/>
      <c r="V177" s="7"/>
      <c r="W177" s="81">
        <f t="shared" si="50"/>
        <v>0</v>
      </c>
      <c r="X177" s="82">
        <f t="shared" si="51"/>
        <v>0</v>
      </c>
      <c r="Y177" s="91"/>
      <c r="Z177" s="23"/>
      <c r="AA177" s="14" t="e">
        <f t="shared" si="62"/>
        <v>#DIV/0!</v>
      </c>
      <c r="AB177" s="159" t="str">
        <f t="shared" si="63"/>
        <v/>
      </c>
      <c r="AC177" s="8"/>
      <c r="AD177" s="12">
        <v>0</v>
      </c>
      <c r="AE177" s="7">
        <f t="shared" si="64"/>
        <v>0</v>
      </c>
      <c r="AF177" s="7"/>
      <c r="AG177" s="7"/>
      <c r="AH177" s="81">
        <f t="shared" si="52"/>
        <v>0</v>
      </c>
      <c r="AI177" s="82">
        <f t="shared" si="53"/>
        <v>0</v>
      </c>
      <c r="AJ177" s="91"/>
      <c r="AK177" s="23"/>
      <c r="AL177" s="14" t="e">
        <f t="shared" si="65"/>
        <v>#DIV/0!</v>
      </c>
      <c r="AM177" s="159" t="str">
        <f t="shared" si="66"/>
        <v/>
      </c>
      <c r="AN177" s="8"/>
      <c r="AO177" s="12">
        <v>0</v>
      </c>
      <c r="AP177" s="7">
        <f t="shared" si="67"/>
        <v>0</v>
      </c>
      <c r="AQ177" s="7"/>
      <c r="AR177" s="7"/>
      <c r="AS177" s="81">
        <f t="shared" si="54"/>
        <v>0</v>
      </c>
      <c r="AT177" s="82">
        <f t="shared" si="55"/>
        <v>0</v>
      </c>
      <c r="AU177" s="91"/>
      <c r="AV177" s="365"/>
      <c r="AW177" s="156">
        <v>42979</v>
      </c>
      <c r="AX177" s="101">
        <f t="shared" si="68"/>
        <v>0</v>
      </c>
      <c r="AY177" s="14" t="e">
        <f t="shared" ref="AY177:AY218" si="72">((AX177/AX176)-1)</f>
        <v>#DIV/0!</v>
      </c>
      <c r="AZ177" s="103">
        <f t="shared" si="70"/>
        <v>0</v>
      </c>
      <c r="BA177" s="12" t="e">
        <f t="shared" ref="BA177:BA218" si="73">((AZ177/AZ176)-1)</f>
        <v>#DIV/0!</v>
      </c>
      <c r="BB177" s="105"/>
      <c r="BC177" s="24">
        <v>67.026128999999997</v>
      </c>
      <c r="BD177" s="108"/>
      <c r="BF177" s="23"/>
      <c r="BG177" s="131" t="e">
        <f t="shared" si="71"/>
        <v>#DIV/0!</v>
      </c>
    </row>
    <row r="178" spans="1:59">
      <c r="A178" s="365"/>
      <c r="B178" s="156">
        <v>43009</v>
      </c>
      <c r="C178" s="16"/>
      <c r="D178" s="23"/>
      <c r="E178" s="14" t="e">
        <f t="shared" si="56"/>
        <v>#DIV/0!</v>
      </c>
      <c r="F178" s="159" t="str">
        <f t="shared" si="57"/>
        <v/>
      </c>
      <c r="G178" s="8"/>
      <c r="H178" s="12">
        <v>0</v>
      </c>
      <c r="I178" s="7">
        <f t="shared" si="58"/>
        <v>0</v>
      </c>
      <c r="J178" s="7"/>
      <c r="K178" s="7"/>
      <c r="L178" s="81">
        <f t="shared" si="48"/>
        <v>0</v>
      </c>
      <c r="M178" s="82">
        <f t="shared" si="49"/>
        <v>0</v>
      </c>
      <c r="N178" s="91"/>
      <c r="O178" s="23"/>
      <c r="P178" s="14" t="e">
        <f t="shared" si="59"/>
        <v>#DIV/0!</v>
      </c>
      <c r="Q178" s="159" t="str">
        <f t="shared" si="60"/>
        <v/>
      </c>
      <c r="R178" s="8"/>
      <c r="S178" s="12">
        <v>0</v>
      </c>
      <c r="T178" s="7">
        <f t="shared" si="61"/>
        <v>0</v>
      </c>
      <c r="U178" s="7"/>
      <c r="V178" s="7"/>
      <c r="W178" s="81">
        <f t="shared" si="50"/>
        <v>0</v>
      </c>
      <c r="X178" s="82">
        <f t="shared" si="51"/>
        <v>0</v>
      </c>
      <c r="Y178" s="91"/>
      <c r="Z178" s="23"/>
      <c r="AA178" s="14" t="e">
        <f t="shared" si="62"/>
        <v>#DIV/0!</v>
      </c>
      <c r="AB178" s="159" t="str">
        <f t="shared" si="63"/>
        <v/>
      </c>
      <c r="AC178" s="8"/>
      <c r="AD178" s="12">
        <v>0</v>
      </c>
      <c r="AE178" s="7">
        <f t="shared" si="64"/>
        <v>0</v>
      </c>
      <c r="AF178" s="7"/>
      <c r="AG178" s="7"/>
      <c r="AH178" s="81">
        <f t="shared" si="52"/>
        <v>0</v>
      </c>
      <c r="AI178" s="82">
        <f t="shared" si="53"/>
        <v>0</v>
      </c>
      <c r="AJ178" s="91"/>
      <c r="AK178" s="23"/>
      <c r="AL178" s="14" t="e">
        <f t="shared" si="65"/>
        <v>#DIV/0!</v>
      </c>
      <c r="AM178" s="159" t="str">
        <f t="shared" si="66"/>
        <v/>
      </c>
      <c r="AN178" s="8"/>
      <c r="AO178" s="12">
        <v>0</v>
      </c>
      <c r="AP178" s="7">
        <f t="shared" si="67"/>
        <v>0</v>
      </c>
      <c r="AQ178" s="7"/>
      <c r="AR178" s="7"/>
      <c r="AS178" s="81">
        <f t="shared" si="54"/>
        <v>0</v>
      </c>
      <c r="AT178" s="82">
        <f t="shared" si="55"/>
        <v>0</v>
      </c>
      <c r="AU178" s="91"/>
      <c r="AV178" s="365"/>
      <c r="AW178" s="156">
        <v>43009</v>
      </c>
      <c r="AX178" s="101">
        <f t="shared" si="68"/>
        <v>0</v>
      </c>
      <c r="AY178" s="14" t="e">
        <f t="shared" si="72"/>
        <v>#DIV/0!</v>
      </c>
      <c r="AZ178" s="103">
        <f t="shared" si="70"/>
        <v>0</v>
      </c>
      <c r="BA178" s="12" t="e">
        <f t="shared" si="73"/>
        <v>#DIV/0!</v>
      </c>
      <c r="BB178" s="105"/>
      <c r="BC178" s="24">
        <v>67.012722999999994</v>
      </c>
      <c r="BD178" s="108"/>
      <c r="BF178" s="23"/>
      <c r="BG178" s="131" t="e">
        <f t="shared" si="71"/>
        <v>#DIV/0!</v>
      </c>
    </row>
    <row r="179" spans="1:59">
      <c r="A179" s="365"/>
      <c r="B179" s="156">
        <v>43040</v>
      </c>
      <c r="C179" s="16"/>
      <c r="D179" s="23"/>
      <c r="E179" s="14" t="e">
        <f t="shared" si="56"/>
        <v>#DIV/0!</v>
      </c>
      <c r="F179" s="159" t="str">
        <f t="shared" si="57"/>
        <v/>
      </c>
      <c r="G179" s="8"/>
      <c r="H179" s="12">
        <v>0</v>
      </c>
      <c r="I179" s="7">
        <f t="shared" si="58"/>
        <v>0</v>
      </c>
      <c r="J179" s="7"/>
      <c r="K179" s="7"/>
      <c r="L179" s="81">
        <f t="shared" si="48"/>
        <v>0</v>
      </c>
      <c r="M179" s="82">
        <f t="shared" si="49"/>
        <v>0</v>
      </c>
      <c r="N179" s="91"/>
      <c r="O179" s="23"/>
      <c r="P179" s="14" t="e">
        <f t="shared" si="59"/>
        <v>#DIV/0!</v>
      </c>
      <c r="Q179" s="159" t="str">
        <f t="shared" si="60"/>
        <v/>
      </c>
      <c r="R179" s="8"/>
      <c r="S179" s="12">
        <v>0</v>
      </c>
      <c r="T179" s="7">
        <f t="shared" si="61"/>
        <v>0</v>
      </c>
      <c r="U179" s="7"/>
      <c r="V179" s="7"/>
      <c r="W179" s="81">
        <f t="shared" si="50"/>
        <v>0</v>
      </c>
      <c r="X179" s="82">
        <f t="shared" si="51"/>
        <v>0</v>
      </c>
      <c r="Y179" s="91"/>
      <c r="Z179" s="23"/>
      <c r="AA179" s="14" t="e">
        <f t="shared" si="62"/>
        <v>#DIV/0!</v>
      </c>
      <c r="AB179" s="159" t="str">
        <f t="shared" si="63"/>
        <v/>
      </c>
      <c r="AC179" s="8"/>
      <c r="AD179" s="12">
        <v>0</v>
      </c>
      <c r="AE179" s="7">
        <f t="shared" si="64"/>
        <v>0</v>
      </c>
      <c r="AF179" s="7"/>
      <c r="AG179" s="7"/>
      <c r="AH179" s="81">
        <f t="shared" si="52"/>
        <v>0</v>
      </c>
      <c r="AI179" s="82">
        <f t="shared" si="53"/>
        <v>0</v>
      </c>
      <c r="AJ179" s="91"/>
      <c r="AK179" s="23"/>
      <c r="AL179" s="14" t="e">
        <f t="shared" si="65"/>
        <v>#DIV/0!</v>
      </c>
      <c r="AM179" s="159" t="str">
        <f t="shared" si="66"/>
        <v/>
      </c>
      <c r="AN179" s="8"/>
      <c r="AO179" s="12">
        <v>0</v>
      </c>
      <c r="AP179" s="7">
        <f t="shared" si="67"/>
        <v>0</v>
      </c>
      <c r="AQ179" s="7"/>
      <c r="AR179" s="7"/>
      <c r="AS179" s="81">
        <f t="shared" si="54"/>
        <v>0</v>
      </c>
      <c r="AT179" s="82">
        <f t="shared" si="55"/>
        <v>0</v>
      </c>
      <c r="AU179" s="91"/>
      <c r="AV179" s="365"/>
      <c r="AW179" s="156">
        <v>43040</v>
      </c>
      <c r="AX179" s="101">
        <f t="shared" si="68"/>
        <v>0</v>
      </c>
      <c r="AY179" s="14" t="e">
        <f t="shared" si="72"/>
        <v>#DIV/0!</v>
      </c>
      <c r="AZ179" s="103">
        <f t="shared" si="70"/>
        <v>0</v>
      </c>
      <c r="BA179" s="12" t="e">
        <f t="shared" si="73"/>
        <v>#DIV/0!</v>
      </c>
      <c r="BB179" s="105"/>
      <c r="BC179" s="24">
        <v>67.260670000000005</v>
      </c>
      <c r="BD179" s="108"/>
      <c r="BF179" s="23"/>
      <c r="BG179" s="131" t="e">
        <f t="shared" si="71"/>
        <v>#DIV/0!</v>
      </c>
    </row>
    <row r="180" spans="1:59">
      <c r="A180" s="366"/>
      <c r="B180" s="157">
        <v>43070</v>
      </c>
      <c r="C180" s="16"/>
      <c r="D180" s="21"/>
      <c r="E180" s="15" t="e">
        <f t="shared" si="56"/>
        <v>#DIV/0!</v>
      </c>
      <c r="F180" s="158" t="str">
        <f t="shared" si="57"/>
        <v/>
      </c>
      <c r="G180" s="11"/>
      <c r="H180" s="13">
        <v>0</v>
      </c>
      <c r="I180" s="10">
        <f t="shared" si="58"/>
        <v>0</v>
      </c>
      <c r="J180" s="10"/>
      <c r="K180" s="10"/>
      <c r="L180" s="83">
        <f t="shared" si="48"/>
        <v>0</v>
      </c>
      <c r="M180" s="84">
        <f t="shared" si="49"/>
        <v>0</v>
      </c>
      <c r="N180" s="92"/>
      <c r="O180" s="21"/>
      <c r="P180" s="15" t="e">
        <f t="shared" si="59"/>
        <v>#DIV/0!</v>
      </c>
      <c r="Q180" s="158" t="str">
        <f t="shared" si="60"/>
        <v/>
      </c>
      <c r="R180" s="11"/>
      <c r="S180" s="13">
        <v>0</v>
      </c>
      <c r="T180" s="10">
        <f t="shared" si="61"/>
        <v>0</v>
      </c>
      <c r="U180" s="10"/>
      <c r="V180" s="10"/>
      <c r="W180" s="83">
        <f t="shared" si="50"/>
        <v>0</v>
      </c>
      <c r="X180" s="84">
        <f t="shared" si="51"/>
        <v>0</v>
      </c>
      <c r="Y180" s="92"/>
      <c r="Z180" s="21"/>
      <c r="AA180" s="15" t="e">
        <f t="shared" si="62"/>
        <v>#DIV/0!</v>
      </c>
      <c r="AB180" s="158" t="str">
        <f t="shared" si="63"/>
        <v/>
      </c>
      <c r="AC180" s="11"/>
      <c r="AD180" s="13">
        <v>0</v>
      </c>
      <c r="AE180" s="10">
        <f t="shared" si="64"/>
        <v>0</v>
      </c>
      <c r="AF180" s="10"/>
      <c r="AG180" s="10"/>
      <c r="AH180" s="83">
        <f t="shared" si="52"/>
        <v>0</v>
      </c>
      <c r="AI180" s="84">
        <f t="shared" si="53"/>
        <v>0</v>
      </c>
      <c r="AJ180" s="92"/>
      <c r="AK180" s="21"/>
      <c r="AL180" s="15" t="e">
        <f t="shared" si="65"/>
        <v>#DIV/0!</v>
      </c>
      <c r="AM180" s="158" t="str">
        <f t="shared" si="66"/>
        <v/>
      </c>
      <c r="AN180" s="11"/>
      <c r="AO180" s="13">
        <v>0</v>
      </c>
      <c r="AP180" s="10">
        <f t="shared" si="67"/>
        <v>0</v>
      </c>
      <c r="AQ180" s="10"/>
      <c r="AR180" s="10"/>
      <c r="AS180" s="83">
        <f t="shared" si="54"/>
        <v>0</v>
      </c>
      <c r="AT180" s="84">
        <f t="shared" si="55"/>
        <v>0</v>
      </c>
      <c r="AU180" s="92"/>
      <c r="AV180" s="366"/>
      <c r="AW180" s="157">
        <v>43070</v>
      </c>
      <c r="AX180" s="102">
        <f t="shared" si="68"/>
        <v>0</v>
      </c>
      <c r="AY180" s="15" t="e">
        <f t="shared" si="72"/>
        <v>#DIV/0!</v>
      </c>
      <c r="AZ180" s="104">
        <f t="shared" si="70"/>
        <v>0</v>
      </c>
      <c r="BA180" s="13" t="e">
        <f t="shared" si="73"/>
        <v>#DIV/0!</v>
      </c>
      <c r="BB180" s="107"/>
      <c r="BC180" s="25">
        <v>67.381738999999996</v>
      </c>
      <c r="BD180" s="110"/>
      <c r="BF180" s="23"/>
      <c r="BG180" s="131" t="e">
        <f t="shared" si="71"/>
        <v>#DIV/0!</v>
      </c>
    </row>
    <row r="181" spans="1:59">
      <c r="A181" s="365">
        <v>2018</v>
      </c>
      <c r="B181" s="156">
        <v>43101</v>
      </c>
      <c r="C181" s="16"/>
      <c r="D181" s="23"/>
      <c r="E181" s="14" t="e">
        <f t="shared" si="56"/>
        <v>#DIV/0!</v>
      </c>
      <c r="F181" s="159" t="str">
        <f t="shared" si="57"/>
        <v/>
      </c>
      <c r="G181" s="8"/>
      <c r="H181" s="12">
        <v>0</v>
      </c>
      <c r="I181" s="7">
        <f t="shared" si="58"/>
        <v>0</v>
      </c>
      <c r="J181" s="76"/>
      <c r="K181" s="76"/>
      <c r="L181" s="81">
        <f t="shared" si="48"/>
        <v>0</v>
      </c>
      <c r="M181" s="82">
        <f t="shared" si="49"/>
        <v>0</v>
      </c>
      <c r="N181" s="91"/>
      <c r="O181" s="23"/>
      <c r="P181" s="14" t="e">
        <f t="shared" si="59"/>
        <v>#DIV/0!</v>
      </c>
      <c r="Q181" s="159" t="str">
        <f t="shared" si="60"/>
        <v/>
      </c>
      <c r="R181" s="8"/>
      <c r="S181" s="12">
        <v>0</v>
      </c>
      <c r="T181" s="7">
        <f t="shared" si="61"/>
        <v>0</v>
      </c>
      <c r="U181" s="76"/>
      <c r="V181" s="76"/>
      <c r="W181" s="81">
        <f t="shared" si="50"/>
        <v>0</v>
      </c>
      <c r="X181" s="82">
        <f t="shared" si="51"/>
        <v>0</v>
      </c>
      <c r="Y181" s="91"/>
      <c r="Z181" s="23"/>
      <c r="AA181" s="14" t="e">
        <f t="shared" si="62"/>
        <v>#DIV/0!</v>
      </c>
      <c r="AB181" s="159" t="str">
        <f t="shared" si="63"/>
        <v/>
      </c>
      <c r="AC181" s="8"/>
      <c r="AD181" s="12">
        <v>0</v>
      </c>
      <c r="AE181" s="7">
        <f t="shared" si="64"/>
        <v>0</v>
      </c>
      <c r="AF181" s="76"/>
      <c r="AG181" s="76"/>
      <c r="AH181" s="81">
        <f t="shared" si="52"/>
        <v>0</v>
      </c>
      <c r="AI181" s="82">
        <f t="shared" si="53"/>
        <v>0</v>
      </c>
      <c r="AJ181" s="91"/>
      <c r="AK181" s="23"/>
      <c r="AL181" s="14" t="e">
        <f t="shared" si="65"/>
        <v>#DIV/0!</v>
      </c>
      <c r="AM181" s="159" t="str">
        <f t="shared" si="66"/>
        <v/>
      </c>
      <c r="AN181" s="8"/>
      <c r="AO181" s="12">
        <v>0</v>
      </c>
      <c r="AP181" s="7">
        <f t="shared" si="67"/>
        <v>0</v>
      </c>
      <c r="AQ181" s="76"/>
      <c r="AR181" s="76"/>
      <c r="AS181" s="81">
        <f t="shared" si="54"/>
        <v>0</v>
      </c>
      <c r="AT181" s="82">
        <f t="shared" si="55"/>
        <v>0</v>
      </c>
      <c r="AU181" s="91"/>
      <c r="AV181" s="365">
        <v>2018</v>
      </c>
      <c r="AW181" s="156">
        <v>43101</v>
      </c>
      <c r="AX181" s="101">
        <f t="shared" si="68"/>
        <v>0</v>
      </c>
      <c r="AY181" s="14" t="e">
        <f t="shared" si="72"/>
        <v>#DIV/0!</v>
      </c>
      <c r="AZ181" s="103">
        <f t="shared" si="70"/>
        <v>0</v>
      </c>
      <c r="BA181" s="12" t="e">
        <f t="shared" si="73"/>
        <v>#DIV/0!</v>
      </c>
      <c r="BB181" s="105"/>
      <c r="BC181" s="24">
        <v>67.556931000000006</v>
      </c>
      <c r="BD181" s="108"/>
      <c r="BF181" s="23"/>
      <c r="BG181" s="131" t="e">
        <f t="shared" si="71"/>
        <v>#DIV/0!</v>
      </c>
    </row>
    <row r="182" spans="1:59">
      <c r="A182" s="365"/>
      <c r="B182" s="156">
        <v>43132</v>
      </c>
      <c r="C182" s="16"/>
      <c r="D182" s="23"/>
      <c r="E182" s="14" t="e">
        <f t="shared" si="56"/>
        <v>#DIV/0!</v>
      </c>
      <c r="F182" s="159" t="str">
        <f t="shared" si="57"/>
        <v/>
      </c>
      <c r="G182" s="8"/>
      <c r="H182" s="12">
        <v>0</v>
      </c>
      <c r="I182" s="7">
        <f t="shared" si="58"/>
        <v>0</v>
      </c>
      <c r="J182" s="7"/>
      <c r="K182" s="7"/>
      <c r="L182" s="81">
        <f t="shared" si="48"/>
        <v>0</v>
      </c>
      <c r="M182" s="82">
        <f t="shared" si="49"/>
        <v>0</v>
      </c>
      <c r="N182" s="91"/>
      <c r="O182" s="23"/>
      <c r="P182" s="14" t="e">
        <f t="shared" si="59"/>
        <v>#DIV/0!</v>
      </c>
      <c r="Q182" s="159" t="str">
        <f t="shared" si="60"/>
        <v/>
      </c>
      <c r="R182" s="8"/>
      <c r="S182" s="12">
        <v>0</v>
      </c>
      <c r="T182" s="7">
        <f t="shared" si="61"/>
        <v>0</v>
      </c>
      <c r="U182" s="7"/>
      <c r="V182" s="7"/>
      <c r="W182" s="81">
        <f t="shared" si="50"/>
        <v>0</v>
      </c>
      <c r="X182" s="82">
        <f t="shared" si="51"/>
        <v>0</v>
      </c>
      <c r="Y182" s="91"/>
      <c r="Z182" s="23"/>
      <c r="AA182" s="14" t="e">
        <f t="shared" si="62"/>
        <v>#DIV/0!</v>
      </c>
      <c r="AB182" s="159" t="str">
        <f t="shared" si="63"/>
        <v/>
      </c>
      <c r="AC182" s="8"/>
      <c r="AD182" s="12">
        <v>0</v>
      </c>
      <c r="AE182" s="7">
        <f t="shared" si="64"/>
        <v>0</v>
      </c>
      <c r="AF182" s="7"/>
      <c r="AG182" s="7"/>
      <c r="AH182" s="81">
        <f t="shared" si="52"/>
        <v>0</v>
      </c>
      <c r="AI182" s="82">
        <f t="shared" si="53"/>
        <v>0</v>
      </c>
      <c r="AJ182" s="91"/>
      <c r="AK182" s="23"/>
      <c r="AL182" s="14" t="e">
        <f t="shared" si="65"/>
        <v>#DIV/0!</v>
      </c>
      <c r="AM182" s="159" t="str">
        <f t="shared" si="66"/>
        <v/>
      </c>
      <c r="AN182" s="8"/>
      <c r="AO182" s="12">
        <v>0</v>
      </c>
      <c r="AP182" s="7">
        <f t="shared" si="67"/>
        <v>0</v>
      </c>
      <c r="AQ182" s="7"/>
      <c r="AR182" s="7"/>
      <c r="AS182" s="81">
        <f t="shared" si="54"/>
        <v>0</v>
      </c>
      <c r="AT182" s="82">
        <f t="shared" si="55"/>
        <v>0</v>
      </c>
      <c r="AU182" s="91"/>
      <c r="AV182" s="365"/>
      <c r="AW182" s="156">
        <v>43132</v>
      </c>
      <c r="AX182" s="101">
        <f t="shared" si="68"/>
        <v>0</v>
      </c>
      <c r="AY182" s="14" t="e">
        <f t="shared" si="72"/>
        <v>#DIV/0!</v>
      </c>
      <c r="AZ182" s="103">
        <f t="shared" si="70"/>
        <v>0</v>
      </c>
      <c r="BA182" s="12" t="e">
        <f t="shared" si="73"/>
        <v>#DIV/0!</v>
      </c>
      <c r="BB182" s="105"/>
      <c r="BC182" s="24">
        <v>67.712311</v>
      </c>
      <c r="BD182" s="108"/>
      <c r="BF182" s="23"/>
      <c r="BG182" s="131" t="e">
        <f t="shared" si="71"/>
        <v>#DIV/0!</v>
      </c>
    </row>
    <row r="183" spans="1:59">
      <c r="A183" s="365"/>
      <c r="B183" s="156">
        <v>43160</v>
      </c>
      <c r="C183" s="16"/>
      <c r="D183" s="23"/>
      <c r="E183" s="14" t="e">
        <f t="shared" si="56"/>
        <v>#DIV/0!</v>
      </c>
      <c r="F183" s="159" t="str">
        <f t="shared" si="57"/>
        <v/>
      </c>
      <c r="G183" s="8"/>
      <c r="H183" s="12">
        <v>0</v>
      </c>
      <c r="I183" s="7">
        <f t="shared" si="58"/>
        <v>0</v>
      </c>
      <c r="J183" s="7"/>
      <c r="K183" s="7"/>
      <c r="L183" s="81">
        <f t="shared" si="48"/>
        <v>0</v>
      </c>
      <c r="M183" s="82">
        <f t="shared" si="49"/>
        <v>0</v>
      </c>
      <c r="N183" s="91"/>
      <c r="O183" s="23"/>
      <c r="P183" s="14" t="e">
        <f t="shared" si="59"/>
        <v>#DIV/0!</v>
      </c>
      <c r="Q183" s="159" t="str">
        <f t="shared" si="60"/>
        <v/>
      </c>
      <c r="R183" s="8"/>
      <c r="S183" s="12">
        <v>0</v>
      </c>
      <c r="T183" s="7">
        <f t="shared" si="61"/>
        <v>0</v>
      </c>
      <c r="U183" s="7"/>
      <c r="V183" s="7"/>
      <c r="W183" s="81">
        <f t="shared" si="50"/>
        <v>0</v>
      </c>
      <c r="X183" s="82">
        <f t="shared" si="51"/>
        <v>0</v>
      </c>
      <c r="Y183" s="91"/>
      <c r="Z183" s="23"/>
      <c r="AA183" s="14" t="e">
        <f t="shared" si="62"/>
        <v>#DIV/0!</v>
      </c>
      <c r="AB183" s="159" t="str">
        <f t="shared" si="63"/>
        <v/>
      </c>
      <c r="AC183" s="8"/>
      <c r="AD183" s="12">
        <v>0</v>
      </c>
      <c r="AE183" s="7">
        <f t="shared" si="64"/>
        <v>0</v>
      </c>
      <c r="AF183" s="7"/>
      <c r="AG183" s="7"/>
      <c r="AH183" s="81">
        <f t="shared" si="52"/>
        <v>0</v>
      </c>
      <c r="AI183" s="82">
        <f t="shared" si="53"/>
        <v>0</v>
      </c>
      <c r="AJ183" s="91"/>
      <c r="AK183" s="23"/>
      <c r="AL183" s="14" t="e">
        <f t="shared" si="65"/>
        <v>#DIV/0!</v>
      </c>
      <c r="AM183" s="159" t="str">
        <f t="shared" si="66"/>
        <v/>
      </c>
      <c r="AN183" s="8"/>
      <c r="AO183" s="12">
        <v>0</v>
      </c>
      <c r="AP183" s="7">
        <f t="shared" si="67"/>
        <v>0</v>
      </c>
      <c r="AQ183" s="7"/>
      <c r="AR183" s="7"/>
      <c r="AS183" s="81">
        <f t="shared" si="54"/>
        <v>0</v>
      </c>
      <c r="AT183" s="82">
        <f t="shared" si="55"/>
        <v>0</v>
      </c>
      <c r="AU183" s="91"/>
      <c r="AV183" s="365"/>
      <c r="AW183" s="156">
        <v>43160</v>
      </c>
      <c r="AX183" s="101">
        <f t="shared" si="68"/>
        <v>0</v>
      </c>
      <c r="AY183" s="14" t="e">
        <f t="shared" si="72"/>
        <v>#DIV/0!</v>
      </c>
      <c r="AZ183" s="103">
        <f t="shared" si="70"/>
        <v>0</v>
      </c>
      <c r="BA183" s="12" t="e">
        <f t="shared" si="73"/>
        <v>#DIV/0!</v>
      </c>
      <c r="BB183" s="105"/>
      <c r="BC183" s="24">
        <v>67.834192999999999</v>
      </c>
      <c r="BD183" s="108"/>
      <c r="BF183" s="23"/>
      <c r="BG183" s="131" t="e">
        <f t="shared" si="71"/>
        <v>#DIV/0!</v>
      </c>
    </row>
    <row r="184" spans="1:59">
      <c r="A184" s="365"/>
      <c r="B184" s="156">
        <v>43191</v>
      </c>
      <c r="C184" s="16"/>
      <c r="D184" s="23"/>
      <c r="E184" s="14" t="e">
        <f t="shared" si="56"/>
        <v>#DIV/0!</v>
      </c>
      <c r="F184" s="159" t="str">
        <f t="shared" si="57"/>
        <v/>
      </c>
      <c r="G184" s="8"/>
      <c r="H184" s="12">
        <v>0</v>
      </c>
      <c r="I184" s="7">
        <f t="shared" si="58"/>
        <v>0</v>
      </c>
      <c r="J184" s="7"/>
      <c r="K184" s="7"/>
      <c r="L184" s="81">
        <f t="shared" si="48"/>
        <v>0</v>
      </c>
      <c r="M184" s="82">
        <f t="shared" si="49"/>
        <v>0</v>
      </c>
      <c r="N184" s="91"/>
      <c r="O184" s="23"/>
      <c r="P184" s="14" t="e">
        <f t="shared" si="59"/>
        <v>#DIV/0!</v>
      </c>
      <c r="Q184" s="159" t="str">
        <f t="shared" si="60"/>
        <v/>
      </c>
      <c r="R184" s="8"/>
      <c r="S184" s="12">
        <v>0</v>
      </c>
      <c r="T184" s="7">
        <f t="shared" si="61"/>
        <v>0</v>
      </c>
      <c r="U184" s="7"/>
      <c r="V184" s="7"/>
      <c r="W184" s="81">
        <f t="shared" si="50"/>
        <v>0</v>
      </c>
      <c r="X184" s="82">
        <f t="shared" si="51"/>
        <v>0</v>
      </c>
      <c r="Y184" s="91"/>
      <c r="Z184" s="23"/>
      <c r="AA184" s="14" t="e">
        <f t="shared" si="62"/>
        <v>#DIV/0!</v>
      </c>
      <c r="AB184" s="159" t="str">
        <f t="shared" si="63"/>
        <v/>
      </c>
      <c r="AC184" s="8"/>
      <c r="AD184" s="12">
        <v>0</v>
      </c>
      <c r="AE184" s="7">
        <f t="shared" si="64"/>
        <v>0</v>
      </c>
      <c r="AF184" s="7"/>
      <c r="AG184" s="7"/>
      <c r="AH184" s="81">
        <f t="shared" si="52"/>
        <v>0</v>
      </c>
      <c r="AI184" s="82">
        <f t="shared" si="53"/>
        <v>0</v>
      </c>
      <c r="AJ184" s="91"/>
      <c r="AK184" s="23"/>
      <c r="AL184" s="14" t="e">
        <f t="shared" si="65"/>
        <v>#DIV/0!</v>
      </c>
      <c r="AM184" s="159" t="str">
        <f t="shared" si="66"/>
        <v/>
      </c>
      <c r="AN184" s="8"/>
      <c r="AO184" s="12">
        <v>0</v>
      </c>
      <c r="AP184" s="7">
        <f t="shared" si="67"/>
        <v>0</v>
      </c>
      <c r="AQ184" s="7"/>
      <c r="AR184" s="7"/>
      <c r="AS184" s="81">
        <f t="shared" si="54"/>
        <v>0</v>
      </c>
      <c r="AT184" s="82">
        <f t="shared" si="55"/>
        <v>0</v>
      </c>
      <c r="AU184" s="91"/>
      <c r="AV184" s="365"/>
      <c r="AW184" s="156">
        <v>43191</v>
      </c>
      <c r="AX184" s="101">
        <f t="shared" si="68"/>
        <v>0</v>
      </c>
      <c r="AY184" s="14" t="e">
        <f t="shared" si="72"/>
        <v>#DIV/0!</v>
      </c>
      <c r="AZ184" s="103">
        <f t="shared" si="70"/>
        <v>0</v>
      </c>
      <c r="BA184" s="12" t="e">
        <f t="shared" si="73"/>
        <v>#DIV/0!</v>
      </c>
      <c r="BB184" s="105"/>
      <c r="BC184" s="24">
        <v>67.881675999999999</v>
      </c>
      <c r="BD184" s="108"/>
      <c r="BF184" s="23"/>
      <c r="BG184" s="131" t="e">
        <f t="shared" si="71"/>
        <v>#DIV/0!</v>
      </c>
    </row>
    <row r="185" spans="1:59">
      <c r="A185" s="365"/>
      <c r="B185" s="156">
        <v>43221</v>
      </c>
      <c r="C185" s="16"/>
      <c r="D185" s="23"/>
      <c r="E185" s="14" t="e">
        <f t="shared" si="56"/>
        <v>#DIV/0!</v>
      </c>
      <c r="F185" s="159" t="str">
        <f t="shared" si="57"/>
        <v/>
      </c>
      <c r="G185" s="8"/>
      <c r="H185" s="12">
        <v>0</v>
      </c>
      <c r="I185" s="7">
        <f t="shared" si="58"/>
        <v>0</v>
      </c>
      <c r="J185" s="7"/>
      <c r="K185" s="7"/>
      <c r="L185" s="81">
        <f t="shared" si="48"/>
        <v>0</v>
      </c>
      <c r="M185" s="82">
        <f t="shared" si="49"/>
        <v>0</v>
      </c>
      <c r="N185" s="91"/>
      <c r="O185" s="23"/>
      <c r="P185" s="14" t="e">
        <f t="shared" si="59"/>
        <v>#DIV/0!</v>
      </c>
      <c r="Q185" s="159" t="str">
        <f t="shared" si="60"/>
        <v/>
      </c>
      <c r="R185" s="8"/>
      <c r="S185" s="12">
        <v>0</v>
      </c>
      <c r="T185" s="7">
        <f t="shared" si="61"/>
        <v>0</v>
      </c>
      <c r="U185" s="7"/>
      <c r="V185" s="7"/>
      <c r="W185" s="81">
        <f t="shared" si="50"/>
        <v>0</v>
      </c>
      <c r="X185" s="82">
        <f t="shared" si="51"/>
        <v>0</v>
      </c>
      <c r="Y185" s="91"/>
      <c r="Z185" s="23"/>
      <c r="AA185" s="14" t="e">
        <f t="shared" si="62"/>
        <v>#DIV/0!</v>
      </c>
      <c r="AB185" s="159" t="str">
        <f t="shared" si="63"/>
        <v/>
      </c>
      <c r="AC185" s="8"/>
      <c r="AD185" s="12">
        <v>0</v>
      </c>
      <c r="AE185" s="7">
        <f t="shared" si="64"/>
        <v>0</v>
      </c>
      <c r="AF185" s="7"/>
      <c r="AG185" s="7"/>
      <c r="AH185" s="81">
        <f t="shared" si="52"/>
        <v>0</v>
      </c>
      <c r="AI185" s="82">
        <f t="shared" si="53"/>
        <v>0</v>
      </c>
      <c r="AJ185" s="91"/>
      <c r="AK185" s="23"/>
      <c r="AL185" s="14" t="e">
        <f t="shared" si="65"/>
        <v>#DIV/0!</v>
      </c>
      <c r="AM185" s="159" t="str">
        <f t="shared" si="66"/>
        <v/>
      </c>
      <c r="AN185" s="8"/>
      <c r="AO185" s="12">
        <v>0</v>
      </c>
      <c r="AP185" s="7">
        <f t="shared" si="67"/>
        <v>0</v>
      </c>
      <c r="AQ185" s="7"/>
      <c r="AR185" s="7"/>
      <c r="AS185" s="81">
        <f t="shared" si="54"/>
        <v>0</v>
      </c>
      <c r="AT185" s="82">
        <f t="shared" si="55"/>
        <v>0</v>
      </c>
      <c r="AU185" s="91"/>
      <c r="AV185" s="365"/>
      <c r="AW185" s="156">
        <v>43221</v>
      </c>
      <c r="AX185" s="101">
        <f t="shared" si="68"/>
        <v>0</v>
      </c>
      <c r="AY185" s="14" t="e">
        <f t="shared" si="72"/>
        <v>#DIV/0!</v>
      </c>
      <c r="AZ185" s="103">
        <f t="shared" si="70"/>
        <v>0</v>
      </c>
      <c r="BA185" s="12" t="e">
        <f t="shared" si="73"/>
        <v>#DIV/0!</v>
      </c>
      <c r="BB185" s="105"/>
      <c r="BC185" s="24">
        <v>68.024226999999996</v>
      </c>
      <c r="BD185" s="108"/>
      <c r="BF185" s="23"/>
      <c r="BG185" s="131" t="e">
        <f t="shared" si="71"/>
        <v>#DIV/0!</v>
      </c>
    </row>
    <row r="186" spans="1:59">
      <c r="A186" s="365"/>
      <c r="B186" s="156">
        <v>43252</v>
      </c>
      <c r="C186" s="16"/>
      <c r="D186" s="23"/>
      <c r="E186" s="14" t="e">
        <f t="shared" si="56"/>
        <v>#DIV/0!</v>
      </c>
      <c r="F186" s="159" t="str">
        <f t="shared" si="57"/>
        <v/>
      </c>
      <c r="G186" s="8"/>
      <c r="H186" s="12">
        <v>0</v>
      </c>
      <c r="I186" s="7">
        <f t="shared" si="58"/>
        <v>0</v>
      </c>
      <c r="J186" s="7"/>
      <c r="K186" s="7"/>
      <c r="L186" s="81">
        <f t="shared" si="48"/>
        <v>0</v>
      </c>
      <c r="M186" s="82">
        <f t="shared" si="49"/>
        <v>0</v>
      </c>
      <c r="N186" s="91"/>
      <c r="O186" s="23"/>
      <c r="P186" s="14" t="e">
        <f t="shared" si="59"/>
        <v>#DIV/0!</v>
      </c>
      <c r="Q186" s="159" t="str">
        <f t="shared" si="60"/>
        <v/>
      </c>
      <c r="R186" s="8"/>
      <c r="S186" s="12">
        <v>0</v>
      </c>
      <c r="T186" s="7">
        <f t="shared" si="61"/>
        <v>0</v>
      </c>
      <c r="U186" s="7"/>
      <c r="V186" s="7"/>
      <c r="W186" s="81">
        <f t="shared" si="50"/>
        <v>0</v>
      </c>
      <c r="X186" s="82">
        <f t="shared" si="51"/>
        <v>0</v>
      </c>
      <c r="Y186" s="91"/>
      <c r="Z186" s="23"/>
      <c r="AA186" s="14" t="e">
        <f t="shared" si="62"/>
        <v>#DIV/0!</v>
      </c>
      <c r="AB186" s="159" t="str">
        <f t="shared" si="63"/>
        <v/>
      </c>
      <c r="AC186" s="8"/>
      <c r="AD186" s="12">
        <v>0</v>
      </c>
      <c r="AE186" s="7">
        <f t="shared" si="64"/>
        <v>0</v>
      </c>
      <c r="AF186" s="7"/>
      <c r="AG186" s="7"/>
      <c r="AH186" s="81">
        <f t="shared" si="52"/>
        <v>0</v>
      </c>
      <c r="AI186" s="82">
        <f t="shared" si="53"/>
        <v>0</v>
      </c>
      <c r="AJ186" s="91"/>
      <c r="AK186" s="23"/>
      <c r="AL186" s="14" t="e">
        <f t="shared" si="65"/>
        <v>#DIV/0!</v>
      </c>
      <c r="AM186" s="159" t="str">
        <f t="shared" si="66"/>
        <v/>
      </c>
      <c r="AN186" s="8"/>
      <c r="AO186" s="12">
        <v>0</v>
      </c>
      <c r="AP186" s="7">
        <f t="shared" si="67"/>
        <v>0</v>
      </c>
      <c r="AQ186" s="7"/>
      <c r="AR186" s="7"/>
      <c r="AS186" s="81">
        <f t="shared" si="54"/>
        <v>0</v>
      </c>
      <c r="AT186" s="82">
        <f t="shared" si="55"/>
        <v>0</v>
      </c>
      <c r="AU186" s="91"/>
      <c r="AV186" s="365"/>
      <c r="AW186" s="156">
        <v>43252</v>
      </c>
      <c r="AX186" s="101">
        <f t="shared" si="68"/>
        <v>0</v>
      </c>
      <c r="AY186" s="14" t="e">
        <f t="shared" si="72"/>
        <v>#DIV/0!</v>
      </c>
      <c r="AZ186" s="103">
        <f t="shared" si="70"/>
        <v>0</v>
      </c>
      <c r="BA186" s="12" t="e">
        <f t="shared" si="73"/>
        <v>#DIV/0!</v>
      </c>
      <c r="BB186" s="105"/>
      <c r="BC186" s="24">
        <v>68.316731000000004</v>
      </c>
      <c r="BD186" s="108"/>
      <c r="BF186" s="23"/>
      <c r="BG186" s="131" t="e">
        <f t="shared" si="71"/>
        <v>#DIV/0!</v>
      </c>
    </row>
    <row r="187" spans="1:59">
      <c r="A187" s="365"/>
      <c r="B187" s="156">
        <v>43282</v>
      </c>
      <c r="C187" s="16"/>
      <c r="D187" s="23"/>
      <c r="E187" s="14" t="e">
        <f t="shared" si="56"/>
        <v>#DIV/0!</v>
      </c>
      <c r="F187" s="159" t="str">
        <f t="shared" si="57"/>
        <v/>
      </c>
      <c r="G187" s="8" t="s">
        <v>6</v>
      </c>
      <c r="H187" s="12">
        <v>0.1</v>
      </c>
      <c r="I187" s="7">
        <f t="shared" si="58"/>
        <v>0</v>
      </c>
      <c r="J187" s="7"/>
      <c r="K187" s="7"/>
      <c r="L187" s="81">
        <f t="shared" si="48"/>
        <v>0</v>
      </c>
      <c r="M187" s="82">
        <f t="shared" si="49"/>
        <v>0</v>
      </c>
      <c r="N187" s="91"/>
      <c r="O187" s="23"/>
      <c r="P187" s="14" t="e">
        <f t="shared" si="59"/>
        <v>#DIV/0!</v>
      </c>
      <c r="Q187" s="159" t="str">
        <f t="shared" si="60"/>
        <v/>
      </c>
      <c r="R187" s="8" t="s">
        <v>6</v>
      </c>
      <c r="S187" s="12">
        <v>0.1</v>
      </c>
      <c r="T187" s="7">
        <f t="shared" si="61"/>
        <v>0</v>
      </c>
      <c r="U187" s="7"/>
      <c r="V187" s="7"/>
      <c r="W187" s="81">
        <f t="shared" si="50"/>
        <v>0</v>
      </c>
      <c r="X187" s="82">
        <f t="shared" si="51"/>
        <v>0</v>
      </c>
      <c r="Y187" s="91"/>
      <c r="Z187" s="23"/>
      <c r="AA187" s="14" t="e">
        <f t="shared" si="62"/>
        <v>#DIV/0!</v>
      </c>
      <c r="AB187" s="159" t="str">
        <f t="shared" si="63"/>
        <v/>
      </c>
      <c r="AC187" s="8" t="s">
        <v>6</v>
      </c>
      <c r="AD187" s="12">
        <v>0.1</v>
      </c>
      <c r="AE187" s="7">
        <f t="shared" si="64"/>
        <v>0</v>
      </c>
      <c r="AF187" s="7"/>
      <c r="AG187" s="7"/>
      <c r="AH187" s="81">
        <f t="shared" si="52"/>
        <v>0</v>
      </c>
      <c r="AI187" s="82">
        <f t="shared" si="53"/>
        <v>0</v>
      </c>
      <c r="AJ187" s="91"/>
      <c r="AK187" s="23"/>
      <c r="AL187" s="14" t="e">
        <f t="shared" si="65"/>
        <v>#DIV/0!</v>
      </c>
      <c r="AM187" s="159" t="str">
        <f t="shared" si="66"/>
        <v/>
      </c>
      <c r="AN187" s="8" t="s">
        <v>6</v>
      </c>
      <c r="AO187" s="12">
        <v>0.1</v>
      </c>
      <c r="AP187" s="7">
        <f t="shared" si="67"/>
        <v>0</v>
      </c>
      <c r="AQ187" s="7"/>
      <c r="AR187" s="7"/>
      <c r="AS187" s="81">
        <f t="shared" si="54"/>
        <v>0</v>
      </c>
      <c r="AT187" s="82">
        <f t="shared" si="55"/>
        <v>0</v>
      </c>
      <c r="AU187" s="91"/>
      <c r="AV187" s="365"/>
      <c r="AW187" s="156">
        <v>43282</v>
      </c>
      <c r="AX187" s="101">
        <f t="shared" si="68"/>
        <v>0</v>
      </c>
      <c r="AY187" s="14" t="e">
        <f t="shared" si="72"/>
        <v>#DIV/0!</v>
      </c>
      <c r="AZ187" s="103">
        <f t="shared" si="70"/>
        <v>0</v>
      </c>
      <c r="BA187" s="12" t="e">
        <f t="shared" si="73"/>
        <v>#DIV/0!</v>
      </c>
      <c r="BB187" s="105"/>
      <c r="BC187" s="24">
        <v>69.293660000000003</v>
      </c>
      <c r="BD187" s="108"/>
      <c r="BF187" s="23"/>
      <c r="BG187" s="131" t="e">
        <f t="shared" si="71"/>
        <v>#DIV/0!</v>
      </c>
    </row>
    <row r="188" spans="1:59">
      <c r="A188" s="365"/>
      <c r="B188" s="156">
        <v>43313</v>
      </c>
      <c r="C188" s="16"/>
      <c r="D188" s="23"/>
      <c r="E188" s="14" t="e">
        <f t="shared" si="56"/>
        <v>#DIV/0!</v>
      </c>
      <c r="F188" s="159" t="str">
        <f t="shared" si="57"/>
        <v/>
      </c>
      <c r="G188" s="8"/>
      <c r="H188" s="12">
        <v>0</v>
      </c>
      <c r="I188" s="7">
        <f t="shared" si="58"/>
        <v>0</v>
      </c>
      <c r="J188" s="7"/>
      <c r="K188" s="7"/>
      <c r="L188" s="81">
        <f t="shared" si="48"/>
        <v>0</v>
      </c>
      <c r="M188" s="82">
        <f t="shared" si="49"/>
        <v>0</v>
      </c>
      <c r="N188" s="91"/>
      <c r="O188" s="23"/>
      <c r="P188" s="14" t="e">
        <f t="shared" si="59"/>
        <v>#DIV/0!</v>
      </c>
      <c r="Q188" s="159" t="str">
        <f t="shared" si="60"/>
        <v/>
      </c>
      <c r="R188" s="8"/>
      <c r="S188" s="12">
        <v>0</v>
      </c>
      <c r="T188" s="7">
        <f t="shared" si="61"/>
        <v>0</v>
      </c>
      <c r="U188" s="7"/>
      <c r="V188" s="7"/>
      <c r="W188" s="81">
        <f t="shared" si="50"/>
        <v>0</v>
      </c>
      <c r="X188" s="82">
        <f t="shared" si="51"/>
        <v>0</v>
      </c>
      <c r="Y188" s="91"/>
      <c r="Z188" s="23"/>
      <c r="AA188" s="14" t="e">
        <f t="shared" si="62"/>
        <v>#DIV/0!</v>
      </c>
      <c r="AB188" s="159" t="str">
        <f t="shared" si="63"/>
        <v/>
      </c>
      <c r="AC188" s="8"/>
      <c r="AD188" s="12">
        <v>0</v>
      </c>
      <c r="AE188" s="7">
        <f t="shared" si="64"/>
        <v>0</v>
      </c>
      <c r="AF188" s="7"/>
      <c r="AG188" s="7"/>
      <c r="AH188" s="81">
        <f t="shared" si="52"/>
        <v>0</v>
      </c>
      <c r="AI188" s="82">
        <f t="shared" si="53"/>
        <v>0</v>
      </c>
      <c r="AJ188" s="91"/>
      <c r="AK188" s="23"/>
      <c r="AL188" s="14" t="e">
        <f t="shared" si="65"/>
        <v>#DIV/0!</v>
      </c>
      <c r="AM188" s="159" t="str">
        <f t="shared" si="66"/>
        <v/>
      </c>
      <c r="AN188" s="8"/>
      <c r="AO188" s="12">
        <v>0</v>
      </c>
      <c r="AP188" s="7">
        <f t="shared" si="67"/>
        <v>0</v>
      </c>
      <c r="AQ188" s="7"/>
      <c r="AR188" s="7"/>
      <c r="AS188" s="81">
        <f t="shared" si="54"/>
        <v>0</v>
      </c>
      <c r="AT188" s="82">
        <f t="shared" si="55"/>
        <v>0</v>
      </c>
      <c r="AU188" s="91"/>
      <c r="AV188" s="365"/>
      <c r="AW188" s="156">
        <v>43313</v>
      </c>
      <c r="AX188" s="101">
        <f t="shared" si="68"/>
        <v>0</v>
      </c>
      <c r="AY188" s="14" t="e">
        <f t="shared" si="72"/>
        <v>#DIV/0!</v>
      </c>
      <c r="AZ188" s="103">
        <f t="shared" si="70"/>
        <v>0</v>
      </c>
      <c r="BA188" s="12" t="e">
        <f t="shared" si="73"/>
        <v>#DIV/0!</v>
      </c>
      <c r="BB188" s="105"/>
      <c r="BC188" s="24">
        <v>69.466893999999996</v>
      </c>
      <c r="BD188" s="108"/>
      <c r="BF188" s="23"/>
      <c r="BG188" s="131" t="e">
        <f t="shared" si="71"/>
        <v>#DIV/0!</v>
      </c>
    </row>
    <row r="189" spans="1:59">
      <c r="A189" s="365"/>
      <c r="B189" s="156">
        <v>43344</v>
      </c>
      <c r="C189" s="16"/>
      <c r="D189" s="23"/>
      <c r="E189" s="14" t="e">
        <f t="shared" si="56"/>
        <v>#DIV/0!</v>
      </c>
      <c r="F189" s="159" t="str">
        <f t="shared" si="57"/>
        <v/>
      </c>
      <c r="G189" s="8"/>
      <c r="H189" s="12">
        <v>0</v>
      </c>
      <c r="I189" s="7">
        <f t="shared" si="58"/>
        <v>0</v>
      </c>
      <c r="J189" s="7"/>
      <c r="K189" s="7"/>
      <c r="L189" s="81">
        <f t="shared" si="48"/>
        <v>0</v>
      </c>
      <c r="M189" s="82">
        <f t="shared" si="49"/>
        <v>0</v>
      </c>
      <c r="N189" s="91"/>
      <c r="O189" s="23"/>
      <c r="P189" s="14" t="e">
        <f t="shared" si="59"/>
        <v>#DIV/0!</v>
      </c>
      <c r="Q189" s="159" t="str">
        <f t="shared" si="60"/>
        <v/>
      </c>
      <c r="R189" s="8"/>
      <c r="S189" s="12">
        <v>0</v>
      </c>
      <c r="T189" s="7">
        <f t="shared" si="61"/>
        <v>0</v>
      </c>
      <c r="U189" s="7"/>
      <c r="V189" s="7"/>
      <c r="W189" s="81">
        <f t="shared" si="50"/>
        <v>0</v>
      </c>
      <c r="X189" s="82">
        <f t="shared" si="51"/>
        <v>0</v>
      </c>
      <c r="Y189" s="91"/>
      <c r="Z189" s="23"/>
      <c r="AA189" s="14" t="e">
        <f t="shared" si="62"/>
        <v>#DIV/0!</v>
      </c>
      <c r="AB189" s="159" t="str">
        <f t="shared" si="63"/>
        <v/>
      </c>
      <c r="AC189" s="8"/>
      <c r="AD189" s="12">
        <v>0</v>
      </c>
      <c r="AE189" s="7">
        <f t="shared" si="64"/>
        <v>0</v>
      </c>
      <c r="AF189" s="7"/>
      <c r="AG189" s="7"/>
      <c r="AH189" s="81">
        <f t="shared" si="52"/>
        <v>0</v>
      </c>
      <c r="AI189" s="82">
        <f t="shared" si="53"/>
        <v>0</v>
      </c>
      <c r="AJ189" s="91"/>
      <c r="AK189" s="23"/>
      <c r="AL189" s="14" t="e">
        <f t="shared" si="65"/>
        <v>#DIV/0!</v>
      </c>
      <c r="AM189" s="159" t="str">
        <f t="shared" si="66"/>
        <v/>
      </c>
      <c r="AN189" s="8"/>
      <c r="AO189" s="12">
        <v>0</v>
      </c>
      <c r="AP189" s="7">
        <f t="shared" si="67"/>
        <v>0</v>
      </c>
      <c r="AQ189" s="7"/>
      <c r="AR189" s="7"/>
      <c r="AS189" s="81">
        <f t="shared" si="54"/>
        <v>0</v>
      </c>
      <c r="AT189" s="82">
        <f t="shared" si="55"/>
        <v>0</v>
      </c>
      <c r="AU189" s="91"/>
      <c r="AV189" s="365"/>
      <c r="AW189" s="156">
        <v>43344</v>
      </c>
      <c r="AX189" s="101">
        <f t="shared" si="68"/>
        <v>0</v>
      </c>
      <c r="AY189" s="14" t="e">
        <f t="shared" si="72"/>
        <v>#DIV/0!</v>
      </c>
      <c r="AZ189" s="103">
        <f t="shared" si="70"/>
        <v>0</v>
      </c>
      <c r="BA189" s="12" t="e">
        <f t="shared" si="73"/>
        <v>#DIV/0!</v>
      </c>
      <c r="BB189" s="105"/>
      <c r="BC189" s="24">
        <v>69.466893999999996</v>
      </c>
      <c r="BD189" s="108"/>
      <c r="BF189" s="23"/>
      <c r="BG189" s="131" t="e">
        <f t="shared" si="71"/>
        <v>#DIV/0!</v>
      </c>
    </row>
    <row r="190" spans="1:59">
      <c r="A190" s="365"/>
      <c r="B190" s="156">
        <v>43374</v>
      </c>
      <c r="C190" s="16"/>
      <c r="D190" s="23"/>
      <c r="E190" s="14" t="e">
        <f t="shared" si="56"/>
        <v>#DIV/0!</v>
      </c>
      <c r="F190" s="159" t="str">
        <f t="shared" si="57"/>
        <v/>
      </c>
      <c r="G190" s="8"/>
      <c r="H190" s="12">
        <v>0</v>
      </c>
      <c r="I190" s="7">
        <f t="shared" si="58"/>
        <v>0</v>
      </c>
      <c r="J190" s="7"/>
      <c r="K190" s="7"/>
      <c r="L190" s="81">
        <f t="shared" si="48"/>
        <v>0</v>
      </c>
      <c r="M190" s="82">
        <f t="shared" si="49"/>
        <v>0</v>
      </c>
      <c r="N190" s="91"/>
      <c r="O190" s="23"/>
      <c r="P190" s="14" t="e">
        <f t="shared" si="59"/>
        <v>#DIV/0!</v>
      </c>
      <c r="Q190" s="159" t="str">
        <f t="shared" si="60"/>
        <v/>
      </c>
      <c r="R190" s="8"/>
      <c r="S190" s="12">
        <v>0</v>
      </c>
      <c r="T190" s="7">
        <f t="shared" si="61"/>
        <v>0</v>
      </c>
      <c r="U190" s="7"/>
      <c r="V190" s="7"/>
      <c r="W190" s="81">
        <f t="shared" si="50"/>
        <v>0</v>
      </c>
      <c r="X190" s="82">
        <f t="shared" si="51"/>
        <v>0</v>
      </c>
      <c r="Y190" s="91"/>
      <c r="Z190" s="23"/>
      <c r="AA190" s="14" t="e">
        <f t="shared" si="62"/>
        <v>#DIV/0!</v>
      </c>
      <c r="AB190" s="159" t="str">
        <f t="shared" si="63"/>
        <v/>
      </c>
      <c r="AC190" s="8"/>
      <c r="AD190" s="12">
        <v>0</v>
      </c>
      <c r="AE190" s="7">
        <f t="shared" si="64"/>
        <v>0</v>
      </c>
      <c r="AF190" s="7"/>
      <c r="AG190" s="7"/>
      <c r="AH190" s="81">
        <f t="shared" si="52"/>
        <v>0</v>
      </c>
      <c r="AI190" s="82">
        <f t="shared" si="53"/>
        <v>0</v>
      </c>
      <c r="AJ190" s="91"/>
      <c r="AK190" s="23"/>
      <c r="AL190" s="14" t="e">
        <f t="shared" si="65"/>
        <v>#DIV/0!</v>
      </c>
      <c r="AM190" s="159" t="str">
        <f t="shared" si="66"/>
        <v/>
      </c>
      <c r="AN190" s="8"/>
      <c r="AO190" s="12">
        <v>0</v>
      </c>
      <c r="AP190" s="7">
        <f t="shared" si="67"/>
        <v>0</v>
      </c>
      <c r="AQ190" s="7"/>
      <c r="AR190" s="7"/>
      <c r="AS190" s="81">
        <f t="shared" si="54"/>
        <v>0</v>
      </c>
      <c r="AT190" s="82">
        <f t="shared" si="55"/>
        <v>0</v>
      </c>
      <c r="AU190" s="91"/>
      <c r="AV190" s="365"/>
      <c r="AW190" s="156">
        <v>43374</v>
      </c>
      <c r="AX190" s="101">
        <f t="shared" si="68"/>
        <v>0</v>
      </c>
      <c r="AY190" s="14" t="e">
        <f t="shared" si="72"/>
        <v>#DIV/0!</v>
      </c>
      <c r="AZ190" s="103">
        <f t="shared" si="70"/>
        <v>0</v>
      </c>
      <c r="BA190" s="12" t="e">
        <f t="shared" si="73"/>
        <v>#DIV/0!</v>
      </c>
      <c r="BB190" s="105"/>
      <c r="BC190" s="24">
        <v>69.675293999999994</v>
      </c>
      <c r="BD190" s="108"/>
      <c r="BF190" s="23"/>
      <c r="BG190" s="131" t="e">
        <f t="shared" si="71"/>
        <v>#DIV/0!</v>
      </c>
    </row>
    <row r="191" spans="1:59">
      <c r="A191" s="365"/>
      <c r="B191" s="156">
        <v>43405</v>
      </c>
      <c r="C191" s="16"/>
      <c r="D191" s="23"/>
      <c r="E191" s="14" t="e">
        <f t="shared" si="56"/>
        <v>#DIV/0!</v>
      </c>
      <c r="F191" s="159" t="str">
        <f t="shared" si="57"/>
        <v/>
      </c>
      <c r="G191" s="8"/>
      <c r="H191" s="12">
        <v>0</v>
      </c>
      <c r="I191" s="7">
        <f t="shared" si="58"/>
        <v>0</v>
      </c>
      <c r="J191" s="7"/>
      <c r="K191" s="7"/>
      <c r="L191" s="81">
        <f t="shared" si="48"/>
        <v>0</v>
      </c>
      <c r="M191" s="82">
        <f t="shared" si="49"/>
        <v>0</v>
      </c>
      <c r="N191" s="91"/>
      <c r="O191" s="23"/>
      <c r="P191" s="14" t="e">
        <f t="shared" si="59"/>
        <v>#DIV/0!</v>
      </c>
      <c r="Q191" s="159" t="str">
        <f t="shared" si="60"/>
        <v/>
      </c>
      <c r="R191" s="8"/>
      <c r="S191" s="12">
        <v>0</v>
      </c>
      <c r="T191" s="7">
        <f t="shared" si="61"/>
        <v>0</v>
      </c>
      <c r="U191" s="7"/>
      <c r="V191" s="7"/>
      <c r="W191" s="81">
        <f t="shared" si="50"/>
        <v>0</v>
      </c>
      <c r="X191" s="82">
        <f t="shared" si="51"/>
        <v>0</v>
      </c>
      <c r="Y191" s="91"/>
      <c r="Z191" s="23"/>
      <c r="AA191" s="14" t="e">
        <f t="shared" si="62"/>
        <v>#DIV/0!</v>
      </c>
      <c r="AB191" s="159" t="str">
        <f t="shared" si="63"/>
        <v/>
      </c>
      <c r="AC191" s="8"/>
      <c r="AD191" s="12">
        <v>0</v>
      </c>
      <c r="AE191" s="7">
        <f t="shared" si="64"/>
        <v>0</v>
      </c>
      <c r="AF191" s="7"/>
      <c r="AG191" s="7"/>
      <c r="AH191" s="81">
        <f t="shared" si="52"/>
        <v>0</v>
      </c>
      <c r="AI191" s="82">
        <f t="shared" si="53"/>
        <v>0</v>
      </c>
      <c r="AJ191" s="91"/>
      <c r="AK191" s="23"/>
      <c r="AL191" s="14" t="e">
        <f t="shared" si="65"/>
        <v>#DIV/0!</v>
      </c>
      <c r="AM191" s="159" t="str">
        <f t="shared" si="66"/>
        <v/>
      </c>
      <c r="AN191" s="8"/>
      <c r="AO191" s="12">
        <v>0</v>
      </c>
      <c r="AP191" s="7">
        <f t="shared" si="67"/>
        <v>0</v>
      </c>
      <c r="AQ191" s="7"/>
      <c r="AR191" s="7"/>
      <c r="AS191" s="81">
        <f t="shared" si="54"/>
        <v>0</v>
      </c>
      <c r="AT191" s="82">
        <f t="shared" si="55"/>
        <v>0</v>
      </c>
      <c r="AU191" s="91"/>
      <c r="AV191" s="365"/>
      <c r="AW191" s="156">
        <v>43405</v>
      </c>
      <c r="AX191" s="101">
        <f t="shared" si="68"/>
        <v>0</v>
      </c>
      <c r="AY191" s="14" t="e">
        <f t="shared" si="72"/>
        <v>#DIV/0!</v>
      </c>
      <c r="AZ191" s="103">
        <f t="shared" si="70"/>
        <v>0</v>
      </c>
      <c r="BA191" s="12" t="e">
        <f t="shared" si="73"/>
        <v>#DIV/0!</v>
      </c>
      <c r="BB191" s="105"/>
      <c r="BC191" s="24">
        <v>69.953995000000006</v>
      </c>
      <c r="BD191" s="108"/>
      <c r="BF191" s="23"/>
      <c r="BG191" s="131" t="e">
        <f t="shared" si="71"/>
        <v>#DIV/0!</v>
      </c>
    </row>
    <row r="192" spans="1:59">
      <c r="A192" s="366"/>
      <c r="B192" s="157">
        <v>43435</v>
      </c>
      <c r="C192" s="16"/>
      <c r="D192" s="21"/>
      <c r="E192" s="15" t="e">
        <f t="shared" si="56"/>
        <v>#DIV/0!</v>
      </c>
      <c r="F192" s="158" t="str">
        <f t="shared" si="57"/>
        <v/>
      </c>
      <c r="G192" s="11"/>
      <c r="H192" s="13">
        <v>0</v>
      </c>
      <c r="I192" s="10">
        <f t="shared" si="58"/>
        <v>0</v>
      </c>
      <c r="J192" s="10"/>
      <c r="K192" s="10"/>
      <c r="L192" s="83">
        <f t="shared" si="48"/>
        <v>0</v>
      </c>
      <c r="M192" s="84">
        <f t="shared" si="49"/>
        <v>0</v>
      </c>
      <c r="N192" s="93"/>
      <c r="O192" s="21"/>
      <c r="P192" s="15" t="e">
        <f t="shared" si="59"/>
        <v>#DIV/0!</v>
      </c>
      <c r="Q192" s="158" t="str">
        <f t="shared" si="60"/>
        <v/>
      </c>
      <c r="R192" s="11"/>
      <c r="S192" s="13">
        <v>0</v>
      </c>
      <c r="T192" s="10">
        <f t="shared" si="61"/>
        <v>0</v>
      </c>
      <c r="U192" s="10"/>
      <c r="V192" s="10"/>
      <c r="W192" s="83">
        <f t="shared" si="50"/>
        <v>0</v>
      </c>
      <c r="X192" s="84">
        <f t="shared" si="51"/>
        <v>0</v>
      </c>
      <c r="Y192" s="93"/>
      <c r="Z192" s="21"/>
      <c r="AA192" s="15" t="e">
        <f t="shared" si="62"/>
        <v>#DIV/0!</v>
      </c>
      <c r="AB192" s="158" t="str">
        <f t="shared" si="63"/>
        <v/>
      </c>
      <c r="AC192" s="11"/>
      <c r="AD192" s="13">
        <v>0</v>
      </c>
      <c r="AE192" s="10">
        <f t="shared" si="64"/>
        <v>0</v>
      </c>
      <c r="AF192" s="10"/>
      <c r="AG192" s="10"/>
      <c r="AH192" s="83">
        <f t="shared" si="52"/>
        <v>0</v>
      </c>
      <c r="AI192" s="84">
        <f t="shared" si="53"/>
        <v>0</v>
      </c>
      <c r="AJ192" s="93"/>
      <c r="AK192" s="21"/>
      <c r="AL192" s="15" t="e">
        <f t="shared" si="65"/>
        <v>#DIV/0!</v>
      </c>
      <c r="AM192" s="158" t="str">
        <f t="shared" si="66"/>
        <v/>
      </c>
      <c r="AN192" s="11"/>
      <c r="AO192" s="13">
        <v>0</v>
      </c>
      <c r="AP192" s="10">
        <f t="shared" si="67"/>
        <v>0</v>
      </c>
      <c r="AQ192" s="10"/>
      <c r="AR192" s="10"/>
      <c r="AS192" s="83">
        <f t="shared" si="54"/>
        <v>0</v>
      </c>
      <c r="AT192" s="84">
        <f t="shared" si="55"/>
        <v>0</v>
      </c>
      <c r="AU192" s="93"/>
      <c r="AV192" s="366"/>
      <c r="AW192" s="157">
        <v>43435</v>
      </c>
      <c r="AX192" s="102">
        <f t="shared" si="68"/>
        <v>0</v>
      </c>
      <c r="AY192" s="15" t="e">
        <f t="shared" si="72"/>
        <v>#DIV/0!</v>
      </c>
      <c r="AZ192" s="104">
        <f t="shared" si="70"/>
        <v>0</v>
      </c>
      <c r="BA192" s="12" t="e">
        <f t="shared" si="73"/>
        <v>#DIV/0!</v>
      </c>
      <c r="BB192" s="105"/>
      <c r="BC192" s="25">
        <v>69.779110000000003</v>
      </c>
      <c r="BD192" s="108"/>
      <c r="BF192" s="23"/>
      <c r="BG192" s="131" t="e">
        <f t="shared" si="71"/>
        <v>#DIV/0!</v>
      </c>
    </row>
    <row r="193" spans="1:59">
      <c r="A193" s="365">
        <v>2019</v>
      </c>
      <c r="B193" s="156">
        <v>43466</v>
      </c>
      <c r="C193" s="16"/>
      <c r="D193" s="23"/>
      <c r="E193" s="14" t="e">
        <f t="shared" si="56"/>
        <v>#DIV/0!</v>
      </c>
      <c r="F193" s="159" t="str">
        <f t="shared" si="57"/>
        <v/>
      </c>
      <c r="G193" s="8"/>
      <c r="H193" s="12">
        <v>0</v>
      </c>
      <c r="I193" s="7">
        <f t="shared" si="58"/>
        <v>0</v>
      </c>
      <c r="J193" s="76"/>
      <c r="K193" s="76"/>
      <c r="L193" s="81">
        <f t="shared" si="48"/>
        <v>0</v>
      </c>
      <c r="M193" s="82">
        <f t="shared" si="49"/>
        <v>0</v>
      </c>
      <c r="N193" s="91"/>
      <c r="O193" s="23"/>
      <c r="P193" s="14">
        <v>0</v>
      </c>
      <c r="Q193" s="159" t="str">
        <f t="shared" si="60"/>
        <v/>
      </c>
      <c r="R193" s="8"/>
      <c r="S193" s="12">
        <v>0</v>
      </c>
      <c r="T193" s="7"/>
      <c r="U193" s="76"/>
      <c r="V193" s="76"/>
      <c r="W193" s="81">
        <f t="shared" si="50"/>
        <v>0</v>
      </c>
      <c r="X193" s="82">
        <f t="shared" si="51"/>
        <v>0</v>
      </c>
      <c r="Y193" s="91"/>
      <c r="Z193" s="23"/>
      <c r="AA193" s="14" t="e">
        <f t="shared" si="62"/>
        <v>#DIV/0!</v>
      </c>
      <c r="AB193" s="159" t="str">
        <f t="shared" si="63"/>
        <v/>
      </c>
      <c r="AC193" s="8"/>
      <c r="AD193" s="12">
        <v>0</v>
      </c>
      <c r="AE193" s="7"/>
      <c r="AF193" s="76"/>
      <c r="AG193" s="76"/>
      <c r="AH193" s="81">
        <f t="shared" si="52"/>
        <v>0</v>
      </c>
      <c r="AI193" s="82">
        <f t="shared" si="53"/>
        <v>0</v>
      </c>
      <c r="AJ193" s="91"/>
      <c r="AK193" s="23"/>
      <c r="AL193" s="14" t="e">
        <f t="shared" si="65"/>
        <v>#DIV/0!</v>
      </c>
      <c r="AM193" s="159" t="str">
        <f t="shared" si="66"/>
        <v/>
      </c>
      <c r="AN193" s="8"/>
      <c r="AO193" s="12">
        <v>0</v>
      </c>
      <c r="AP193" s="7">
        <f t="shared" si="67"/>
        <v>0</v>
      </c>
      <c r="AQ193" s="76"/>
      <c r="AR193" s="76"/>
      <c r="AS193" s="81">
        <f t="shared" si="54"/>
        <v>0</v>
      </c>
      <c r="AT193" s="82">
        <f t="shared" si="55"/>
        <v>0</v>
      </c>
      <c r="AU193" s="91"/>
      <c r="AV193" s="365">
        <v>2019</v>
      </c>
      <c r="AW193" s="156">
        <v>43466</v>
      </c>
      <c r="AX193" s="101">
        <f t="shared" si="68"/>
        <v>0</v>
      </c>
      <c r="AY193" s="73" t="e">
        <f t="shared" si="72"/>
        <v>#DIV/0!</v>
      </c>
      <c r="AZ193" s="103">
        <f t="shared" si="70"/>
        <v>0</v>
      </c>
      <c r="BA193" s="74" t="e">
        <f t="shared" si="73"/>
        <v>#DIV/0!</v>
      </c>
      <c r="BB193" s="106"/>
      <c r="BC193" s="75">
        <v>69.876800000000003</v>
      </c>
      <c r="BD193" s="109"/>
      <c r="BF193" s="23"/>
      <c r="BG193" s="131" t="e">
        <f t="shared" si="71"/>
        <v>#DIV/0!</v>
      </c>
    </row>
    <row r="194" spans="1:59">
      <c r="A194" s="365"/>
      <c r="B194" s="156">
        <v>43497</v>
      </c>
      <c r="C194" s="16"/>
      <c r="D194" s="23"/>
      <c r="E194" s="14" t="e">
        <f t="shared" si="56"/>
        <v>#DIV/0!</v>
      </c>
      <c r="F194" s="159" t="str">
        <f t="shared" si="57"/>
        <v/>
      </c>
      <c r="G194" s="8"/>
      <c r="H194" s="12">
        <v>0</v>
      </c>
      <c r="I194" s="7">
        <f t="shared" si="58"/>
        <v>0</v>
      </c>
      <c r="J194" s="7"/>
      <c r="K194" s="7"/>
      <c r="L194" s="81">
        <f t="shared" si="48"/>
        <v>0</v>
      </c>
      <c r="M194" s="82">
        <f t="shared" si="49"/>
        <v>0</v>
      </c>
      <c r="N194" s="91"/>
      <c r="O194" s="23"/>
      <c r="P194" s="14" t="e">
        <f t="shared" si="59"/>
        <v>#DIV/0!</v>
      </c>
      <c r="Q194" s="159" t="str">
        <f t="shared" si="60"/>
        <v/>
      </c>
      <c r="R194" s="8"/>
      <c r="S194" s="12">
        <v>0</v>
      </c>
      <c r="T194" s="7">
        <f t="shared" si="61"/>
        <v>0</v>
      </c>
      <c r="U194" s="7"/>
      <c r="V194" s="7"/>
      <c r="W194" s="81">
        <f t="shared" si="50"/>
        <v>0</v>
      </c>
      <c r="X194" s="82">
        <f t="shared" si="51"/>
        <v>0</v>
      </c>
      <c r="Y194" s="91"/>
      <c r="Z194" s="23"/>
      <c r="AA194" s="14" t="e">
        <f t="shared" si="62"/>
        <v>#DIV/0!</v>
      </c>
      <c r="AB194" s="159" t="str">
        <f t="shared" si="63"/>
        <v/>
      </c>
      <c r="AC194" s="8"/>
      <c r="AD194" s="12">
        <v>0</v>
      </c>
      <c r="AE194" s="7">
        <f t="shared" si="64"/>
        <v>0</v>
      </c>
      <c r="AF194" s="7"/>
      <c r="AG194" s="7"/>
      <c r="AH194" s="81">
        <f t="shared" si="52"/>
        <v>0</v>
      </c>
      <c r="AI194" s="82">
        <f t="shared" si="53"/>
        <v>0</v>
      </c>
      <c r="AJ194" s="91"/>
      <c r="AK194" s="23"/>
      <c r="AL194" s="14" t="e">
        <f t="shared" si="65"/>
        <v>#DIV/0!</v>
      </c>
      <c r="AM194" s="159" t="str">
        <f t="shared" si="66"/>
        <v/>
      </c>
      <c r="AN194" s="8"/>
      <c r="AO194" s="12">
        <v>0</v>
      </c>
      <c r="AP194" s="7">
        <f t="shared" si="67"/>
        <v>0</v>
      </c>
      <c r="AQ194" s="7"/>
      <c r="AR194" s="7"/>
      <c r="AS194" s="81">
        <f t="shared" si="54"/>
        <v>0</v>
      </c>
      <c r="AT194" s="82">
        <f t="shared" si="55"/>
        <v>0</v>
      </c>
      <c r="AU194" s="91"/>
      <c r="AV194" s="365"/>
      <c r="AW194" s="156">
        <v>43497</v>
      </c>
      <c r="AX194" s="101">
        <f t="shared" si="68"/>
        <v>0</v>
      </c>
      <c r="AY194" s="14" t="e">
        <f t="shared" si="72"/>
        <v>#DIV/0!</v>
      </c>
      <c r="AZ194" s="103">
        <f t="shared" si="70"/>
        <v>0</v>
      </c>
      <c r="BA194" s="12" t="e">
        <f t="shared" si="73"/>
        <v>#DIV/0!</v>
      </c>
      <c r="BB194" s="105"/>
      <c r="BC194" s="24">
        <v>70.128355999999997</v>
      </c>
      <c r="BD194" s="108"/>
      <c r="BF194" s="23"/>
      <c r="BG194" s="131" t="e">
        <f t="shared" si="71"/>
        <v>#DIV/0!</v>
      </c>
    </row>
    <row r="195" spans="1:59">
      <c r="A195" s="365"/>
      <c r="B195" s="156">
        <v>43525</v>
      </c>
      <c r="C195" s="16"/>
      <c r="D195" s="23"/>
      <c r="E195" s="14" t="e">
        <f t="shared" si="56"/>
        <v>#DIV/0!</v>
      </c>
      <c r="F195" s="159" t="str">
        <f t="shared" si="57"/>
        <v/>
      </c>
      <c r="G195" s="8"/>
      <c r="H195" s="12">
        <v>0</v>
      </c>
      <c r="I195" s="7">
        <f t="shared" si="58"/>
        <v>0</v>
      </c>
      <c r="J195" s="7"/>
      <c r="K195" s="7"/>
      <c r="L195" s="81">
        <f t="shared" si="48"/>
        <v>0</v>
      </c>
      <c r="M195" s="82">
        <f t="shared" si="49"/>
        <v>0</v>
      </c>
      <c r="N195" s="91"/>
      <c r="O195" s="23"/>
      <c r="P195" s="14" t="e">
        <f t="shared" si="59"/>
        <v>#DIV/0!</v>
      </c>
      <c r="Q195" s="159" t="str">
        <f t="shared" si="60"/>
        <v/>
      </c>
      <c r="R195" s="8"/>
      <c r="S195" s="12">
        <v>0</v>
      </c>
      <c r="T195" s="7">
        <f t="shared" si="61"/>
        <v>0</v>
      </c>
      <c r="U195" s="7"/>
      <c r="V195" s="7"/>
      <c r="W195" s="81">
        <f t="shared" si="50"/>
        <v>0</v>
      </c>
      <c r="X195" s="82">
        <f t="shared" si="51"/>
        <v>0</v>
      </c>
      <c r="Y195" s="91"/>
      <c r="Z195" s="23"/>
      <c r="AA195" s="14" t="e">
        <f t="shared" si="62"/>
        <v>#DIV/0!</v>
      </c>
      <c r="AB195" s="159" t="str">
        <f t="shared" si="63"/>
        <v/>
      </c>
      <c r="AC195" s="8"/>
      <c r="AD195" s="12">
        <v>0</v>
      </c>
      <c r="AE195" s="7">
        <f t="shared" si="64"/>
        <v>0</v>
      </c>
      <c r="AF195" s="7"/>
      <c r="AG195" s="7"/>
      <c r="AH195" s="81">
        <f t="shared" si="52"/>
        <v>0</v>
      </c>
      <c r="AI195" s="82">
        <f t="shared" si="53"/>
        <v>0</v>
      </c>
      <c r="AJ195" s="91"/>
      <c r="AK195" s="23"/>
      <c r="AL195" s="14" t="e">
        <f t="shared" si="65"/>
        <v>#DIV/0!</v>
      </c>
      <c r="AM195" s="159" t="str">
        <f t="shared" si="66"/>
        <v/>
      </c>
      <c r="AN195" s="8"/>
      <c r="AO195" s="12">
        <v>0</v>
      </c>
      <c r="AP195" s="7">
        <f t="shared" si="67"/>
        <v>0</v>
      </c>
      <c r="AQ195" s="7"/>
      <c r="AR195" s="7"/>
      <c r="AS195" s="81">
        <f t="shared" si="54"/>
        <v>0</v>
      </c>
      <c r="AT195" s="82">
        <f t="shared" si="55"/>
        <v>0</v>
      </c>
      <c r="AU195" s="91"/>
      <c r="AV195" s="365"/>
      <c r="AW195" s="156">
        <v>43525</v>
      </c>
      <c r="AX195" s="101">
        <f t="shared" si="68"/>
        <v>0</v>
      </c>
      <c r="AY195" s="14" t="e">
        <f t="shared" si="72"/>
        <v>#DIV/0!</v>
      </c>
      <c r="AZ195" s="103">
        <f t="shared" si="70"/>
        <v>0</v>
      </c>
      <c r="BA195" s="12" t="e">
        <f t="shared" si="73"/>
        <v>#DIV/0!</v>
      </c>
      <c r="BB195" s="105"/>
      <c r="BC195" s="24">
        <v>70.507048999999995</v>
      </c>
      <c r="BD195" s="108"/>
      <c r="BF195" s="23"/>
      <c r="BG195" s="131" t="e">
        <f t="shared" si="71"/>
        <v>#DIV/0!</v>
      </c>
    </row>
    <row r="196" spans="1:59">
      <c r="A196" s="365"/>
      <c r="B196" s="156">
        <v>43556</v>
      </c>
      <c r="C196" s="16"/>
      <c r="D196" s="23"/>
      <c r="E196" s="14" t="e">
        <f t="shared" si="56"/>
        <v>#DIV/0!</v>
      </c>
      <c r="F196" s="159" t="str">
        <f t="shared" si="57"/>
        <v/>
      </c>
      <c r="G196" s="8"/>
      <c r="H196" s="12">
        <v>0</v>
      </c>
      <c r="I196" s="7">
        <f t="shared" si="58"/>
        <v>0</v>
      </c>
      <c r="J196" s="7"/>
      <c r="K196" s="7"/>
      <c r="L196" s="81">
        <f t="shared" si="48"/>
        <v>0</v>
      </c>
      <c r="M196" s="82">
        <f t="shared" si="49"/>
        <v>0</v>
      </c>
      <c r="N196" s="91"/>
      <c r="O196" s="23"/>
      <c r="P196" s="14" t="e">
        <f t="shared" si="59"/>
        <v>#DIV/0!</v>
      </c>
      <c r="Q196" s="159" t="str">
        <f t="shared" si="60"/>
        <v/>
      </c>
      <c r="R196" s="8"/>
      <c r="S196" s="12">
        <v>0</v>
      </c>
      <c r="T196" s="7">
        <f t="shared" si="61"/>
        <v>0</v>
      </c>
      <c r="U196" s="7"/>
      <c r="V196" s="7"/>
      <c r="W196" s="81">
        <f t="shared" si="50"/>
        <v>0</v>
      </c>
      <c r="X196" s="82">
        <f t="shared" si="51"/>
        <v>0</v>
      </c>
      <c r="Y196" s="91"/>
      <c r="Z196" s="23"/>
      <c r="AA196" s="14" t="e">
        <f t="shared" si="62"/>
        <v>#DIV/0!</v>
      </c>
      <c r="AB196" s="159" t="str">
        <f t="shared" si="63"/>
        <v/>
      </c>
      <c r="AC196" s="8"/>
      <c r="AD196" s="12">
        <v>0</v>
      </c>
      <c r="AE196" s="7">
        <f t="shared" si="64"/>
        <v>0</v>
      </c>
      <c r="AF196" s="7"/>
      <c r="AG196" s="7"/>
      <c r="AH196" s="81">
        <f t="shared" si="52"/>
        <v>0</v>
      </c>
      <c r="AI196" s="82">
        <f t="shared" si="53"/>
        <v>0</v>
      </c>
      <c r="AJ196" s="91"/>
      <c r="AK196" s="23"/>
      <c r="AL196" s="14" t="e">
        <f t="shared" si="65"/>
        <v>#DIV/0!</v>
      </c>
      <c r="AM196" s="159" t="str">
        <f t="shared" si="66"/>
        <v/>
      </c>
      <c r="AN196" s="8"/>
      <c r="AO196" s="12">
        <v>0</v>
      </c>
      <c r="AP196" s="7">
        <f t="shared" si="67"/>
        <v>0</v>
      </c>
      <c r="AQ196" s="7"/>
      <c r="AR196" s="7"/>
      <c r="AS196" s="81">
        <f t="shared" si="54"/>
        <v>0</v>
      </c>
      <c r="AT196" s="82">
        <f t="shared" si="55"/>
        <v>0</v>
      </c>
      <c r="AU196" s="91"/>
      <c r="AV196" s="365"/>
      <c r="AW196" s="156">
        <v>43556</v>
      </c>
      <c r="AX196" s="101">
        <f t="shared" si="68"/>
        <v>0</v>
      </c>
      <c r="AY196" s="14" t="e">
        <f t="shared" si="72"/>
        <v>#DIV/0!</v>
      </c>
      <c r="AZ196" s="103">
        <f t="shared" si="70"/>
        <v>0</v>
      </c>
      <c r="BA196" s="12" t="e">
        <f t="shared" si="73"/>
        <v>#DIV/0!</v>
      </c>
      <c r="BB196" s="105"/>
      <c r="BC196" s="24">
        <v>71.049953000000002</v>
      </c>
      <c r="BD196" s="108"/>
      <c r="BF196" s="23"/>
      <c r="BG196" s="131" t="e">
        <f t="shared" si="71"/>
        <v>#DIV/0!</v>
      </c>
    </row>
    <row r="197" spans="1:59">
      <c r="A197" s="365"/>
      <c r="B197" s="156">
        <v>43586</v>
      </c>
      <c r="C197" s="16"/>
      <c r="D197" s="23"/>
      <c r="E197" s="14" t="e">
        <f t="shared" si="56"/>
        <v>#DIV/0!</v>
      </c>
      <c r="F197" s="159" t="str">
        <f t="shared" si="57"/>
        <v/>
      </c>
      <c r="G197" s="8"/>
      <c r="H197" s="12">
        <v>0</v>
      </c>
      <c r="I197" s="7">
        <f t="shared" si="58"/>
        <v>0</v>
      </c>
      <c r="J197" s="7"/>
      <c r="K197" s="7"/>
      <c r="L197" s="81">
        <f t="shared" si="48"/>
        <v>0</v>
      </c>
      <c r="M197" s="82">
        <f t="shared" si="49"/>
        <v>0</v>
      </c>
      <c r="N197" s="91"/>
      <c r="O197" s="23"/>
      <c r="P197" s="14" t="e">
        <f t="shared" si="59"/>
        <v>#DIV/0!</v>
      </c>
      <c r="Q197" s="159" t="str">
        <f t="shared" si="60"/>
        <v/>
      </c>
      <c r="R197" s="8"/>
      <c r="S197" s="12">
        <v>0</v>
      </c>
      <c r="T197" s="7">
        <f t="shared" si="61"/>
        <v>0</v>
      </c>
      <c r="U197" s="7"/>
      <c r="V197" s="7"/>
      <c r="W197" s="81">
        <f t="shared" si="50"/>
        <v>0</v>
      </c>
      <c r="X197" s="82">
        <f t="shared" si="51"/>
        <v>0</v>
      </c>
      <c r="Y197" s="91"/>
      <c r="Z197" s="23"/>
      <c r="AA197" s="14" t="e">
        <f t="shared" si="62"/>
        <v>#DIV/0!</v>
      </c>
      <c r="AB197" s="159" t="str">
        <f t="shared" si="63"/>
        <v/>
      </c>
      <c r="AC197" s="8"/>
      <c r="AD197" s="12">
        <v>0</v>
      </c>
      <c r="AE197" s="7">
        <f t="shared" si="64"/>
        <v>0</v>
      </c>
      <c r="AF197" s="7"/>
      <c r="AG197" s="7"/>
      <c r="AH197" s="81">
        <f t="shared" si="52"/>
        <v>0</v>
      </c>
      <c r="AI197" s="82">
        <f t="shared" si="53"/>
        <v>0</v>
      </c>
      <c r="AJ197" s="91"/>
      <c r="AK197" s="23"/>
      <c r="AL197" s="14" t="e">
        <f t="shared" si="65"/>
        <v>#DIV/0!</v>
      </c>
      <c r="AM197" s="159" t="str">
        <f t="shared" si="66"/>
        <v/>
      </c>
      <c r="AN197" s="8"/>
      <c r="AO197" s="12">
        <v>0</v>
      </c>
      <c r="AP197" s="7">
        <f t="shared" si="67"/>
        <v>0</v>
      </c>
      <c r="AQ197" s="7"/>
      <c r="AR197" s="7"/>
      <c r="AS197" s="81">
        <f t="shared" si="54"/>
        <v>0</v>
      </c>
      <c r="AT197" s="82">
        <f t="shared" si="55"/>
        <v>0</v>
      </c>
      <c r="AU197" s="91"/>
      <c r="AV197" s="365"/>
      <c r="AW197" s="156">
        <v>43586</v>
      </c>
      <c r="AX197" s="101">
        <f t="shared" si="68"/>
        <v>0</v>
      </c>
      <c r="AY197" s="14" t="e">
        <f t="shared" si="72"/>
        <v>#DIV/0!</v>
      </c>
      <c r="AZ197" s="103">
        <f t="shared" si="70"/>
        <v>0</v>
      </c>
      <c r="BA197" s="12" t="e">
        <f t="shared" si="73"/>
        <v>#DIV/0!</v>
      </c>
      <c r="BB197" s="105"/>
      <c r="BC197" s="24">
        <v>71.476252000000002</v>
      </c>
      <c r="BD197" s="108"/>
      <c r="BF197" s="23"/>
      <c r="BG197" s="131" t="e">
        <f t="shared" si="71"/>
        <v>#DIV/0!</v>
      </c>
    </row>
    <row r="198" spans="1:59">
      <c r="A198" s="365"/>
      <c r="B198" s="156">
        <v>43617</v>
      </c>
      <c r="C198" s="16"/>
      <c r="D198" s="23"/>
      <c r="E198" s="14" t="e">
        <f t="shared" si="56"/>
        <v>#DIV/0!</v>
      </c>
      <c r="F198" s="159" t="str">
        <f t="shared" si="57"/>
        <v/>
      </c>
      <c r="G198" s="8"/>
      <c r="H198" s="12">
        <v>0</v>
      </c>
      <c r="I198" s="7">
        <f t="shared" si="58"/>
        <v>0</v>
      </c>
      <c r="J198" s="7"/>
      <c r="K198" s="7"/>
      <c r="L198" s="81">
        <f t="shared" si="48"/>
        <v>0</v>
      </c>
      <c r="M198" s="82">
        <f t="shared" si="49"/>
        <v>0</v>
      </c>
      <c r="N198" s="91"/>
      <c r="O198" s="23"/>
      <c r="P198" s="14" t="e">
        <f t="shared" si="59"/>
        <v>#DIV/0!</v>
      </c>
      <c r="Q198" s="159" t="str">
        <f t="shared" si="60"/>
        <v/>
      </c>
      <c r="R198" s="8"/>
      <c r="S198" s="12">
        <v>0</v>
      </c>
      <c r="T198" s="7">
        <f t="shared" si="61"/>
        <v>0</v>
      </c>
      <c r="U198" s="7"/>
      <c r="V198" s="7"/>
      <c r="W198" s="81">
        <f t="shared" si="50"/>
        <v>0</v>
      </c>
      <c r="X198" s="82">
        <f t="shared" si="51"/>
        <v>0</v>
      </c>
      <c r="Y198" s="91"/>
      <c r="Z198" s="23"/>
      <c r="AA198" s="14" t="e">
        <f t="shared" si="62"/>
        <v>#DIV/0!</v>
      </c>
      <c r="AB198" s="159" t="str">
        <f t="shared" si="63"/>
        <v/>
      </c>
      <c r="AC198" s="8"/>
      <c r="AD198" s="12">
        <v>0</v>
      </c>
      <c r="AE198" s="7">
        <f t="shared" si="64"/>
        <v>0</v>
      </c>
      <c r="AF198" s="7"/>
      <c r="AG198" s="7"/>
      <c r="AH198" s="81">
        <f t="shared" si="52"/>
        <v>0</v>
      </c>
      <c r="AI198" s="82">
        <f t="shared" si="53"/>
        <v>0</v>
      </c>
      <c r="AJ198" s="91"/>
      <c r="AK198" s="23"/>
      <c r="AL198" s="14" t="e">
        <f t="shared" si="65"/>
        <v>#DIV/0!</v>
      </c>
      <c r="AM198" s="159" t="str">
        <f t="shared" si="66"/>
        <v/>
      </c>
      <c r="AN198" s="8"/>
      <c r="AO198" s="12">
        <v>0</v>
      </c>
      <c r="AP198" s="7">
        <f t="shared" si="67"/>
        <v>0</v>
      </c>
      <c r="AQ198" s="7"/>
      <c r="AR198" s="7"/>
      <c r="AS198" s="81">
        <f t="shared" si="54"/>
        <v>0</v>
      </c>
      <c r="AT198" s="82">
        <f t="shared" si="55"/>
        <v>0</v>
      </c>
      <c r="AU198" s="91"/>
      <c r="AV198" s="365"/>
      <c r="AW198" s="156">
        <v>43617</v>
      </c>
      <c r="AX198" s="101">
        <f t="shared" si="68"/>
        <v>0</v>
      </c>
      <c r="AY198" s="14" t="e">
        <f t="shared" si="72"/>
        <v>#DIV/0!</v>
      </c>
      <c r="AZ198" s="103">
        <f t="shared" si="70"/>
        <v>0</v>
      </c>
      <c r="BA198" s="12" t="e">
        <f t="shared" si="73"/>
        <v>#DIV/0!</v>
      </c>
      <c r="BB198" s="105"/>
      <c r="BC198" s="24">
        <v>71.583466000000001</v>
      </c>
      <c r="BD198" s="108"/>
      <c r="BF198" s="23"/>
      <c r="BG198" s="131" t="e">
        <f t="shared" si="71"/>
        <v>#DIV/0!</v>
      </c>
    </row>
    <row r="199" spans="1:59">
      <c r="A199" s="365"/>
      <c r="B199" s="156">
        <v>43647</v>
      </c>
      <c r="C199" s="16"/>
      <c r="D199" s="23"/>
      <c r="E199" s="14" t="e">
        <f t="shared" si="56"/>
        <v>#DIV/0!</v>
      </c>
      <c r="F199" s="159" t="str">
        <f t="shared" si="57"/>
        <v/>
      </c>
      <c r="G199" s="8"/>
      <c r="H199" s="12">
        <v>0</v>
      </c>
      <c r="I199" s="7">
        <f t="shared" si="58"/>
        <v>0</v>
      </c>
      <c r="J199" s="7"/>
      <c r="K199" s="7"/>
      <c r="L199" s="81">
        <f t="shared" si="48"/>
        <v>0</v>
      </c>
      <c r="M199" s="82">
        <f t="shared" si="49"/>
        <v>0</v>
      </c>
      <c r="N199" s="91"/>
      <c r="O199" s="23"/>
      <c r="P199" s="14" t="e">
        <f t="shared" si="59"/>
        <v>#DIV/0!</v>
      </c>
      <c r="Q199" s="159" t="str">
        <f t="shared" si="60"/>
        <v/>
      </c>
      <c r="R199" s="8"/>
      <c r="S199" s="12">
        <v>0</v>
      </c>
      <c r="T199" s="7">
        <f t="shared" si="61"/>
        <v>0</v>
      </c>
      <c r="U199" s="7"/>
      <c r="V199" s="7"/>
      <c r="W199" s="81">
        <f t="shared" si="50"/>
        <v>0</v>
      </c>
      <c r="X199" s="82">
        <f t="shared" si="51"/>
        <v>0</v>
      </c>
      <c r="Y199" s="91"/>
      <c r="Z199" s="23"/>
      <c r="AA199" s="14" t="e">
        <f t="shared" si="62"/>
        <v>#DIV/0!</v>
      </c>
      <c r="AB199" s="159" t="str">
        <f t="shared" si="63"/>
        <v/>
      </c>
      <c r="AC199" s="8"/>
      <c r="AD199" s="12">
        <v>0</v>
      </c>
      <c r="AE199" s="7">
        <f t="shared" si="64"/>
        <v>0</v>
      </c>
      <c r="AF199" s="7"/>
      <c r="AG199" s="7"/>
      <c r="AH199" s="81">
        <f t="shared" si="52"/>
        <v>0</v>
      </c>
      <c r="AI199" s="82">
        <f t="shared" si="53"/>
        <v>0</v>
      </c>
      <c r="AJ199" s="91"/>
      <c r="AK199" s="23"/>
      <c r="AL199" s="14" t="e">
        <f t="shared" si="65"/>
        <v>#DIV/0!</v>
      </c>
      <c r="AM199" s="159" t="str">
        <f t="shared" si="66"/>
        <v/>
      </c>
      <c r="AN199" s="8"/>
      <c r="AO199" s="12">
        <v>0</v>
      </c>
      <c r="AP199" s="7">
        <f t="shared" si="67"/>
        <v>0</v>
      </c>
      <c r="AQ199" s="7"/>
      <c r="AR199" s="7"/>
      <c r="AS199" s="81">
        <f t="shared" si="54"/>
        <v>0</v>
      </c>
      <c r="AT199" s="82">
        <f t="shared" si="55"/>
        <v>0</v>
      </c>
      <c r="AU199" s="91"/>
      <c r="AV199" s="365"/>
      <c r="AW199" s="156">
        <v>43647</v>
      </c>
      <c r="AX199" s="101">
        <f t="shared" si="68"/>
        <v>0</v>
      </c>
      <c r="AY199" s="14" t="e">
        <f t="shared" si="72"/>
        <v>#DIV/0!</v>
      </c>
      <c r="AZ199" s="103">
        <f t="shared" si="70"/>
        <v>0</v>
      </c>
      <c r="BA199" s="12" t="e">
        <f t="shared" si="73"/>
        <v>#DIV/0!</v>
      </c>
      <c r="BB199" s="105"/>
      <c r="BC199" s="24">
        <v>71.590624000000005</v>
      </c>
      <c r="BD199" s="108"/>
      <c r="BF199" s="23"/>
      <c r="BG199" s="131" t="e">
        <f t="shared" si="71"/>
        <v>#DIV/0!</v>
      </c>
    </row>
    <row r="200" spans="1:59">
      <c r="A200" s="365"/>
      <c r="B200" s="156">
        <v>43678</v>
      </c>
      <c r="C200" s="16"/>
      <c r="D200" s="23"/>
      <c r="E200" s="14" t="e">
        <f t="shared" si="56"/>
        <v>#DIV/0!</v>
      </c>
      <c r="F200" s="159" t="str">
        <f t="shared" si="57"/>
        <v/>
      </c>
      <c r="G200" s="8" t="s">
        <v>6</v>
      </c>
      <c r="H200" s="12">
        <v>7.3499999999999996E-2</v>
      </c>
      <c r="I200" s="7">
        <f t="shared" si="58"/>
        <v>0</v>
      </c>
      <c r="J200" s="7"/>
      <c r="K200" s="7"/>
      <c r="L200" s="81">
        <f t="shared" si="48"/>
        <v>0</v>
      </c>
      <c r="M200" s="82">
        <f t="shared" si="49"/>
        <v>0</v>
      </c>
      <c r="N200" s="91"/>
      <c r="O200" s="23"/>
      <c r="P200" s="14" t="e">
        <f t="shared" si="59"/>
        <v>#DIV/0!</v>
      </c>
      <c r="Q200" s="159" t="str">
        <f t="shared" si="60"/>
        <v/>
      </c>
      <c r="R200" s="8" t="s">
        <v>6</v>
      </c>
      <c r="S200" s="12">
        <v>7.3499999999999996E-2</v>
      </c>
      <c r="T200" s="7">
        <f t="shared" si="61"/>
        <v>0</v>
      </c>
      <c r="U200" s="7"/>
      <c r="V200" s="7"/>
      <c r="W200" s="81">
        <f t="shared" si="50"/>
        <v>0</v>
      </c>
      <c r="X200" s="82">
        <f t="shared" si="51"/>
        <v>0</v>
      </c>
      <c r="Y200" s="91"/>
      <c r="Z200" s="23"/>
      <c r="AA200" s="14" t="e">
        <f t="shared" si="62"/>
        <v>#DIV/0!</v>
      </c>
      <c r="AB200" s="159" t="str">
        <f t="shared" si="63"/>
        <v/>
      </c>
      <c r="AC200" s="8" t="s">
        <v>6</v>
      </c>
      <c r="AD200" s="12">
        <v>7.3499999999999996E-2</v>
      </c>
      <c r="AE200" s="7">
        <f t="shared" si="64"/>
        <v>0</v>
      </c>
      <c r="AF200" s="7"/>
      <c r="AG200" s="7"/>
      <c r="AH200" s="81">
        <f t="shared" si="52"/>
        <v>0</v>
      </c>
      <c r="AI200" s="82">
        <f t="shared" si="53"/>
        <v>0</v>
      </c>
      <c r="AJ200" s="91"/>
      <c r="AK200" s="23"/>
      <c r="AL200" s="14" t="e">
        <f t="shared" si="65"/>
        <v>#DIV/0!</v>
      </c>
      <c r="AM200" s="159" t="str">
        <f t="shared" si="66"/>
        <v/>
      </c>
      <c r="AN200" s="8" t="s">
        <v>6</v>
      </c>
      <c r="AO200" s="12">
        <v>7.3499999999999996E-2</v>
      </c>
      <c r="AP200" s="7">
        <f t="shared" si="67"/>
        <v>0</v>
      </c>
      <c r="AQ200" s="7"/>
      <c r="AR200" s="7"/>
      <c r="AS200" s="81">
        <f t="shared" si="54"/>
        <v>0</v>
      </c>
      <c r="AT200" s="82">
        <f t="shared" si="55"/>
        <v>0</v>
      </c>
      <c r="AU200" s="91"/>
      <c r="AV200" s="365"/>
      <c r="AW200" s="156">
        <v>43678</v>
      </c>
      <c r="AX200" s="101">
        <f t="shared" si="68"/>
        <v>0</v>
      </c>
      <c r="AY200" s="14" t="e">
        <f t="shared" si="72"/>
        <v>#DIV/0!</v>
      </c>
      <c r="AZ200" s="103">
        <f t="shared" si="70"/>
        <v>0</v>
      </c>
      <c r="BA200" s="12" t="e">
        <f t="shared" si="73"/>
        <v>#DIV/0!</v>
      </c>
      <c r="BB200" s="105"/>
      <c r="BC200" s="24">
        <v>71.662214000000006</v>
      </c>
      <c r="BD200" s="108"/>
      <c r="BF200" s="23"/>
      <c r="BG200" s="131" t="e">
        <f t="shared" si="71"/>
        <v>#DIV/0!</v>
      </c>
    </row>
    <row r="201" spans="1:59">
      <c r="A201" s="365"/>
      <c r="B201" s="156">
        <v>43709</v>
      </c>
      <c r="C201" s="16"/>
      <c r="D201" s="23"/>
      <c r="E201" s="14" t="e">
        <f t="shared" si="56"/>
        <v>#DIV/0!</v>
      </c>
      <c r="F201" s="159" t="str">
        <f t="shared" si="57"/>
        <v/>
      </c>
      <c r="G201" s="8"/>
      <c r="H201" s="12">
        <v>0</v>
      </c>
      <c r="I201" s="7">
        <f t="shared" si="58"/>
        <v>0</v>
      </c>
      <c r="J201" s="7"/>
      <c r="K201" s="7"/>
      <c r="L201" s="81">
        <f t="shared" si="48"/>
        <v>0</v>
      </c>
      <c r="M201" s="82">
        <f t="shared" si="49"/>
        <v>0</v>
      </c>
      <c r="N201" s="91"/>
      <c r="O201" s="23"/>
      <c r="P201" s="14" t="e">
        <f t="shared" si="59"/>
        <v>#DIV/0!</v>
      </c>
      <c r="Q201" s="159" t="str">
        <f t="shared" si="60"/>
        <v/>
      </c>
      <c r="R201" s="8"/>
      <c r="S201" s="12">
        <v>0</v>
      </c>
      <c r="T201" s="7">
        <f t="shared" si="61"/>
        <v>0</v>
      </c>
      <c r="U201" s="7"/>
      <c r="V201" s="7"/>
      <c r="W201" s="81">
        <f t="shared" si="50"/>
        <v>0</v>
      </c>
      <c r="X201" s="82">
        <f t="shared" si="51"/>
        <v>0</v>
      </c>
      <c r="Y201" s="91"/>
      <c r="Z201" s="23"/>
      <c r="AA201" s="14" t="e">
        <f t="shared" si="62"/>
        <v>#DIV/0!</v>
      </c>
      <c r="AB201" s="159" t="str">
        <f t="shared" si="63"/>
        <v/>
      </c>
      <c r="AC201" s="8"/>
      <c r="AD201" s="12">
        <v>0</v>
      </c>
      <c r="AE201" s="7">
        <f t="shared" si="64"/>
        <v>0</v>
      </c>
      <c r="AF201" s="7"/>
      <c r="AG201" s="7"/>
      <c r="AH201" s="81">
        <f t="shared" si="52"/>
        <v>0</v>
      </c>
      <c r="AI201" s="82">
        <f t="shared" si="53"/>
        <v>0</v>
      </c>
      <c r="AJ201" s="91"/>
      <c r="AK201" s="23"/>
      <c r="AL201" s="14" t="e">
        <f t="shared" si="65"/>
        <v>#DIV/0!</v>
      </c>
      <c r="AM201" s="159" t="str">
        <f t="shared" si="66"/>
        <v/>
      </c>
      <c r="AN201" s="8"/>
      <c r="AO201" s="12">
        <v>0</v>
      </c>
      <c r="AP201" s="7">
        <f t="shared" si="67"/>
        <v>0</v>
      </c>
      <c r="AQ201" s="7"/>
      <c r="AR201" s="7"/>
      <c r="AS201" s="81">
        <f t="shared" si="54"/>
        <v>0</v>
      </c>
      <c r="AT201" s="82">
        <f t="shared" si="55"/>
        <v>0</v>
      </c>
      <c r="AU201" s="91"/>
      <c r="AV201" s="365"/>
      <c r="AW201" s="156">
        <v>43709</v>
      </c>
      <c r="AX201" s="101">
        <f t="shared" si="68"/>
        <v>0</v>
      </c>
      <c r="AY201" s="14" t="e">
        <f t="shared" si="72"/>
        <v>#DIV/0!</v>
      </c>
      <c r="AZ201" s="103">
        <f t="shared" si="70"/>
        <v>0</v>
      </c>
      <c r="BA201" s="12" t="e">
        <f t="shared" si="73"/>
        <v>#DIV/0!</v>
      </c>
      <c r="BB201" s="105"/>
      <c r="BC201" s="24">
        <v>71.748208000000005</v>
      </c>
      <c r="BD201" s="108"/>
      <c r="BF201" s="23"/>
      <c r="BG201" s="131" t="e">
        <f t="shared" si="71"/>
        <v>#DIV/0!</v>
      </c>
    </row>
    <row r="202" spans="1:59">
      <c r="A202" s="365"/>
      <c r="B202" s="156">
        <v>43739</v>
      </c>
      <c r="C202" s="16"/>
      <c r="D202" s="23"/>
      <c r="E202" s="14" t="e">
        <f t="shared" si="56"/>
        <v>#DIV/0!</v>
      </c>
      <c r="F202" s="159" t="str">
        <f t="shared" si="57"/>
        <v/>
      </c>
      <c r="G202" s="8"/>
      <c r="H202" s="12">
        <v>0</v>
      </c>
      <c r="I202" s="7">
        <f t="shared" si="58"/>
        <v>0</v>
      </c>
      <c r="J202" s="7"/>
      <c r="K202" s="7"/>
      <c r="L202" s="81">
        <f t="shared" si="48"/>
        <v>0</v>
      </c>
      <c r="M202" s="82">
        <f t="shared" si="49"/>
        <v>0</v>
      </c>
      <c r="N202" s="91"/>
      <c r="O202" s="23"/>
      <c r="P202" s="14">
        <v>0</v>
      </c>
      <c r="Q202" s="159" t="str">
        <f t="shared" si="60"/>
        <v/>
      </c>
      <c r="R202" s="8"/>
      <c r="S202" s="12">
        <v>0</v>
      </c>
      <c r="T202" s="7">
        <f t="shared" si="61"/>
        <v>0</v>
      </c>
      <c r="U202" s="7"/>
      <c r="V202" s="7"/>
      <c r="W202" s="81">
        <f t="shared" si="50"/>
        <v>0</v>
      </c>
      <c r="X202" s="82">
        <f t="shared" si="51"/>
        <v>0</v>
      </c>
      <c r="Y202" s="91"/>
      <c r="Z202" s="23"/>
      <c r="AA202" s="14" t="e">
        <f t="shared" si="62"/>
        <v>#DIV/0!</v>
      </c>
      <c r="AB202" s="159" t="str">
        <f t="shared" si="63"/>
        <v/>
      </c>
      <c r="AC202" s="8"/>
      <c r="AD202" s="12">
        <v>0</v>
      </c>
      <c r="AE202" s="7">
        <f t="shared" si="64"/>
        <v>0</v>
      </c>
      <c r="AF202" s="7"/>
      <c r="AG202" s="7"/>
      <c r="AH202" s="81">
        <f t="shared" si="52"/>
        <v>0</v>
      </c>
      <c r="AI202" s="82">
        <f t="shared" si="53"/>
        <v>0</v>
      </c>
      <c r="AJ202" s="91"/>
      <c r="AK202" s="23"/>
      <c r="AL202" s="14" t="e">
        <f t="shared" si="65"/>
        <v>#DIV/0!</v>
      </c>
      <c r="AM202" s="159" t="str">
        <f t="shared" si="66"/>
        <v/>
      </c>
      <c r="AN202" s="8"/>
      <c r="AO202" s="12">
        <v>0</v>
      </c>
      <c r="AP202" s="7">
        <f t="shared" si="67"/>
        <v>0</v>
      </c>
      <c r="AQ202" s="7"/>
      <c r="AR202" s="7"/>
      <c r="AS202" s="81">
        <f t="shared" si="54"/>
        <v>0</v>
      </c>
      <c r="AT202" s="82">
        <f t="shared" si="55"/>
        <v>0</v>
      </c>
      <c r="AU202" s="91"/>
      <c r="AV202" s="365"/>
      <c r="AW202" s="156">
        <v>43739</v>
      </c>
      <c r="AX202" s="101">
        <f t="shared" si="68"/>
        <v>0</v>
      </c>
      <c r="AY202" s="14" t="e">
        <f t="shared" si="72"/>
        <v>#DIV/0!</v>
      </c>
      <c r="AZ202" s="103">
        <f t="shared" si="70"/>
        <v>0</v>
      </c>
      <c r="BA202" s="12" t="e">
        <f t="shared" si="73"/>
        <v>#DIV/0!</v>
      </c>
      <c r="BB202" s="105"/>
      <c r="BC202" s="24">
        <v>71.712333000000001</v>
      </c>
      <c r="BD202" s="108"/>
      <c r="BF202" s="23"/>
      <c r="BG202" s="131" t="e">
        <f t="shared" si="71"/>
        <v>#DIV/0!</v>
      </c>
    </row>
    <row r="203" spans="1:59">
      <c r="A203" s="365"/>
      <c r="B203" s="156">
        <v>43770</v>
      </c>
      <c r="C203" s="16"/>
      <c r="D203" s="23"/>
      <c r="E203" s="14" t="e">
        <f t="shared" si="56"/>
        <v>#DIV/0!</v>
      </c>
      <c r="F203" s="159" t="str">
        <f t="shared" si="57"/>
        <v/>
      </c>
      <c r="G203" s="8"/>
      <c r="H203" s="12">
        <v>0</v>
      </c>
      <c r="I203" s="7">
        <f t="shared" si="58"/>
        <v>0</v>
      </c>
      <c r="J203" s="7"/>
      <c r="K203" s="7"/>
      <c r="L203" s="81">
        <f t="shared" si="48"/>
        <v>0</v>
      </c>
      <c r="M203" s="82">
        <f t="shared" si="49"/>
        <v>0</v>
      </c>
      <c r="N203" s="91"/>
      <c r="O203" s="23"/>
      <c r="P203" s="14">
        <v>0</v>
      </c>
      <c r="Q203" s="159" t="str">
        <f t="shared" si="60"/>
        <v/>
      </c>
      <c r="R203" s="8"/>
      <c r="S203" s="12">
        <v>0</v>
      </c>
      <c r="T203" s="7">
        <f t="shared" si="61"/>
        <v>0</v>
      </c>
      <c r="U203" s="7"/>
      <c r="V203" s="7"/>
      <c r="W203" s="81">
        <f t="shared" si="50"/>
        <v>0</v>
      </c>
      <c r="X203" s="82">
        <f t="shared" si="51"/>
        <v>0</v>
      </c>
      <c r="Y203" s="91"/>
      <c r="Z203" s="23"/>
      <c r="AA203" s="14" t="e">
        <f>((Z203/Z202)-1)</f>
        <v>#DIV/0!</v>
      </c>
      <c r="AB203" s="159" t="str">
        <f t="shared" si="63"/>
        <v/>
      </c>
      <c r="AC203" s="8"/>
      <c r="AD203" s="12">
        <v>0</v>
      </c>
      <c r="AE203" s="7">
        <f t="shared" si="64"/>
        <v>0</v>
      </c>
      <c r="AF203" s="7"/>
      <c r="AG203" s="7"/>
      <c r="AH203" s="81">
        <f t="shared" si="52"/>
        <v>0</v>
      </c>
      <c r="AI203" s="82">
        <f t="shared" si="53"/>
        <v>0</v>
      </c>
      <c r="AJ203" s="91"/>
      <c r="AK203" s="23"/>
      <c r="AL203" s="14" t="e">
        <f t="shared" si="65"/>
        <v>#DIV/0!</v>
      </c>
      <c r="AM203" s="159" t="str">
        <f t="shared" si="66"/>
        <v/>
      </c>
      <c r="AN203" s="8"/>
      <c r="AO203" s="12">
        <v>0</v>
      </c>
      <c r="AP203" s="7">
        <f t="shared" si="67"/>
        <v>0</v>
      </c>
      <c r="AQ203" s="7"/>
      <c r="AR203" s="7"/>
      <c r="AS203" s="81">
        <f t="shared" si="54"/>
        <v>0</v>
      </c>
      <c r="AT203" s="82">
        <f t="shared" si="55"/>
        <v>0</v>
      </c>
      <c r="AU203" s="91"/>
      <c r="AV203" s="365"/>
      <c r="AW203" s="156">
        <v>43770</v>
      </c>
      <c r="AX203" s="101">
        <f t="shared" si="68"/>
        <v>0</v>
      </c>
      <c r="AY203" s="14" t="e">
        <f t="shared" si="72"/>
        <v>#DIV/0!</v>
      </c>
      <c r="AZ203" s="103">
        <f t="shared" si="70"/>
        <v>0</v>
      </c>
      <c r="BA203" s="12" t="e">
        <f t="shared" si="73"/>
        <v>#DIV/0!</v>
      </c>
      <c r="BB203" s="105"/>
      <c r="BC203" s="24">
        <v>71.741016999999999</v>
      </c>
      <c r="BD203" s="108"/>
      <c r="BF203" s="23"/>
      <c r="BG203" s="131" t="e">
        <f t="shared" si="71"/>
        <v>#DIV/0!</v>
      </c>
    </row>
    <row r="204" spans="1:59">
      <c r="A204" s="366"/>
      <c r="B204" s="157">
        <v>43800</v>
      </c>
      <c r="C204" s="16"/>
      <c r="D204" s="21"/>
      <c r="E204" s="15" t="e">
        <f t="shared" si="56"/>
        <v>#DIV/0!</v>
      </c>
      <c r="F204" s="158" t="str">
        <f t="shared" si="57"/>
        <v/>
      </c>
      <c r="G204" s="11"/>
      <c r="H204" s="13">
        <v>0</v>
      </c>
      <c r="I204" s="10">
        <f t="shared" si="58"/>
        <v>0</v>
      </c>
      <c r="J204" s="10"/>
      <c r="K204" s="10"/>
      <c r="L204" s="83">
        <f t="shared" si="48"/>
        <v>0</v>
      </c>
      <c r="M204" s="84">
        <f t="shared" si="49"/>
        <v>0</v>
      </c>
      <c r="N204" s="93"/>
      <c r="O204" s="23"/>
      <c r="P204" s="15" t="e">
        <f t="shared" si="59"/>
        <v>#DIV/0!</v>
      </c>
      <c r="Q204" s="158" t="str">
        <f t="shared" si="60"/>
        <v/>
      </c>
      <c r="R204" s="11"/>
      <c r="S204" s="13">
        <v>0</v>
      </c>
      <c r="T204" s="10">
        <f t="shared" si="61"/>
        <v>0</v>
      </c>
      <c r="U204" s="10"/>
      <c r="V204" s="10"/>
      <c r="W204" s="83">
        <f t="shared" si="50"/>
        <v>0</v>
      </c>
      <c r="X204" s="84">
        <f t="shared" si="51"/>
        <v>0</v>
      </c>
      <c r="Y204" s="93"/>
      <c r="Z204" s="21"/>
      <c r="AA204" s="15" t="e">
        <f t="shared" si="62"/>
        <v>#DIV/0!</v>
      </c>
      <c r="AB204" s="158" t="str">
        <f t="shared" si="63"/>
        <v/>
      </c>
      <c r="AC204" s="11"/>
      <c r="AD204" s="13">
        <v>0</v>
      </c>
      <c r="AE204" s="10">
        <f t="shared" si="64"/>
        <v>0</v>
      </c>
      <c r="AF204" s="7"/>
      <c r="AG204" s="10"/>
      <c r="AH204" s="83">
        <f t="shared" si="52"/>
        <v>0</v>
      </c>
      <c r="AI204" s="84">
        <f t="shared" si="53"/>
        <v>0</v>
      </c>
      <c r="AJ204" s="93"/>
      <c r="AK204" s="21"/>
      <c r="AL204" s="15" t="e">
        <f t="shared" si="65"/>
        <v>#DIV/0!</v>
      </c>
      <c r="AM204" s="158" t="str">
        <f t="shared" si="66"/>
        <v/>
      </c>
      <c r="AN204" s="11"/>
      <c r="AO204" s="13">
        <v>0</v>
      </c>
      <c r="AP204" s="10">
        <f t="shared" si="67"/>
        <v>0</v>
      </c>
      <c r="AQ204" s="10"/>
      <c r="AR204" s="10"/>
      <c r="AS204" s="83">
        <f t="shared" si="54"/>
        <v>0</v>
      </c>
      <c r="AT204" s="84">
        <f t="shared" si="55"/>
        <v>0</v>
      </c>
      <c r="AU204" s="93"/>
      <c r="AV204" s="366"/>
      <c r="AW204" s="157">
        <v>43800</v>
      </c>
      <c r="AX204" s="102">
        <f t="shared" si="68"/>
        <v>0</v>
      </c>
      <c r="AY204" s="15" t="e">
        <f t="shared" si="72"/>
        <v>#DIV/0!</v>
      </c>
      <c r="AZ204" s="104">
        <f t="shared" si="70"/>
        <v>0</v>
      </c>
      <c r="BA204" s="13" t="e">
        <f t="shared" si="73"/>
        <v>#DIV/0!</v>
      </c>
      <c r="BB204" s="107"/>
      <c r="BC204" s="25">
        <v>72.128417999999996</v>
      </c>
      <c r="BD204" s="110"/>
      <c r="BF204" s="23"/>
      <c r="BG204" s="131" t="e">
        <f t="shared" si="71"/>
        <v>#DIV/0!</v>
      </c>
    </row>
    <row r="205" spans="1:59">
      <c r="A205" s="365">
        <v>2020</v>
      </c>
      <c r="B205" s="156">
        <v>43831</v>
      </c>
      <c r="C205" s="16"/>
      <c r="D205" s="23"/>
      <c r="E205" s="14" t="e">
        <f t="shared" si="56"/>
        <v>#DIV/0!</v>
      </c>
      <c r="F205" s="159" t="str">
        <f t="shared" si="57"/>
        <v/>
      </c>
      <c r="G205" s="8"/>
      <c r="H205" s="12">
        <v>0</v>
      </c>
      <c r="I205" s="7">
        <f t="shared" si="58"/>
        <v>0</v>
      </c>
      <c r="J205" s="7"/>
      <c r="K205" s="7"/>
      <c r="L205" s="81">
        <f t="shared" ref="L205:L218" si="74">D205+J205</f>
        <v>0</v>
      </c>
      <c r="M205" s="82">
        <f t="shared" ref="M205:M218" si="75">I205+K205</f>
        <v>0</v>
      </c>
      <c r="N205" s="91"/>
      <c r="O205" s="23"/>
      <c r="P205" s="14" t="e">
        <f t="shared" si="59"/>
        <v>#DIV/0!</v>
      </c>
      <c r="Q205" s="159" t="str">
        <f t="shared" si="60"/>
        <v/>
      </c>
      <c r="R205" s="8"/>
      <c r="S205" s="12">
        <v>0</v>
      </c>
      <c r="T205" s="7">
        <f t="shared" si="61"/>
        <v>0</v>
      </c>
      <c r="U205" s="7"/>
      <c r="V205" s="7"/>
      <c r="W205" s="81">
        <f t="shared" ref="W205:W218" si="76">O205+U205</f>
        <v>0</v>
      </c>
      <c r="X205" s="82">
        <f t="shared" ref="X205:X218" si="77">T205+V205</f>
        <v>0</v>
      </c>
      <c r="Y205" s="91"/>
      <c r="Z205" s="23"/>
      <c r="AA205" s="14" t="e">
        <f t="shared" si="62"/>
        <v>#DIV/0!</v>
      </c>
      <c r="AB205" s="159" t="str">
        <f t="shared" si="63"/>
        <v/>
      </c>
      <c r="AC205" s="8"/>
      <c r="AD205" s="12">
        <v>0</v>
      </c>
      <c r="AE205" s="7">
        <f t="shared" si="64"/>
        <v>0</v>
      </c>
      <c r="AF205" s="7"/>
      <c r="AG205" s="7"/>
      <c r="AH205" s="81">
        <f t="shared" ref="AH205:AH218" si="78">Z205+AF205</f>
        <v>0</v>
      </c>
      <c r="AI205" s="82">
        <f t="shared" ref="AI205:AI218" si="79">AE205+AG205</f>
        <v>0</v>
      </c>
      <c r="AJ205" s="91"/>
      <c r="AK205" s="23"/>
      <c r="AL205" s="14" t="e">
        <f t="shared" si="65"/>
        <v>#DIV/0!</v>
      </c>
      <c r="AM205" s="159" t="str">
        <f t="shared" si="66"/>
        <v/>
      </c>
      <c r="AN205" s="8"/>
      <c r="AO205" s="12">
        <v>0</v>
      </c>
      <c r="AP205" s="7">
        <f t="shared" si="67"/>
        <v>0</v>
      </c>
      <c r="AQ205" s="7"/>
      <c r="AR205" s="7"/>
      <c r="AS205" s="81">
        <f t="shared" ref="AS205:AS218" si="80">AK205+AQ205</f>
        <v>0</v>
      </c>
      <c r="AT205" s="82">
        <f t="shared" ref="AT205:AT218" si="81">AP205+AR205</f>
        <v>0</v>
      </c>
      <c r="AU205" s="91"/>
      <c r="AV205" s="365">
        <v>2020</v>
      </c>
      <c r="AW205" s="156">
        <v>43831</v>
      </c>
      <c r="AX205" s="101">
        <f t="shared" si="68"/>
        <v>0</v>
      </c>
      <c r="AY205" s="14" t="e">
        <f t="shared" si="72"/>
        <v>#DIV/0!</v>
      </c>
      <c r="AZ205" s="103">
        <f t="shared" si="70"/>
        <v>0</v>
      </c>
      <c r="BA205" s="12" t="e">
        <f t="shared" si="73"/>
        <v>#DIV/0!</v>
      </c>
      <c r="BB205" s="105"/>
      <c r="BC205" s="24">
        <v>73.008384000000007</v>
      </c>
      <c r="BD205" s="108"/>
      <c r="BF205" s="23"/>
      <c r="BG205" s="131" t="e">
        <f t="shared" si="71"/>
        <v>#DIV/0!</v>
      </c>
    </row>
    <row r="206" spans="1:59">
      <c r="A206" s="365"/>
      <c r="B206" s="156">
        <v>43862</v>
      </c>
      <c r="C206" s="16"/>
      <c r="D206" s="23"/>
      <c r="E206" s="14" t="e">
        <f t="shared" ref="E206:E218" si="82">((D206/D205)-1)</f>
        <v>#DIV/0!</v>
      </c>
      <c r="F206" s="159" t="str">
        <f t="shared" ref="F206:F263" si="83">IF(DAY(J$11)=0,"",IF(MONTH(J$11)&lt;&gt;MONTH($B206),"",YEAR($B206)-YEAR(J$11)))</f>
        <v/>
      </c>
      <c r="G206" s="8"/>
      <c r="H206" s="12">
        <v>0</v>
      </c>
      <c r="I206" s="7">
        <f t="shared" ref="I206:I213" si="84">I205*(1+H206)</f>
        <v>0</v>
      </c>
      <c r="J206" s="7"/>
      <c r="K206" s="7"/>
      <c r="L206" s="81">
        <f t="shared" si="74"/>
        <v>0</v>
      </c>
      <c r="M206" s="82">
        <f t="shared" si="75"/>
        <v>0</v>
      </c>
      <c r="N206" s="91"/>
      <c r="O206" s="23"/>
      <c r="P206" s="14" t="e">
        <f t="shared" ref="P206:P218" si="85">((O206/O205)-1)</f>
        <v>#DIV/0!</v>
      </c>
      <c r="Q206" s="159" t="str">
        <f t="shared" ref="Q206:Q263" si="86">IF(DAY(U$11)=0,"",IF(MONTH(U$11)&lt;&gt;MONTH($B206),"",YEAR($B206)-YEAR(U$11)))</f>
        <v/>
      </c>
      <c r="R206" s="8"/>
      <c r="S206" s="12">
        <v>0</v>
      </c>
      <c r="T206" s="7">
        <f t="shared" ref="T206:T213" si="87">T205*(1+S206)</f>
        <v>0</v>
      </c>
      <c r="U206" s="7"/>
      <c r="V206" s="7"/>
      <c r="W206" s="81">
        <f t="shared" si="76"/>
        <v>0</v>
      </c>
      <c r="X206" s="82">
        <f t="shared" si="77"/>
        <v>0</v>
      </c>
      <c r="Y206" s="91"/>
      <c r="Z206" s="23"/>
      <c r="AA206" s="14" t="e">
        <f t="shared" ref="AA206:AA218" si="88">((Z206/Z205)-1)</f>
        <v>#DIV/0!</v>
      </c>
      <c r="AB206" s="159" t="str">
        <f t="shared" ref="AB206:AB263" si="89">IF(DAY(AF$11)=0,"",IF(MONTH(AF$11)&lt;&gt;MONTH($B206),"",YEAR($B206)-YEAR(AF$11)))</f>
        <v/>
      </c>
      <c r="AC206" s="8"/>
      <c r="AD206" s="12">
        <v>0</v>
      </c>
      <c r="AE206" s="7">
        <f t="shared" ref="AE206:AE213" si="90">AE205*(1+AD206)</f>
        <v>0</v>
      </c>
      <c r="AF206" s="7"/>
      <c r="AG206" s="7"/>
      <c r="AH206" s="81">
        <f t="shared" si="78"/>
        <v>0</v>
      </c>
      <c r="AI206" s="82">
        <f t="shared" si="79"/>
        <v>0</v>
      </c>
      <c r="AJ206" s="91"/>
      <c r="AK206" s="23"/>
      <c r="AL206" s="14" t="e">
        <f t="shared" ref="AL206:AL218" si="91">((AK206/AK205)-1)</f>
        <v>#DIV/0!</v>
      </c>
      <c r="AM206" s="159" t="str">
        <f t="shared" ref="AM206:AM263" si="92">IF(DAY(AQ$11)=0,"",IF(MONTH(AQ$11)&lt;&gt;MONTH($B206),"",YEAR($B206)-YEAR(AQ$11)))</f>
        <v/>
      </c>
      <c r="AN206" s="8"/>
      <c r="AO206" s="12">
        <v>0</v>
      </c>
      <c r="AP206" s="7">
        <f t="shared" ref="AP206:AP213" si="93">AP205*(1+AO206)</f>
        <v>0</v>
      </c>
      <c r="AQ206" s="7"/>
      <c r="AR206" s="7"/>
      <c r="AS206" s="81">
        <f t="shared" si="80"/>
        <v>0</v>
      </c>
      <c r="AT206" s="82">
        <f t="shared" si="81"/>
        <v>0</v>
      </c>
      <c r="AU206" s="91"/>
      <c r="AV206" s="365"/>
      <c r="AW206" s="156">
        <v>43862</v>
      </c>
      <c r="AX206" s="101">
        <f t="shared" ref="AX206:AX222" si="94">L206+W206+AH206+AS206</f>
        <v>0</v>
      </c>
      <c r="AY206" s="14" t="e">
        <f t="shared" si="72"/>
        <v>#DIV/0!</v>
      </c>
      <c r="AZ206" s="103">
        <f t="shared" ref="AZ206:AZ222" si="95">M206+X206+AI206+AT206</f>
        <v>0</v>
      </c>
      <c r="BA206" s="12" t="e">
        <f t="shared" si="73"/>
        <v>#DIV/0!</v>
      </c>
      <c r="BB206" s="105"/>
      <c r="BC206" s="24">
        <v>73.147098999999997</v>
      </c>
      <c r="BD206" s="108"/>
      <c r="BF206" s="23"/>
      <c r="BG206" s="131" t="e">
        <f t="shared" ref="BG206:BG252" si="96">((BF206/BF205)-1)</f>
        <v>#DIV/0!</v>
      </c>
    </row>
    <row r="207" spans="1:59">
      <c r="A207" s="365"/>
      <c r="B207" s="156">
        <v>43891</v>
      </c>
      <c r="C207" s="16"/>
      <c r="D207" s="23"/>
      <c r="E207" s="14" t="e">
        <f t="shared" si="82"/>
        <v>#DIV/0!</v>
      </c>
      <c r="F207" s="159" t="str">
        <f t="shared" si="83"/>
        <v/>
      </c>
      <c r="G207" s="8"/>
      <c r="H207" s="12">
        <v>0</v>
      </c>
      <c r="I207" s="7">
        <f t="shared" si="84"/>
        <v>0</v>
      </c>
      <c r="J207" s="7"/>
      <c r="K207" s="7"/>
      <c r="L207" s="81">
        <f t="shared" si="74"/>
        <v>0</v>
      </c>
      <c r="M207" s="82">
        <f t="shared" si="75"/>
        <v>0</v>
      </c>
      <c r="N207" s="91"/>
      <c r="O207" s="23"/>
      <c r="P207" s="14" t="e">
        <f t="shared" si="85"/>
        <v>#DIV/0!</v>
      </c>
      <c r="Q207" s="159" t="str">
        <f t="shared" si="86"/>
        <v/>
      </c>
      <c r="R207" s="8"/>
      <c r="S207" s="12">
        <v>0</v>
      </c>
      <c r="T207" s="7">
        <f t="shared" si="87"/>
        <v>0</v>
      </c>
      <c r="U207" s="7"/>
      <c r="V207" s="7"/>
      <c r="W207" s="81">
        <f t="shared" si="76"/>
        <v>0</v>
      </c>
      <c r="X207" s="82">
        <f t="shared" si="77"/>
        <v>0</v>
      </c>
      <c r="Y207" s="91"/>
      <c r="Z207" s="23"/>
      <c r="AA207" s="14" t="e">
        <f t="shared" si="88"/>
        <v>#DIV/0!</v>
      </c>
      <c r="AB207" s="159" t="str">
        <f t="shared" si="89"/>
        <v/>
      </c>
      <c r="AC207" s="8"/>
      <c r="AD207" s="12">
        <v>0</v>
      </c>
      <c r="AE207" s="7">
        <f t="shared" si="90"/>
        <v>0</v>
      </c>
      <c r="AF207" s="7"/>
      <c r="AG207" s="7"/>
      <c r="AH207" s="81">
        <f t="shared" si="78"/>
        <v>0</v>
      </c>
      <c r="AI207" s="82">
        <f t="shared" si="79"/>
        <v>0</v>
      </c>
      <c r="AJ207" s="91"/>
      <c r="AK207" s="23"/>
      <c r="AL207" s="14" t="e">
        <f t="shared" si="91"/>
        <v>#DIV/0!</v>
      </c>
      <c r="AM207" s="159" t="str">
        <f t="shared" si="92"/>
        <v/>
      </c>
      <c r="AN207" s="8"/>
      <c r="AO207" s="12">
        <v>0</v>
      </c>
      <c r="AP207" s="7">
        <f t="shared" si="93"/>
        <v>0</v>
      </c>
      <c r="AQ207" s="7"/>
      <c r="AR207" s="7"/>
      <c r="AS207" s="81">
        <f t="shared" si="80"/>
        <v>0</v>
      </c>
      <c r="AT207" s="82">
        <f t="shared" si="81"/>
        <v>0</v>
      </c>
      <c r="AU207" s="91"/>
      <c r="AV207" s="365"/>
      <c r="AW207" s="156">
        <v>43891</v>
      </c>
      <c r="AX207" s="101">
        <f t="shared" si="94"/>
        <v>0</v>
      </c>
      <c r="AY207" s="14" t="e">
        <f t="shared" si="72"/>
        <v>#DIV/0!</v>
      </c>
      <c r="AZ207" s="103">
        <f t="shared" si="95"/>
        <v>0</v>
      </c>
      <c r="BA207" s="12" t="e">
        <f t="shared" si="73"/>
        <v>#DIV/0!</v>
      </c>
      <c r="BB207" s="105"/>
      <c r="BC207" s="24">
        <v>73.271449000000004</v>
      </c>
      <c r="BD207" s="108"/>
      <c r="BF207" s="23"/>
      <c r="BG207" s="131" t="e">
        <f t="shared" si="96"/>
        <v>#DIV/0!</v>
      </c>
    </row>
    <row r="208" spans="1:59">
      <c r="A208" s="365"/>
      <c r="B208" s="156">
        <v>43922</v>
      </c>
      <c r="C208" s="16"/>
      <c r="D208" s="23"/>
      <c r="E208" s="14" t="e">
        <f t="shared" si="82"/>
        <v>#DIV/0!</v>
      </c>
      <c r="F208" s="159" t="str">
        <f t="shared" si="83"/>
        <v/>
      </c>
      <c r="G208" s="8"/>
      <c r="H208" s="12">
        <v>0</v>
      </c>
      <c r="I208" s="7">
        <f t="shared" si="84"/>
        <v>0</v>
      </c>
      <c r="J208" s="7"/>
      <c r="K208" s="7"/>
      <c r="L208" s="81">
        <f t="shared" si="74"/>
        <v>0</v>
      </c>
      <c r="M208" s="82">
        <f t="shared" si="75"/>
        <v>0</v>
      </c>
      <c r="N208" s="91"/>
      <c r="O208" s="23"/>
      <c r="P208" s="14" t="e">
        <f t="shared" si="85"/>
        <v>#DIV/0!</v>
      </c>
      <c r="Q208" s="159" t="str">
        <f t="shared" si="86"/>
        <v/>
      </c>
      <c r="R208" s="8"/>
      <c r="S208" s="12">
        <v>0</v>
      </c>
      <c r="T208" s="7">
        <f t="shared" si="87"/>
        <v>0</v>
      </c>
      <c r="U208" s="7"/>
      <c r="V208" s="7"/>
      <c r="W208" s="81">
        <f t="shared" si="76"/>
        <v>0</v>
      </c>
      <c r="X208" s="82">
        <f t="shared" si="77"/>
        <v>0</v>
      </c>
      <c r="Y208" s="91"/>
      <c r="Z208" s="23"/>
      <c r="AA208" s="14" t="e">
        <f t="shared" si="88"/>
        <v>#DIV/0!</v>
      </c>
      <c r="AB208" s="159" t="str">
        <f t="shared" si="89"/>
        <v/>
      </c>
      <c r="AC208" s="8"/>
      <c r="AD208" s="12">
        <v>0</v>
      </c>
      <c r="AE208" s="7">
        <f t="shared" si="90"/>
        <v>0</v>
      </c>
      <c r="AF208" s="7"/>
      <c r="AG208" s="7"/>
      <c r="AH208" s="81">
        <f t="shared" si="78"/>
        <v>0</v>
      </c>
      <c r="AI208" s="82">
        <f t="shared" si="79"/>
        <v>0</v>
      </c>
      <c r="AJ208" s="91"/>
      <c r="AK208" s="23"/>
      <c r="AL208" s="14" t="e">
        <f t="shared" si="91"/>
        <v>#DIV/0!</v>
      </c>
      <c r="AM208" s="159" t="str">
        <f t="shared" si="92"/>
        <v/>
      </c>
      <c r="AN208" s="8"/>
      <c r="AO208" s="12">
        <v>0</v>
      </c>
      <c r="AP208" s="7">
        <f t="shared" si="93"/>
        <v>0</v>
      </c>
      <c r="AQ208" s="7"/>
      <c r="AR208" s="7"/>
      <c r="AS208" s="81">
        <f t="shared" si="80"/>
        <v>0</v>
      </c>
      <c r="AT208" s="82">
        <f t="shared" si="81"/>
        <v>0</v>
      </c>
      <c r="AU208" s="91"/>
      <c r="AV208" s="365"/>
      <c r="AW208" s="156">
        <v>43922</v>
      </c>
      <c r="AX208" s="101">
        <f t="shared" si="94"/>
        <v>0</v>
      </c>
      <c r="AY208" s="14" t="e">
        <f t="shared" si="72"/>
        <v>#DIV/0!</v>
      </c>
      <c r="AZ208" s="103">
        <f t="shared" si="95"/>
        <v>0</v>
      </c>
      <c r="BA208" s="12" t="e">
        <f t="shared" si="73"/>
        <v>#DIV/0!</v>
      </c>
      <c r="BB208" s="105"/>
      <c r="BC208" s="24">
        <v>73.403336999999993</v>
      </c>
      <c r="BD208" s="108"/>
      <c r="BF208" s="23"/>
      <c r="BG208" s="131" t="e">
        <f t="shared" si="96"/>
        <v>#DIV/0!</v>
      </c>
    </row>
    <row r="209" spans="1:59">
      <c r="A209" s="365"/>
      <c r="B209" s="156">
        <v>43952</v>
      </c>
      <c r="C209" s="16"/>
      <c r="D209" s="23"/>
      <c r="E209" s="14" t="e">
        <f t="shared" si="82"/>
        <v>#DIV/0!</v>
      </c>
      <c r="F209" s="159" t="str">
        <f t="shared" si="83"/>
        <v/>
      </c>
      <c r="G209" s="8"/>
      <c r="H209" s="12">
        <v>0</v>
      </c>
      <c r="I209" s="7">
        <f t="shared" si="84"/>
        <v>0</v>
      </c>
      <c r="J209" s="7"/>
      <c r="K209" s="7"/>
      <c r="L209" s="81">
        <f t="shared" si="74"/>
        <v>0</v>
      </c>
      <c r="M209" s="82">
        <f t="shared" si="75"/>
        <v>0</v>
      </c>
      <c r="N209" s="91"/>
      <c r="O209" s="23"/>
      <c r="P209" s="14" t="e">
        <f t="shared" si="85"/>
        <v>#DIV/0!</v>
      </c>
      <c r="Q209" s="159" t="str">
        <f t="shared" si="86"/>
        <v/>
      </c>
      <c r="R209" s="8"/>
      <c r="S209" s="12">
        <v>0</v>
      </c>
      <c r="T209" s="7">
        <f t="shared" si="87"/>
        <v>0</v>
      </c>
      <c r="U209" s="7"/>
      <c r="V209" s="7"/>
      <c r="W209" s="81">
        <f t="shared" si="76"/>
        <v>0</v>
      </c>
      <c r="X209" s="82">
        <f t="shared" si="77"/>
        <v>0</v>
      </c>
      <c r="Y209" s="91"/>
      <c r="Z209" s="23"/>
      <c r="AA209" s="14" t="e">
        <f t="shared" si="88"/>
        <v>#DIV/0!</v>
      </c>
      <c r="AB209" s="159" t="str">
        <f t="shared" si="89"/>
        <v/>
      </c>
      <c r="AC209" s="8"/>
      <c r="AD209" s="12">
        <v>0</v>
      </c>
      <c r="AE209" s="7">
        <f t="shared" si="90"/>
        <v>0</v>
      </c>
      <c r="AF209" s="7"/>
      <c r="AG209" s="7"/>
      <c r="AH209" s="81">
        <f t="shared" si="78"/>
        <v>0</v>
      </c>
      <c r="AI209" s="82">
        <f t="shared" si="79"/>
        <v>0</v>
      </c>
      <c r="AJ209" s="91"/>
      <c r="AK209" s="23"/>
      <c r="AL209" s="14" t="e">
        <f t="shared" si="91"/>
        <v>#DIV/0!</v>
      </c>
      <c r="AM209" s="159" t="str">
        <f t="shared" si="92"/>
        <v/>
      </c>
      <c r="AN209" s="8"/>
      <c r="AO209" s="12">
        <v>0</v>
      </c>
      <c r="AP209" s="7">
        <f t="shared" si="93"/>
        <v>0</v>
      </c>
      <c r="AQ209" s="7"/>
      <c r="AR209" s="7"/>
      <c r="AS209" s="81">
        <f t="shared" si="80"/>
        <v>0</v>
      </c>
      <c r="AT209" s="82">
        <f t="shared" si="81"/>
        <v>0</v>
      </c>
      <c r="AU209" s="91"/>
      <c r="AV209" s="365"/>
      <c r="AW209" s="156">
        <v>43952</v>
      </c>
      <c r="AX209" s="101">
        <f t="shared" si="94"/>
        <v>0</v>
      </c>
      <c r="AY209" s="14" t="e">
        <f t="shared" si="72"/>
        <v>#DIV/0!</v>
      </c>
      <c r="AZ209" s="103">
        <f t="shared" si="95"/>
        <v>0</v>
      </c>
      <c r="BA209" s="12" t="e">
        <f t="shared" si="73"/>
        <v>#DIV/0!</v>
      </c>
      <c r="BB209" s="105"/>
      <c r="BC209" s="24">
        <v>73.234509000000003</v>
      </c>
      <c r="BD209" s="108"/>
      <c r="BF209" s="23"/>
      <c r="BG209" s="131" t="e">
        <f t="shared" si="96"/>
        <v>#DIV/0!</v>
      </c>
    </row>
    <row r="210" spans="1:59">
      <c r="A210" s="365"/>
      <c r="B210" s="156">
        <v>43983</v>
      </c>
      <c r="C210" s="16"/>
      <c r="D210" s="23"/>
      <c r="E210" s="14" t="e">
        <f t="shared" si="82"/>
        <v>#DIV/0!</v>
      </c>
      <c r="F210" s="159" t="str">
        <f t="shared" si="83"/>
        <v/>
      </c>
      <c r="G210" s="8"/>
      <c r="H210" s="12">
        <v>0</v>
      </c>
      <c r="I210" s="7">
        <f t="shared" si="84"/>
        <v>0</v>
      </c>
      <c r="J210" s="7"/>
      <c r="K210" s="7"/>
      <c r="L210" s="81">
        <f t="shared" si="74"/>
        <v>0</v>
      </c>
      <c r="M210" s="82">
        <f t="shared" si="75"/>
        <v>0</v>
      </c>
      <c r="N210" s="91"/>
      <c r="O210" s="23"/>
      <c r="P210" s="14" t="e">
        <f t="shared" si="85"/>
        <v>#DIV/0!</v>
      </c>
      <c r="Q210" s="159" t="str">
        <f t="shared" si="86"/>
        <v/>
      </c>
      <c r="R210" s="8"/>
      <c r="S210" s="12">
        <v>0</v>
      </c>
      <c r="T210" s="7">
        <f t="shared" si="87"/>
        <v>0</v>
      </c>
      <c r="U210" s="7"/>
      <c r="V210" s="7"/>
      <c r="W210" s="81">
        <f t="shared" si="76"/>
        <v>0</v>
      </c>
      <c r="X210" s="82">
        <f t="shared" si="77"/>
        <v>0</v>
      </c>
      <c r="Y210" s="91"/>
      <c r="Z210" s="23"/>
      <c r="AA210" s="14" t="e">
        <f t="shared" si="88"/>
        <v>#DIV/0!</v>
      </c>
      <c r="AB210" s="159" t="str">
        <f t="shared" si="89"/>
        <v/>
      </c>
      <c r="AC210" s="8"/>
      <c r="AD210" s="12">
        <v>0</v>
      </c>
      <c r="AE210" s="7">
        <f t="shared" si="90"/>
        <v>0</v>
      </c>
      <c r="AF210" s="7"/>
      <c r="AG210" s="7"/>
      <c r="AH210" s="81">
        <f t="shared" si="78"/>
        <v>0</v>
      </c>
      <c r="AI210" s="82">
        <f t="shared" si="79"/>
        <v>0</v>
      </c>
      <c r="AJ210" s="91"/>
      <c r="AK210" s="23"/>
      <c r="AL210" s="14" t="e">
        <f t="shared" si="91"/>
        <v>#DIV/0!</v>
      </c>
      <c r="AM210" s="159" t="str">
        <f t="shared" si="92"/>
        <v/>
      </c>
      <c r="AN210" s="8"/>
      <c r="AO210" s="12">
        <v>0</v>
      </c>
      <c r="AP210" s="7">
        <f t="shared" si="93"/>
        <v>0</v>
      </c>
      <c r="AQ210" s="7"/>
      <c r="AR210" s="7"/>
      <c r="AS210" s="81">
        <f t="shared" si="80"/>
        <v>0</v>
      </c>
      <c r="AT210" s="82">
        <f t="shared" si="81"/>
        <v>0</v>
      </c>
      <c r="AU210" s="91"/>
      <c r="AV210" s="365"/>
      <c r="AW210" s="156">
        <v>43983</v>
      </c>
      <c r="AX210" s="101">
        <f t="shared" si="94"/>
        <v>0</v>
      </c>
      <c r="AY210" s="14" t="e">
        <f t="shared" si="72"/>
        <v>#DIV/0!</v>
      </c>
      <c r="AZ210" s="103">
        <f t="shared" si="95"/>
        <v>0</v>
      </c>
      <c r="BA210" s="12" t="e">
        <f t="shared" si="73"/>
        <v>#DIV/0!</v>
      </c>
      <c r="BB210" s="105"/>
      <c r="BC210" s="24">
        <v>73.051422000000002</v>
      </c>
      <c r="BD210" s="108"/>
      <c r="BF210" s="23"/>
      <c r="BG210" s="131" t="e">
        <f t="shared" si="96"/>
        <v>#DIV/0!</v>
      </c>
    </row>
    <row r="211" spans="1:59">
      <c r="A211" s="365"/>
      <c r="B211" s="156">
        <v>44013</v>
      </c>
      <c r="C211" s="16"/>
      <c r="D211" s="23"/>
      <c r="E211" s="14" t="e">
        <f t="shared" si="82"/>
        <v>#DIV/0!</v>
      </c>
      <c r="F211" s="159" t="str">
        <f t="shared" si="83"/>
        <v/>
      </c>
      <c r="G211" s="8"/>
      <c r="H211" s="12">
        <v>0</v>
      </c>
      <c r="I211" s="7">
        <f t="shared" si="84"/>
        <v>0</v>
      </c>
      <c r="J211" s="7"/>
      <c r="K211" s="7"/>
      <c r="L211" s="81">
        <f t="shared" si="74"/>
        <v>0</v>
      </c>
      <c r="M211" s="82">
        <f t="shared" si="75"/>
        <v>0</v>
      </c>
      <c r="N211" s="91"/>
      <c r="O211" s="23"/>
      <c r="P211" s="14" t="e">
        <f t="shared" si="85"/>
        <v>#DIV/0!</v>
      </c>
      <c r="Q211" s="159" t="str">
        <f t="shared" si="86"/>
        <v/>
      </c>
      <c r="R211" s="8"/>
      <c r="S211" s="12">
        <v>0</v>
      </c>
      <c r="T211" s="7">
        <f t="shared" si="87"/>
        <v>0</v>
      </c>
      <c r="U211" s="7"/>
      <c r="V211" s="7"/>
      <c r="W211" s="81">
        <f t="shared" si="76"/>
        <v>0</v>
      </c>
      <c r="X211" s="82">
        <f t="shared" si="77"/>
        <v>0</v>
      </c>
      <c r="Y211" s="91"/>
      <c r="Z211" s="23"/>
      <c r="AA211" s="14" t="e">
        <f t="shared" si="88"/>
        <v>#DIV/0!</v>
      </c>
      <c r="AB211" s="159" t="str">
        <f t="shared" si="89"/>
        <v/>
      </c>
      <c r="AC211" s="8"/>
      <c r="AD211" s="12">
        <v>0</v>
      </c>
      <c r="AE211" s="7">
        <f t="shared" si="90"/>
        <v>0</v>
      </c>
      <c r="AF211" s="7"/>
      <c r="AG211" s="7"/>
      <c r="AH211" s="81">
        <f t="shared" si="78"/>
        <v>0</v>
      </c>
      <c r="AI211" s="82">
        <f t="shared" si="79"/>
        <v>0</v>
      </c>
      <c r="AJ211" s="91"/>
      <c r="AK211" s="23"/>
      <c r="AL211" s="14" t="e">
        <f t="shared" si="91"/>
        <v>#DIV/0!</v>
      </c>
      <c r="AM211" s="159" t="str">
        <f t="shared" si="92"/>
        <v/>
      </c>
      <c r="AN211" s="8"/>
      <c r="AO211" s="12">
        <v>0</v>
      </c>
      <c r="AP211" s="7">
        <f t="shared" si="93"/>
        <v>0</v>
      </c>
      <c r="AQ211" s="7"/>
      <c r="AR211" s="7"/>
      <c r="AS211" s="81">
        <f t="shared" si="80"/>
        <v>0</v>
      </c>
      <c r="AT211" s="82">
        <f t="shared" si="81"/>
        <v>0</v>
      </c>
      <c r="AU211" s="91"/>
      <c r="AV211" s="365"/>
      <c r="AW211" s="156">
        <v>44013</v>
      </c>
      <c r="AX211" s="101">
        <f t="shared" si="94"/>
        <v>0</v>
      </c>
      <c r="AY211" s="14" t="e">
        <f t="shared" si="72"/>
        <v>#DIV/0!</v>
      </c>
      <c r="AZ211" s="103">
        <f t="shared" si="95"/>
        <v>0</v>
      </c>
      <c r="BA211" s="12" t="e">
        <f t="shared" si="73"/>
        <v>#DIV/0!</v>
      </c>
      <c r="BB211" s="105"/>
      <c r="BC211" s="24">
        <v>73.270576000000005</v>
      </c>
      <c r="BD211" s="108"/>
      <c r="BF211" s="23"/>
      <c r="BG211" s="131" t="e">
        <f t="shared" si="96"/>
        <v>#DIV/0!</v>
      </c>
    </row>
    <row r="212" spans="1:59">
      <c r="A212" s="365"/>
      <c r="B212" s="156">
        <v>44044</v>
      </c>
      <c r="C212" s="16"/>
      <c r="D212" s="23"/>
      <c r="E212" s="14" t="e">
        <f t="shared" si="82"/>
        <v>#DIV/0!</v>
      </c>
      <c r="F212" s="159" t="str">
        <f t="shared" si="83"/>
        <v/>
      </c>
      <c r="G212" s="8" t="s">
        <v>6</v>
      </c>
      <c r="H212" s="12">
        <v>8.14E-2</v>
      </c>
      <c r="I212" s="7">
        <f t="shared" si="84"/>
        <v>0</v>
      </c>
      <c r="J212" s="7"/>
      <c r="K212" s="7"/>
      <c r="L212" s="81">
        <f t="shared" si="74"/>
        <v>0</v>
      </c>
      <c r="M212" s="82">
        <f t="shared" si="75"/>
        <v>0</v>
      </c>
      <c r="N212" s="91"/>
      <c r="O212" s="23"/>
      <c r="P212" s="14" t="e">
        <f t="shared" si="85"/>
        <v>#DIV/0!</v>
      </c>
      <c r="Q212" s="159" t="str">
        <f t="shared" si="86"/>
        <v/>
      </c>
      <c r="R212" s="8" t="s">
        <v>6</v>
      </c>
      <c r="S212" s="12">
        <v>8.14E-2</v>
      </c>
      <c r="T212" s="7">
        <f t="shared" si="87"/>
        <v>0</v>
      </c>
      <c r="U212" s="7"/>
      <c r="V212" s="7"/>
      <c r="W212" s="81">
        <f t="shared" si="76"/>
        <v>0</v>
      </c>
      <c r="X212" s="82">
        <f t="shared" si="77"/>
        <v>0</v>
      </c>
      <c r="Y212" s="91"/>
      <c r="Z212" s="23"/>
      <c r="AA212" s="14" t="e">
        <f t="shared" si="88"/>
        <v>#DIV/0!</v>
      </c>
      <c r="AB212" s="159"/>
      <c r="AC212" s="8" t="s">
        <v>6</v>
      </c>
      <c r="AD212" s="12">
        <v>8.14E-2</v>
      </c>
      <c r="AE212" s="7">
        <f t="shared" si="90"/>
        <v>0</v>
      </c>
      <c r="AF212" s="7"/>
      <c r="AG212" s="7"/>
      <c r="AH212" s="81">
        <f t="shared" si="78"/>
        <v>0</v>
      </c>
      <c r="AI212" s="82">
        <f t="shared" si="79"/>
        <v>0</v>
      </c>
      <c r="AJ212" s="91"/>
      <c r="AK212" s="23"/>
      <c r="AL212" s="14" t="e">
        <f t="shared" si="91"/>
        <v>#DIV/0!</v>
      </c>
      <c r="AM212" s="159" t="str">
        <f t="shared" si="92"/>
        <v/>
      </c>
      <c r="AN212" s="8" t="s">
        <v>6</v>
      </c>
      <c r="AO212" s="12">
        <v>8.14E-2</v>
      </c>
      <c r="AP212" s="7">
        <f t="shared" si="93"/>
        <v>0</v>
      </c>
      <c r="AQ212" s="7"/>
      <c r="AR212" s="7"/>
      <c r="AS212" s="81">
        <f t="shared" si="80"/>
        <v>0</v>
      </c>
      <c r="AT212" s="82">
        <f t="shared" si="81"/>
        <v>0</v>
      </c>
      <c r="AU212" s="91"/>
      <c r="AV212" s="365"/>
      <c r="AW212" s="156">
        <v>44044</v>
      </c>
      <c r="AX212" s="101">
        <f t="shared" si="94"/>
        <v>0</v>
      </c>
      <c r="AY212" s="14" t="e">
        <f t="shared" si="72"/>
        <v>#DIV/0!</v>
      </c>
      <c r="AZ212" s="103">
        <f t="shared" si="95"/>
        <v>0</v>
      </c>
      <c r="BA212" s="12" t="e">
        <f t="shared" si="73"/>
        <v>#DIV/0!</v>
      </c>
      <c r="BB212" s="105"/>
      <c r="BC212" s="24">
        <v>73.592966000000004</v>
      </c>
      <c r="BD212" s="108"/>
      <c r="BF212" s="23"/>
      <c r="BG212" s="131" t="e">
        <f t="shared" si="96"/>
        <v>#DIV/0!</v>
      </c>
    </row>
    <row r="213" spans="1:59">
      <c r="A213" s="365"/>
      <c r="B213" s="156">
        <v>44075</v>
      </c>
      <c r="C213" s="16"/>
      <c r="D213" s="23"/>
      <c r="E213" s="14" t="e">
        <f t="shared" si="82"/>
        <v>#DIV/0!</v>
      </c>
      <c r="F213" s="159" t="str">
        <f t="shared" si="83"/>
        <v/>
      </c>
      <c r="G213" s="8"/>
      <c r="H213" s="12">
        <v>0</v>
      </c>
      <c r="I213" s="7">
        <f t="shared" si="84"/>
        <v>0</v>
      </c>
      <c r="J213" s="7"/>
      <c r="K213" s="7"/>
      <c r="L213" s="81">
        <f t="shared" si="74"/>
        <v>0</v>
      </c>
      <c r="M213" s="82">
        <f t="shared" si="75"/>
        <v>0</v>
      </c>
      <c r="N213" s="91"/>
      <c r="O213" s="23"/>
      <c r="P213" s="14" t="e">
        <f t="shared" si="85"/>
        <v>#DIV/0!</v>
      </c>
      <c r="Q213" s="159" t="str">
        <f t="shared" si="86"/>
        <v/>
      </c>
      <c r="R213" s="8"/>
      <c r="S213" s="12">
        <v>0</v>
      </c>
      <c r="T213" s="7">
        <f t="shared" si="87"/>
        <v>0</v>
      </c>
      <c r="U213" s="7"/>
      <c r="V213" s="7"/>
      <c r="W213" s="81">
        <f t="shared" si="76"/>
        <v>0</v>
      </c>
      <c r="X213" s="82">
        <f t="shared" si="77"/>
        <v>0</v>
      </c>
      <c r="Y213" s="91"/>
      <c r="Z213" s="23"/>
      <c r="AA213" s="14" t="e">
        <f t="shared" si="88"/>
        <v>#DIV/0!</v>
      </c>
      <c r="AB213" s="159" t="str">
        <f t="shared" si="89"/>
        <v/>
      </c>
      <c r="AC213" s="8"/>
      <c r="AD213" s="12">
        <v>0</v>
      </c>
      <c r="AE213" s="7">
        <f t="shared" si="90"/>
        <v>0</v>
      </c>
      <c r="AF213" s="7"/>
      <c r="AG213" s="7"/>
      <c r="AH213" s="81">
        <f t="shared" si="78"/>
        <v>0</v>
      </c>
      <c r="AI213" s="82">
        <f t="shared" si="79"/>
        <v>0</v>
      </c>
      <c r="AJ213" s="91"/>
      <c r="AK213" s="23"/>
      <c r="AL213" s="14" t="e">
        <f t="shared" si="91"/>
        <v>#DIV/0!</v>
      </c>
      <c r="AM213" s="159" t="str">
        <f t="shared" si="92"/>
        <v/>
      </c>
      <c r="AN213" s="8"/>
      <c r="AO213" s="12">
        <v>0</v>
      </c>
      <c r="AP213" s="7">
        <f t="shared" si="93"/>
        <v>0</v>
      </c>
      <c r="AQ213" s="7"/>
      <c r="AR213" s="7"/>
      <c r="AS213" s="81">
        <f t="shared" si="80"/>
        <v>0</v>
      </c>
      <c r="AT213" s="82">
        <f t="shared" si="81"/>
        <v>0</v>
      </c>
      <c r="AU213" s="91"/>
      <c r="AV213" s="365"/>
      <c r="AW213" s="156">
        <v>44075</v>
      </c>
      <c r="AX213" s="101">
        <f t="shared" si="94"/>
        <v>0</v>
      </c>
      <c r="AY213" s="14" t="e">
        <f t="shared" si="72"/>
        <v>#DIV/0!</v>
      </c>
      <c r="AZ213" s="103">
        <f t="shared" si="95"/>
        <v>0</v>
      </c>
      <c r="BA213" s="12" t="e">
        <f t="shared" si="73"/>
        <v>#DIV/0!</v>
      </c>
      <c r="BB213" s="105"/>
      <c r="BC213" s="24">
        <v>73.857900000000001</v>
      </c>
      <c r="BD213" s="108"/>
      <c r="BF213" s="23"/>
      <c r="BG213" s="131" t="e">
        <f t="shared" si="96"/>
        <v>#DIV/0!</v>
      </c>
    </row>
    <row r="214" spans="1:59">
      <c r="A214" s="365"/>
      <c r="B214" s="156">
        <v>44105</v>
      </c>
      <c r="C214" s="16"/>
      <c r="D214" s="23"/>
      <c r="E214" s="14" t="e">
        <f t="shared" si="82"/>
        <v>#DIV/0!</v>
      </c>
      <c r="F214" s="159" t="str">
        <f t="shared" si="83"/>
        <v/>
      </c>
      <c r="G214" s="8"/>
      <c r="H214" s="12">
        <v>0</v>
      </c>
      <c r="I214" s="7">
        <f t="shared" ref="I214:I219" si="97">I213*(1+H214)</f>
        <v>0</v>
      </c>
      <c r="J214" s="7"/>
      <c r="K214" s="7"/>
      <c r="L214" s="81">
        <f t="shared" si="74"/>
        <v>0</v>
      </c>
      <c r="M214" s="82">
        <f t="shared" si="75"/>
        <v>0</v>
      </c>
      <c r="N214" s="91"/>
      <c r="O214" s="23"/>
      <c r="P214" s="14" t="e">
        <f t="shared" si="85"/>
        <v>#DIV/0!</v>
      </c>
      <c r="Q214" s="159" t="str">
        <f t="shared" si="86"/>
        <v/>
      </c>
      <c r="R214" s="8"/>
      <c r="S214" s="12">
        <v>0</v>
      </c>
      <c r="T214" s="7">
        <f t="shared" ref="T214:T219" si="98">T213*(1+S214)</f>
        <v>0</v>
      </c>
      <c r="U214" s="7"/>
      <c r="V214" s="7"/>
      <c r="W214" s="81">
        <f t="shared" si="76"/>
        <v>0</v>
      </c>
      <c r="X214" s="82">
        <f t="shared" si="77"/>
        <v>0</v>
      </c>
      <c r="Y214" s="91"/>
      <c r="Z214" s="23"/>
      <c r="AA214" s="14" t="e">
        <f t="shared" si="88"/>
        <v>#DIV/0!</v>
      </c>
      <c r="AB214" s="159" t="str">
        <f t="shared" si="89"/>
        <v/>
      </c>
      <c r="AC214" s="8"/>
      <c r="AD214" s="12">
        <v>0</v>
      </c>
      <c r="AE214" s="7">
        <f t="shared" ref="AE214:AE219" si="99">AE213*(1+AD214)</f>
        <v>0</v>
      </c>
      <c r="AF214" s="7"/>
      <c r="AG214" s="7"/>
      <c r="AH214" s="81">
        <f t="shared" si="78"/>
        <v>0</v>
      </c>
      <c r="AI214" s="82">
        <f t="shared" si="79"/>
        <v>0</v>
      </c>
      <c r="AJ214" s="91"/>
      <c r="AK214" s="23"/>
      <c r="AL214" s="14" t="e">
        <f t="shared" si="91"/>
        <v>#DIV/0!</v>
      </c>
      <c r="AM214" s="159" t="str">
        <f t="shared" si="92"/>
        <v/>
      </c>
      <c r="AN214" s="8"/>
      <c r="AO214" s="12">
        <v>0</v>
      </c>
      <c r="AP214" s="7">
        <f t="shared" ref="AP214:AP219" si="100">AP213*(1+AO214)</f>
        <v>0</v>
      </c>
      <c r="AQ214" s="7"/>
      <c r="AR214" s="7"/>
      <c r="AS214" s="81">
        <f t="shared" si="80"/>
        <v>0</v>
      </c>
      <c r="AT214" s="82">
        <f t="shared" si="81"/>
        <v>0</v>
      </c>
      <c r="AU214" s="91"/>
      <c r="AV214" s="365"/>
      <c r="AW214" s="156">
        <v>44105</v>
      </c>
      <c r="AX214" s="101">
        <f t="shared" si="94"/>
        <v>0</v>
      </c>
      <c r="AY214" s="14" t="e">
        <f t="shared" si="72"/>
        <v>#DIV/0!</v>
      </c>
      <c r="AZ214" s="103">
        <f t="shared" si="95"/>
        <v>0</v>
      </c>
      <c r="BA214" s="12" t="e">
        <f t="shared" si="73"/>
        <v>#DIV/0!</v>
      </c>
      <c r="BB214" s="105"/>
      <c r="BC214" s="24">
        <v>74.500462999999996</v>
      </c>
      <c r="BD214" s="108"/>
      <c r="BF214" s="23"/>
      <c r="BG214" s="131" t="e">
        <f t="shared" si="96"/>
        <v>#DIV/0!</v>
      </c>
    </row>
    <row r="215" spans="1:59">
      <c r="A215" s="365"/>
      <c r="B215" s="156">
        <v>44136</v>
      </c>
      <c r="C215" s="16"/>
      <c r="D215" s="23"/>
      <c r="E215" s="14" t="e">
        <f t="shared" si="82"/>
        <v>#DIV/0!</v>
      </c>
      <c r="F215" s="159" t="str">
        <f t="shared" si="83"/>
        <v/>
      </c>
      <c r="G215" s="8"/>
      <c r="H215" s="12">
        <v>0</v>
      </c>
      <c r="I215" s="7">
        <f t="shared" si="97"/>
        <v>0</v>
      </c>
      <c r="J215" s="7"/>
      <c r="K215" s="7"/>
      <c r="L215" s="81">
        <f t="shared" si="74"/>
        <v>0</v>
      </c>
      <c r="M215" s="82">
        <f t="shared" si="75"/>
        <v>0</v>
      </c>
      <c r="N215" s="91"/>
      <c r="O215" s="23"/>
      <c r="P215" s="14" t="e">
        <f t="shared" si="85"/>
        <v>#DIV/0!</v>
      </c>
      <c r="Q215" s="159" t="str">
        <f t="shared" si="86"/>
        <v/>
      </c>
      <c r="R215" s="8"/>
      <c r="S215" s="12">
        <v>0</v>
      </c>
      <c r="T215" s="7">
        <f t="shared" si="98"/>
        <v>0</v>
      </c>
      <c r="U215" s="7"/>
      <c r="V215" s="7"/>
      <c r="W215" s="81">
        <f t="shared" si="76"/>
        <v>0</v>
      </c>
      <c r="X215" s="82">
        <f t="shared" si="77"/>
        <v>0</v>
      </c>
      <c r="Y215" s="91"/>
      <c r="Z215" s="23"/>
      <c r="AA215" s="14" t="e">
        <f t="shared" si="88"/>
        <v>#DIV/0!</v>
      </c>
      <c r="AB215" s="159" t="str">
        <f t="shared" si="89"/>
        <v/>
      </c>
      <c r="AC215" s="8"/>
      <c r="AD215" s="12">
        <v>0</v>
      </c>
      <c r="AE215" s="7">
        <f t="shared" si="99"/>
        <v>0</v>
      </c>
      <c r="AF215" s="7"/>
      <c r="AG215" s="7"/>
      <c r="AH215" s="81">
        <f t="shared" si="78"/>
        <v>0</v>
      </c>
      <c r="AI215" s="82">
        <f t="shared" si="79"/>
        <v>0</v>
      </c>
      <c r="AJ215" s="91"/>
      <c r="AK215" s="23"/>
      <c r="AL215" s="14" t="e">
        <f t="shared" si="91"/>
        <v>#DIV/0!</v>
      </c>
      <c r="AM215" s="159" t="str">
        <f t="shared" si="92"/>
        <v/>
      </c>
      <c r="AN215" s="8"/>
      <c r="AO215" s="12">
        <v>0</v>
      </c>
      <c r="AP215" s="7">
        <f t="shared" si="100"/>
        <v>0</v>
      </c>
      <c r="AQ215" s="7"/>
      <c r="AR215" s="7"/>
      <c r="AS215" s="81">
        <f t="shared" si="80"/>
        <v>0</v>
      </c>
      <c r="AT215" s="82">
        <f t="shared" si="81"/>
        <v>0</v>
      </c>
      <c r="AU215" s="91"/>
      <c r="AV215" s="365"/>
      <c r="AW215" s="156">
        <v>44136</v>
      </c>
      <c r="AX215" s="101">
        <f t="shared" si="94"/>
        <v>0</v>
      </c>
      <c r="AY215" s="14" t="e">
        <f t="shared" si="72"/>
        <v>#DIV/0!</v>
      </c>
      <c r="AZ215" s="103">
        <f t="shared" si="95"/>
        <v>0</v>
      </c>
      <c r="BA215" s="12" t="e">
        <f t="shared" si="73"/>
        <v>#DIV/0!</v>
      </c>
      <c r="BB215" s="105"/>
      <c r="BC215" s="24">
        <v>75.163516999999999</v>
      </c>
      <c r="BD215" s="108"/>
      <c r="BF215" s="23"/>
      <c r="BG215" s="131" t="e">
        <f t="shared" si="96"/>
        <v>#DIV/0!</v>
      </c>
    </row>
    <row r="216" spans="1:59">
      <c r="A216" s="366"/>
      <c r="B216" s="157">
        <v>44166</v>
      </c>
      <c r="C216" s="16"/>
      <c r="D216" s="21"/>
      <c r="E216" s="15" t="e">
        <f t="shared" si="82"/>
        <v>#DIV/0!</v>
      </c>
      <c r="F216" s="158" t="str">
        <f t="shared" si="83"/>
        <v/>
      </c>
      <c r="G216" s="11"/>
      <c r="H216" s="13">
        <v>0</v>
      </c>
      <c r="I216" s="10">
        <f t="shared" si="97"/>
        <v>0</v>
      </c>
      <c r="J216" s="10"/>
      <c r="K216" s="10"/>
      <c r="L216" s="83">
        <f t="shared" si="74"/>
        <v>0</v>
      </c>
      <c r="M216" s="84">
        <f t="shared" si="75"/>
        <v>0</v>
      </c>
      <c r="N216" s="93"/>
      <c r="O216" s="23"/>
      <c r="P216" s="15" t="e">
        <f t="shared" si="85"/>
        <v>#DIV/0!</v>
      </c>
      <c r="Q216" s="158" t="str">
        <f t="shared" si="86"/>
        <v/>
      </c>
      <c r="R216" s="11"/>
      <c r="S216" s="13">
        <v>0</v>
      </c>
      <c r="T216" s="10">
        <f t="shared" si="98"/>
        <v>0</v>
      </c>
      <c r="U216" s="10"/>
      <c r="V216" s="10"/>
      <c r="W216" s="83">
        <f t="shared" si="76"/>
        <v>0</v>
      </c>
      <c r="X216" s="84">
        <f t="shared" si="77"/>
        <v>0</v>
      </c>
      <c r="Y216" s="93"/>
      <c r="Z216" s="21"/>
      <c r="AA216" s="15" t="e">
        <f t="shared" si="88"/>
        <v>#DIV/0!</v>
      </c>
      <c r="AB216" s="158" t="str">
        <f t="shared" si="89"/>
        <v/>
      </c>
      <c r="AC216" s="11"/>
      <c r="AD216" s="13">
        <v>0</v>
      </c>
      <c r="AE216" s="10">
        <f t="shared" si="99"/>
        <v>0</v>
      </c>
      <c r="AF216" s="10"/>
      <c r="AG216" s="10"/>
      <c r="AH216" s="83">
        <f t="shared" si="78"/>
        <v>0</v>
      </c>
      <c r="AI216" s="84">
        <f t="shared" si="79"/>
        <v>0</v>
      </c>
      <c r="AJ216" s="93"/>
      <c r="AK216" s="21"/>
      <c r="AL216" s="15" t="e">
        <f t="shared" si="91"/>
        <v>#DIV/0!</v>
      </c>
      <c r="AM216" s="158" t="str">
        <f t="shared" si="92"/>
        <v/>
      </c>
      <c r="AN216" s="11"/>
      <c r="AO216" s="13">
        <v>0</v>
      </c>
      <c r="AP216" s="10">
        <f t="shared" si="100"/>
        <v>0</v>
      </c>
      <c r="AQ216" s="10"/>
      <c r="AR216" s="10"/>
      <c r="AS216" s="83">
        <f t="shared" si="80"/>
        <v>0</v>
      </c>
      <c r="AT216" s="84">
        <f t="shared" si="81"/>
        <v>0</v>
      </c>
      <c r="AU216" s="93"/>
      <c r="AV216" s="366"/>
      <c r="AW216" s="157">
        <v>44166</v>
      </c>
      <c r="AX216" s="102">
        <f t="shared" si="94"/>
        <v>0</v>
      </c>
      <c r="AY216" s="15" t="e">
        <f t="shared" si="72"/>
        <v>#DIV/0!</v>
      </c>
      <c r="AZ216" s="104">
        <f t="shared" si="95"/>
        <v>0</v>
      </c>
      <c r="BA216" s="13" t="e">
        <f t="shared" si="73"/>
        <v>#DIV/0!</v>
      </c>
      <c r="BB216" s="107"/>
      <c r="BC216" s="25">
        <v>75.877570000000006</v>
      </c>
      <c r="BD216" s="110"/>
      <c r="BF216" s="23"/>
      <c r="BG216" s="131" t="e">
        <f t="shared" si="96"/>
        <v>#DIV/0!</v>
      </c>
    </row>
    <row r="217" spans="1:59">
      <c r="A217" s="365">
        <v>2021</v>
      </c>
      <c r="B217" s="156">
        <v>44197</v>
      </c>
      <c r="C217" s="16"/>
      <c r="D217" s="23"/>
      <c r="E217" s="14" t="e">
        <f t="shared" si="82"/>
        <v>#DIV/0!</v>
      </c>
      <c r="F217" s="159" t="str">
        <f t="shared" si="83"/>
        <v/>
      </c>
      <c r="G217" s="8"/>
      <c r="H217" s="12">
        <v>0</v>
      </c>
      <c r="I217" s="7">
        <f t="shared" si="97"/>
        <v>0</v>
      </c>
      <c r="J217" s="7"/>
      <c r="K217" s="7"/>
      <c r="L217" s="81">
        <f t="shared" si="74"/>
        <v>0</v>
      </c>
      <c r="M217" s="82">
        <f t="shared" si="75"/>
        <v>0</v>
      </c>
      <c r="N217" s="91"/>
      <c r="O217" s="23"/>
      <c r="P217" s="14" t="e">
        <f t="shared" si="85"/>
        <v>#DIV/0!</v>
      </c>
      <c r="Q217" s="159" t="str">
        <f t="shared" si="86"/>
        <v/>
      </c>
      <c r="R217" s="8"/>
      <c r="S217" s="12">
        <v>0</v>
      </c>
      <c r="T217" s="7">
        <f t="shared" si="98"/>
        <v>0</v>
      </c>
      <c r="U217" s="7"/>
      <c r="V217" s="7"/>
      <c r="W217" s="81">
        <f t="shared" si="76"/>
        <v>0</v>
      </c>
      <c r="X217" s="82">
        <f t="shared" si="77"/>
        <v>0</v>
      </c>
      <c r="Y217" s="91"/>
      <c r="Z217" s="23"/>
      <c r="AA217" s="14" t="e">
        <f t="shared" si="88"/>
        <v>#DIV/0!</v>
      </c>
      <c r="AB217" s="159" t="str">
        <f t="shared" si="89"/>
        <v/>
      </c>
      <c r="AC217" s="8"/>
      <c r="AD217" s="12">
        <v>0</v>
      </c>
      <c r="AE217" s="7">
        <f t="shared" si="99"/>
        <v>0</v>
      </c>
      <c r="AF217" s="7"/>
      <c r="AG217" s="7"/>
      <c r="AH217" s="81">
        <f t="shared" si="78"/>
        <v>0</v>
      </c>
      <c r="AI217" s="82">
        <f t="shared" si="79"/>
        <v>0</v>
      </c>
      <c r="AJ217" s="91"/>
      <c r="AK217" s="23"/>
      <c r="AL217" s="14" t="e">
        <f t="shared" si="91"/>
        <v>#DIV/0!</v>
      </c>
      <c r="AM217" s="159" t="str">
        <f t="shared" si="92"/>
        <v/>
      </c>
      <c r="AN217" s="8"/>
      <c r="AO217" s="12">
        <v>0</v>
      </c>
      <c r="AP217" s="7">
        <f t="shared" si="100"/>
        <v>0</v>
      </c>
      <c r="AQ217" s="7"/>
      <c r="AR217" s="7"/>
      <c r="AS217" s="81">
        <f t="shared" si="80"/>
        <v>0</v>
      </c>
      <c r="AT217" s="82">
        <f t="shared" si="81"/>
        <v>0</v>
      </c>
      <c r="AU217" s="91"/>
      <c r="AV217" s="365">
        <v>2021</v>
      </c>
      <c r="AW217" s="156">
        <v>44197</v>
      </c>
      <c r="AX217" s="101">
        <f t="shared" si="94"/>
        <v>0</v>
      </c>
      <c r="AY217" s="14" t="e">
        <f t="shared" si="72"/>
        <v>#DIV/0!</v>
      </c>
      <c r="AZ217" s="103">
        <f t="shared" si="95"/>
        <v>0</v>
      </c>
      <c r="BA217" s="12" t="e">
        <f t="shared" si="73"/>
        <v>#DIV/0!</v>
      </c>
      <c r="BB217" s="105"/>
      <c r="BC217" s="24">
        <v>76.985382000000001</v>
      </c>
      <c r="BD217" s="108"/>
      <c r="BF217" s="23"/>
      <c r="BG217" s="131" t="e">
        <f t="shared" si="96"/>
        <v>#DIV/0!</v>
      </c>
    </row>
    <row r="218" spans="1:59">
      <c r="A218" s="365"/>
      <c r="B218" s="156">
        <v>44228</v>
      </c>
      <c r="C218" s="16"/>
      <c r="D218" s="23"/>
      <c r="E218" s="14" t="e">
        <f t="shared" si="82"/>
        <v>#DIV/0!</v>
      </c>
      <c r="F218" s="159" t="str">
        <f t="shared" si="83"/>
        <v/>
      </c>
      <c r="G218" s="8"/>
      <c r="H218" s="12">
        <v>0</v>
      </c>
      <c r="I218" s="7">
        <f t="shared" si="97"/>
        <v>0</v>
      </c>
      <c r="J218" s="7"/>
      <c r="K218" s="7"/>
      <c r="L218" s="81">
        <f t="shared" si="74"/>
        <v>0</v>
      </c>
      <c r="M218" s="82">
        <f t="shared" si="75"/>
        <v>0</v>
      </c>
      <c r="N218" s="91"/>
      <c r="O218" s="23"/>
      <c r="P218" s="14" t="e">
        <f t="shared" si="85"/>
        <v>#DIV/0!</v>
      </c>
      <c r="Q218" s="159" t="str">
        <f t="shared" si="86"/>
        <v/>
      </c>
      <c r="R218" s="8"/>
      <c r="S218" s="12">
        <v>0</v>
      </c>
      <c r="T218" s="7">
        <f t="shared" si="98"/>
        <v>0</v>
      </c>
      <c r="U218" s="7"/>
      <c r="V218" s="7"/>
      <c r="W218" s="81">
        <f t="shared" si="76"/>
        <v>0</v>
      </c>
      <c r="X218" s="82">
        <f t="shared" si="77"/>
        <v>0</v>
      </c>
      <c r="Y218" s="91"/>
      <c r="Z218" s="23"/>
      <c r="AA218" s="14" t="e">
        <f t="shared" si="88"/>
        <v>#DIV/0!</v>
      </c>
      <c r="AB218" s="159" t="str">
        <f t="shared" si="89"/>
        <v/>
      </c>
      <c r="AC218" s="8"/>
      <c r="AD218" s="12">
        <v>0</v>
      </c>
      <c r="AE218" s="7">
        <f t="shared" si="99"/>
        <v>0</v>
      </c>
      <c r="AF218" s="7"/>
      <c r="AG218" s="7"/>
      <c r="AH218" s="81">
        <f t="shared" si="78"/>
        <v>0</v>
      </c>
      <c r="AI218" s="82">
        <f t="shared" si="79"/>
        <v>0</v>
      </c>
      <c r="AJ218" s="91"/>
      <c r="AK218" s="23"/>
      <c r="AL218" s="14" t="e">
        <f t="shared" si="91"/>
        <v>#DIV/0!</v>
      </c>
      <c r="AM218" s="159" t="str">
        <f t="shared" si="92"/>
        <v/>
      </c>
      <c r="AN218" s="8"/>
      <c r="AO218" s="12">
        <v>0</v>
      </c>
      <c r="AP218" s="7">
        <f t="shared" si="100"/>
        <v>0</v>
      </c>
      <c r="AQ218" s="7"/>
      <c r="AR218" s="7"/>
      <c r="AS218" s="81">
        <f t="shared" si="80"/>
        <v>0</v>
      </c>
      <c r="AT218" s="82">
        <f t="shared" si="81"/>
        <v>0</v>
      </c>
      <c r="AU218" s="91"/>
      <c r="AV218" s="365"/>
      <c r="AW218" s="156">
        <v>44228</v>
      </c>
      <c r="AX218" s="101">
        <f t="shared" si="94"/>
        <v>0</v>
      </c>
      <c r="AY218" s="14" t="e">
        <f t="shared" si="72"/>
        <v>#DIV/0!</v>
      </c>
      <c r="AZ218" s="103">
        <f t="shared" si="95"/>
        <v>0</v>
      </c>
      <c r="BA218" s="12" t="e">
        <f t="shared" si="73"/>
        <v>#DIV/0!</v>
      </c>
      <c r="BB218" s="105"/>
      <c r="BC218" s="24">
        <v>77.193241999999998</v>
      </c>
      <c r="BD218" s="108"/>
      <c r="BF218" s="23"/>
      <c r="BG218" s="131" t="e">
        <f t="shared" si="96"/>
        <v>#DIV/0!</v>
      </c>
    </row>
    <row r="219" spans="1:59">
      <c r="A219" s="365"/>
      <c r="B219" s="156">
        <v>44256</v>
      </c>
      <c r="C219" s="16"/>
      <c r="D219" s="23"/>
      <c r="E219" s="14" t="e">
        <f t="shared" ref="E219:E224" si="101">((D219/D218)-1)</f>
        <v>#DIV/0!</v>
      </c>
      <c r="F219" s="159" t="str">
        <f t="shared" si="83"/>
        <v/>
      </c>
      <c r="G219" s="8"/>
      <c r="H219" s="12">
        <v>0</v>
      </c>
      <c r="I219" s="7">
        <f t="shared" si="97"/>
        <v>0</v>
      </c>
      <c r="J219" s="7"/>
      <c r="K219" s="7"/>
      <c r="L219" s="81">
        <f t="shared" ref="L219:L224" si="102">D219+J219</f>
        <v>0</v>
      </c>
      <c r="M219" s="82">
        <f t="shared" ref="M219:M224" si="103">I219+K219</f>
        <v>0</v>
      </c>
      <c r="N219" s="91"/>
      <c r="O219" s="23"/>
      <c r="P219" s="14" t="e">
        <f t="shared" ref="P219:P224" si="104">((O219/O218)-1)</f>
        <v>#DIV/0!</v>
      </c>
      <c r="Q219" s="159" t="str">
        <f t="shared" si="86"/>
        <v/>
      </c>
      <c r="R219" s="8"/>
      <c r="S219" s="12">
        <v>0</v>
      </c>
      <c r="T219" s="7">
        <f t="shared" si="98"/>
        <v>0</v>
      </c>
      <c r="U219" s="7"/>
      <c r="V219" s="7"/>
      <c r="W219" s="81">
        <f t="shared" ref="W219:W224" si="105">O219+U219</f>
        <v>0</v>
      </c>
      <c r="X219" s="82">
        <f t="shared" ref="X219:X224" si="106">T219+V219</f>
        <v>0</v>
      </c>
      <c r="Y219" s="91"/>
      <c r="Z219" s="23"/>
      <c r="AA219" s="14" t="e">
        <f t="shared" ref="AA219:AA224" si="107">((Z219/Z218)-1)</f>
        <v>#DIV/0!</v>
      </c>
      <c r="AB219" s="159" t="str">
        <f t="shared" si="89"/>
        <v/>
      </c>
      <c r="AC219" s="8"/>
      <c r="AD219" s="12">
        <v>0</v>
      </c>
      <c r="AE219" s="7">
        <f t="shared" si="99"/>
        <v>0</v>
      </c>
      <c r="AF219" s="7"/>
      <c r="AG219" s="7"/>
      <c r="AH219" s="81">
        <f t="shared" ref="AH219:AH224" si="108">Z219+AF219</f>
        <v>0</v>
      </c>
      <c r="AI219" s="82">
        <f t="shared" ref="AI219:AI224" si="109">AE219+AG219</f>
        <v>0</v>
      </c>
      <c r="AJ219" s="91"/>
      <c r="AK219" s="23"/>
      <c r="AL219" s="14" t="e">
        <f t="shared" ref="AL219:AL224" si="110">((AK219/AK218)-1)</f>
        <v>#DIV/0!</v>
      </c>
      <c r="AM219" s="159" t="str">
        <f t="shared" si="92"/>
        <v/>
      </c>
      <c r="AN219" s="8"/>
      <c r="AO219" s="12">
        <v>0</v>
      </c>
      <c r="AP219" s="7">
        <f t="shared" si="100"/>
        <v>0</v>
      </c>
      <c r="AQ219" s="7"/>
      <c r="AR219" s="7"/>
      <c r="AS219" s="81">
        <f t="shared" ref="AS219:AS224" si="111">AK219+AQ219</f>
        <v>0</v>
      </c>
      <c r="AT219" s="82">
        <f t="shared" ref="AT219:AT224" si="112">AP219+AR219</f>
        <v>0</v>
      </c>
      <c r="AU219" s="91"/>
      <c r="AV219" s="365"/>
      <c r="AW219" s="156">
        <v>44256</v>
      </c>
      <c r="AX219" s="101">
        <f t="shared" si="94"/>
        <v>0</v>
      </c>
      <c r="AY219" s="14" t="e">
        <f t="shared" ref="AY219:AY224" si="113">((AX219/AX218)-1)</f>
        <v>#DIV/0!</v>
      </c>
      <c r="AZ219" s="103">
        <f t="shared" si="95"/>
        <v>0</v>
      </c>
      <c r="BA219" s="12" t="e">
        <f t="shared" ref="BA219:BA224" si="114">((AZ219/AZ218)-1)</f>
        <v>#DIV/0!</v>
      </c>
      <c r="BB219" s="105"/>
      <c r="BC219" s="24">
        <v>77.826226000000005</v>
      </c>
      <c r="BD219" s="108"/>
      <c r="BF219" s="23"/>
      <c r="BG219" s="131" t="e">
        <f t="shared" si="96"/>
        <v>#DIV/0!</v>
      </c>
    </row>
    <row r="220" spans="1:59">
      <c r="A220" s="365"/>
      <c r="B220" s="156">
        <v>44287</v>
      </c>
      <c r="C220" s="16"/>
      <c r="D220" s="23"/>
      <c r="E220" s="14" t="e">
        <f t="shared" si="101"/>
        <v>#DIV/0!</v>
      </c>
      <c r="F220" s="159" t="str">
        <f t="shared" si="83"/>
        <v/>
      </c>
      <c r="G220" s="8"/>
      <c r="H220" s="12">
        <v>0</v>
      </c>
      <c r="I220" s="7">
        <f t="shared" ref="I220:I225" si="115">I219*(1+H220)</f>
        <v>0</v>
      </c>
      <c r="J220" s="7"/>
      <c r="K220" s="7"/>
      <c r="L220" s="81">
        <f t="shared" si="102"/>
        <v>0</v>
      </c>
      <c r="M220" s="82">
        <f t="shared" si="103"/>
        <v>0</v>
      </c>
      <c r="N220" s="91"/>
      <c r="O220" s="23"/>
      <c r="P220" s="14" t="e">
        <f t="shared" si="104"/>
        <v>#DIV/0!</v>
      </c>
      <c r="Q220" s="159" t="str">
        <f t="shared" si="86"/>
        <v/>
      </c>
      <c r="R220" s="8"/>
      <c r="S220" s="12">
        <v>0</v>
      </c>
      <c r="T220" s="7">
        <f>T219*(1+S220)</f>
        <v>0</v>
      </c>
      <c r="U220" s="7"/>
      <c r="V220" s="7"/>
      <c r="W220" s="81">
        <f t="shared" si="105"/>
        <v>0</v>
      </c>
      <c r="X220" s="82">
        <f t="shared" si="106"/>
        <v>0</v>
      </c>
      <c r="Y220" s="91"/>
      <c r="Z220" s="23"/>
      <c r="AA220" s="14" t="e">
        <f t="shared" si="107"/>
        <v>#DIV/0!</v>
      </c>
      <c r="AB220" s="159" t="str">
        <f t="shared" si="89"/>
        <v/>
      </c>
      <c r="AC220" s="8"/>
      <c r="AD220" s="12">
        <v>0</v>
      </c>
      <c r="AE220" s="7">
        <f t="shared" ref="AE220:AE225" si="116">AE219*(1+AD220)</f>
        <v>0</v>
      </c>
      <c r="AF220" s="7"/>
      <c r="AG220" s="7"/>
      <c r="AH220" s="81">
        <f t="shared" si="108"/>
        <v>0</v>
      </c>
      <c r="AI220" s="82">
        <f t="shared" si="109"/>
        <v>0</v>
      </c>
      <c r="AJ220" s="91"/>
      <c r="AK220" s="23"/>
      <c r="AL220" s="14" t="e">
        <f t="shared" si="110"/>
        <v>#DIV/0!</v>
      </c>
      <c r="AM220" s="159" t="str">
        <f t="shared" si="92"/>
        <v/>
      </c>
      <c r="AN220" s="8"/>
      <c r="AO220" s="12">
        <v>0</v>
      </c>
      <c r="AP220" s="7">
        <f t="shared" ref="AP220:AP225" si="117">AP219*(1+AO220)</f>
        <v>0</v>
      </c>
      <c r="AQ220" s="7"/>
      <c r="AR220" s="7"/>
      <c r="AS220" s="81">
        <f t="shared" si="111"/>
        <v>0</v>
      </c>
      <c r="AT220" s="82">
        <f t="shared" si="112"/>
        <v>0</v>
      </c>
      <c r="AU220" s="91"/>
      <c r="AV220" s="365"/>
      <c r="AW220" s="156">
        <v>44287</v>
      </c>
      <c r="AX220" s="101">
        <f t="shared" si="94"/>
        <v>0</v>
      </c>
      <c r="AY220" s="14" t="e">
        <f t="shared" si="113"/>
        <v>#DIV/0!</v>
      </c>
      <c r="AZ220" s="103">
        <f t="shared" si="95"/>
        <v>0</v>
      </c>
      <c r="BA220" s="12" t="e">
        <f t="shared" si="114"/>
        <v>#DIV/0!</v>
      </c>
      <c r="BB220" s="105"/>
      <c r="BC220" s="24">
        <v>78.495531</v>
      </c>
      <c r="BD220" s="108"/>
      <c r="BF220" s="23"/>
      <c r="BG220" s="131" t="e">
        <f t="shared" si="96"/>
        <v>#DIV/0!</v>
      </c>
    </row>
    <row r="221" spans="1:59">
      <c r="A221" s="365"/>
      <c r="B221" s="156">
        <v>44317</v>
      </c>
      <c r="C221" s="16"/>
      <c r="D221" s="23"/>
      <c r="E221" s="14" t="e">
        <f t="shared" si="101"/>
        <v>#DIV/0!</v>
      </c>
      <c r="F221" s="159" t="str">
        <f t="shared" si="83"/>
        <v/>
      </c>
      <c r="G221" s="8"/>
      <c r="H221" s="12">
        <v>0</v>
      </c>
      <c r="I221" s="7">
        <f t="shared" si="115"/>
        <v>0</v>
      </c>
      <c r="J221" s="7"/>
      <c r="K221" s="7"/>
      <c r="L221" s="81">
        <f t="shared" si="102"/>
        <v>0</v>
      </c>
      <c r="M221" s="82">
        <f t="shared" si="103"/>
        <v>0</v>
      </c>
      <c r="N221" s="91"/>
      <c r="O221" s="23"/>
      <c r="P221" s="14" t="e">
        <f t="shared" si="104"/>
        <v>#DIV/0!</v>
      </c>
      <c r="Q221" s="159" t="str">
        <f t="shared" si="86"/>
        <v/>
      </c>
      <c r="R221" s="8"/>
      <c r="S221" s="12">
        <v>0</v>
      </c>
      <c r="T221" s="7">
        <f>T220*(1+S221)</f>
        <v>0</v>
      </c>
      <c r="U221" s="7"/>
      <c r="V221" s="7"/>
      <c r="W221" s="81">
        <f t="shared" si="105"/>
        <v>0</v>
      </c>
      <c r="X221" s="82">
        <f t="shared" si="106"/>
        <v>0</v>
      </c>
      <c r="Y221" s="91"/>
      <c r="Z221" s="23"/>
      <c r="AA221" s="14" t="e">
        <f t="shared" si="107"/>
        <v>#DIV/0!</v>
      </c>
      <c r="AB221" s="159" t="str">
        <f t="shared" si="89"/>
        <v/>
      </c>
      <c r="AC221" s="8"/>
      <c r="AD221" s="12">
        <v>0</v>
      </c>
      <c r="AE221" s="7">
        <f t="shared" si="116"/>
        <v>0</v>
      </c>
      <c r="AF221" s="7"/>
      <c r="AG221" s="7"/>
      <c r="AH221" s="81">
        <f t="shared" si="108"/>
        <v>0</v>
      </c>
      <c r="AI221" s="82">
        <f t="shared" si="109"/>
        <v>0</v>
      </c>
      <c r="AJ221" s="91"/>
      <c r="AK221" s="23"/>
      <c r="AL221" s="14" t="e">
        <f t="shared" si="110"/>
        <v>#DIV/0!</v>
      </c>
      <c r="AM221" s="159" t="str">
        <f t="shared" si="92"/>
        <v/>
      </c>
      <c r="AN221" s="8"/>
      <c r="AO221" s="12">
        <v>0</v>
      </c>
      <c r="AP221" s="7">
        <f t="shared" si="117"/>
        <v>0</v>
      </c>
      <c r="AQ221" s="7"/>
      <c r="AR221" s="7"/>
      <c r="AS221" s="81">
        <f t="shared" si="111"/>
        <v>0</v>
      </c>
      <c r="AT221" s="82">
        <f t="shared" si="112"/>
        <v>0</v>
      </c>
      <c r="AU221" s="91"/>
      <c r="AV221" s="365"/>
      <c r="AW221" s="156">
        <v>44317</v>
      </c>
      <c r="AX221" s="101">
        <f t="shared" si="94"/>
        <v>0</v>
      </c>
      <c r="AY221" s="14" t="e">
        <f t="shared" si="113"/>
        <v>#DIV/0!</v>
      </c>
      <c r="AZ221" s="103">
        <f t="shared" si="95"/>
        <v>0</v>
      </c>
      <c r="BA221" s="12" t="e">
        <f t="shared" si="114"/>
        <v>#DIV/0!</v>
      </c>
      <c r="BB221" s="105"/>
      <c r="BC221" s="24">
        <v>78.793813999999998</v>
      </c>
      <c r="BD221" s="108"/>
      <c r="BF221" s="23"/>
      <c r="BG221" s="131" t="e">
        <f t="shared" si="96"/>
        <v>#DIV/0!</v>
      </c>
    </row>
    <row r="222" spans="1:59">
      <c r="A222" s="365"/>
      <c r="B222" s="156">
        <v>44348</v>
      </c>
      <c r="C222" s="16"/>
      <c r="D222" s="23"/>
      <c r="E222" s="14" t="e">
        <f t="shared" si="101"/>
        <v>#DIV/0!</v>
      </c>
      <c r="F222" s="159" t="str">
        <f t="shared" si="83"/>
        <v/>
      </c>
      <c r="G222" s="8"/>
      <c r="H222" s="12">
        <v>0</v>
      </c>
      <c r="I222" s="7">
        <f t="shared" si="115"/>
        <v>0</v>
      </c>
      <c r="J222" s="7"/>
      <c r="K222" s="7"/>
      <c r="L222" s="81">
        <f t="shared" si="102"/>
        <v>0</v>
      </c>
      <c r="M222" s="82">
        <f t="shared" si="103"/>
        <v>0</v>
      </c>
      <c r="N222" s="91"/>
      <c r="O222" s="23"/>
      <c r="P222" s="14" t="e">
        <f t="shared" si="104"/>
        <v>#DIV/0!</v>
      </c>
      <c r="Q222" s="159" t="str">
        <f t="shared" si="86"/>
        <v/>
      </c>
      <c r="R222" s="8"/>
      <c r="S222" s="12">
        <v>0</v>
      </c>
      <c r="T222" s="7">
        <f>T221*(1+S222)</f>
        <v>0</v>
      </c>
      <c r="U222" s="7"/>
      <c r="V222" s="7"/>
      <c r="W222" s="81">
        <f t="shared" si="105"/>
        <v>0</v>
      </c>
      <c r="X222" s="82">
        <f t="shared" si="106"/>
        <v>0</v>
      </c>
      <c r="Y222" s="91"/>
      <c r="Z222" s="23"/>
      <c r="AA222" s="14" t="e">
        <f t="shared" si="107"/>
        <v>#DIV/0!</v>
      </c>
      <c r="AB222" s="159" t="str">
        <f t="shared" si="89"/>
        <v/>
      </c>
      <c r="AC222" s="8"/>
      <c r="AD222" s="12">
        <v>0</v>
      </c>
      <c r="AE222" s="7">
        <f t="shared" si="116"/>
        <v>0</v>
      </c>
      <c r="AF222" s="7"/>
      <c r="AG222" s="7"/>
      <c r="AH222" s="81">
        <f t="shared" si="108"/>
        <v>0</v>
      </c>
      <c r="AI222" s="82">
        <f t="shared" si="109"/>
        <v>0</v>
      </c>
      <c r="AJ222" s="91"/>
      <c r="AK222" s="23"/>
      <c r="AL222" s="14" t="e">
        <f t="shared" si="110"/>
        <v>#DIV/0!</v>
      </c>
      <c r="AM222" s="159" t="str">
        <f t="shared" si="92"/>
        <v/>
      </c>
      <c r="AN222" s="8"/>
      <c r="AO222" s="12">
        <v>0</v>
      </c>
      <c r="AP222" s="7">
        <f t="shared" si="117"/>
        <v>0</v>
      </c>
      <c r="AQ222" s="7"/>
      <c r="AR222" s="7"/>
      <c r="AS222" s="81">
        <f t="shared" si="111"/>
        <v>0</v>
      </c>
      <c r="AT222" s="82">
        <f t="shared" si="112"/>
        <v>0</v>
      </c>
      <c r="AU222" s="91"/>
      <c r="AV222" s="365"/>
      <c r="AW222" s="156">
        <v>44348</v>
      </c>
      <c r="AX222" s="101">
        <f t="shared" si="94"/>
        <v>0</v>
      </c>
      <c r="AY222" s="14" t="e">
        <f t="shared" si="113"/>
        <v>#DIV/0!</v>
      </c>
      <c r="AZ222" s="103">
        <f t="shared" si="95"/>
        <v>0</v>
      </c>
      <c r="BA222" s="12" t="e">
        <f t="shared" si="114"/>
        <v>#DIV/0!</v>
      </c>
      <c r="BB222" s="105"/>
      <c r="BC222" s="24">
        <v>79.550234000000003</v>
      </c>
      <c r="BD222" s="108"/>
      <c r="BF222" s="23"/>
      <c r="BG222" s="131" t="e">
        <f t="shared" si="96"/>
        <v>#DIV/0!</v>
      </c>
    </row>
    <row r="223" spans="1:59">
      <c r="A223" s="365"/>
      <c r="B223" s="156">
        <v>44378</v>
      </c>
      <c r="C223" s="16"/>
      <c r="D223" s="23"/>
      <c r="E223" s="14" t="e">
        <f t="shared" si="101"/>
        <v>#DIV/0!</v>
      </c>
      <c r="F223" s="159" t="str">
        <f t="shared" si="83"/>
        <v/>
      </c>
      <c r="G223" s="8"/>
      <c r="H223" s="12">
        <v>0</v>
      </c>
      <c r="I223" s="7">
        <f t="shared" si="115"/>
        <v>0</v>
      </c>
      <c r="J223" s="7"/>
      <c r="K223" s="7"/>
      <c r="L223" s="81">
        <f t="shared" si="102"/>
        <v>0</v>
      </c>
      <c r="M223" s="82">
        <f t="shared" si="103"/>
        <v>0</v>
      </c>
      <c r="N223" s="91"/>
      <c r="O223" s="23"/>
      <c r="P223" s="14" t="e">
        <f t="shared" si="104"/>
        <v>#DIV/0!</v>
      </c>
      <c r="Q223" s="159" t="str">
        <f t="shared" si="86"/>
        <v/>
      </c>
      <c r="R223" s="8"/>
      <c r="S223" s="12">
        <v>0</v>
      </c>
      <c r="T223" s="7">
        <f>T222*(1+S223)</f>
        <v>0</v>
      </c>
      <c r="U223" s="7"/>
      <c r="V223" s="7"/>
      <c r="W223" s="81">
        <f t="shared" si="105"/>
        <v>0</v>
      </c>
      <c r="X223" s="82">
        <f t="shared" si="106"/>
        <v>0</v>
      </c>
      <c r="Y223" s="91">
        <f>W223-X223</f>
        <v>0</v>
      </c>
      <c r="Z223" s="23"/>
      <c r="AA223" s="14" t="e">
        <f t="shared" si="107"/>
        <v>#DIV/0!</v>
      </c>
      <c r="AB223" s="159" t="str">
        <f t="shared" si="89"/>
        <v/>
      </c>
      <c r="AC223" s="8"/>
      <c r="AD223" s="12">
        <v>0</v>
      </c>
      <c r="AE223" s="7">
        <f t="shared" si="116"/>
        <v>0</v>
      </c>
      <c r="AF223" s="7"/>
      <c r="AG223" s="7"/>
      <c r="AH223" s="81">
        <f t="shared" si="108"/>
        <v>0</v>
      </c>
      <c r="AI223" s="82">
        <f t="shared" si="109"/>
        <v>0</v>
      </c>
      <c r="AJ223" s="91">
        <f>AH223-AI223</f>
        <v>0</v>
      </c>
      <c r="AK223" s="23"/>
      <c r="AL223" s="14" t="e">
        <f t="shared" si="110"/>
        <v>#DIV/0!</v>
      </c>
      <c r="AM223" s="159" t="str">
        <f t="shared" si="92"/>
        <v/>
      </c>
      <c r="AN223" s="8"/>
      <c r="AO223" s="12">
        <v>0</v>
      </c>
      <c r="AP223" s="7">
        <f t="shared" si="117"/>
        <v>0</v>
      </c>
      <c r="AQ223" s="7"/>
      <c r="AR223" s="7"/>
      <c r="AS223" s="81">
        <f t="shared" si="111"/>
        <v>0</v>
      </c>
      <c r="AT223" s="82">
        <f t="shared" si="112"/>
        <v>0</v>
      </c>
      <c r="AU223" s="91">
        <f>AS223-AT223</f>
        <v>0</v>
      </c>
      <c r="AV223" s="365"/>
      <c r="AW223" s="156">
        <v>44378</v>
      </c>
      <c r="AX223" s="101">
        <f t="shared" ref="AX223:AX229" si="118">L223+W223+AH223+AS223</f>
        <v>0</v>
      </c>
      <c r="AY223" s="14" t="e">
        <f t="shared" si="113"/>
        <v>#DIV/0!</v>
      </c>
      <c r="AZ223" s="103">
        <f t="shared" ref="AZ223:AZ229" si="119">M223+X223+AI223+AT223</f>
        <v>0</v>
      </c>
      <c r="BA223" s="12" t="e">
        <f t="shared" si="114"/>
        <v>#DIV/0!</v>
      </c>
      <c r="BB223" s="105"/>
      <c r="BC223" s="134"/>
      <c r="BD223" s="108"/>
      <c r="BF223" s="23"/>
      <c r="BG223" s="131" t="e">
        <f t="shared" si="96"/>
        <v>#DIV/0!</v>
      </c>
    </row>
    <row r="224" spans="1:59">
      <c r="A224" s="365"/>
      <c r="B224" s="156">
        <v>44409</v>
      </c>
      <c r="C224" s="16"/>
      <c r="D224" s="23"/>
      <c r="E224" s="14" t="e">
        <f t="shared" si="101"/>
        <v>#DIV/0!</v>
      </c>
      <c r="F224" s="159" t="str">
        <f t="shared" si="83"/>
        <v/>
      </c>
      <c r="G224" s="8" t="s">
        <v>6</v>
      </c>
      <c r="H224" s="12">
        <v>-8.1900000000000001E-2</v>
      </c>
      <c r="I224" s="7">
        <f t="shared" si="115"/>
        <v>0</v>
      </c>
      <c r="J224" s="7"/>
      <c r="K224" s="7"/>
      <c r="L224" s="81">
        <f t="shared" si="102"/>
        <v>0</v>
      </c>
      <c r="M224" s="82">
        <f t="shared" si="103"/>
        <v>0</v>
      </c>
      <c r="N224" s="91"/>
      <c r="O224" s="23"/>
      <c r="P224" s="14" t="e">
        <f t="shared" si="104"/>
        <v>#DIV/0!</v>
      </c>
      <c r="Q224" s="159" t="str">
        <f t="shared" si="86"/>
        <v/>
      </c>
      <c r="R224" s="8" t="s">
        <v>6</v>
      </c>
      <c r="S224" s="12">
        <v>-8.1900000000000001E-2</v>
      </c>
      <c r="T224" s="7">
        <f>T223*(1+S224)</f>
        <v>0</v>
      </c>
      <c r="U224" s="7"/>
      <c r="V224" s="7"/>
      <c r="W224" s="81">
        <f t="shared" si="105"/>
        <v>0</v>
      </c>
      <c r="X224" s="82">
        <f t="shared" si="106"/>
        <v>0</v>
      </c>
      <c r="Y224" s="91">
        <f t="shared" ref="Y224:Y229" si="120">W224-X224</f>
        <v>0</v>
      </c>
      <c r="Z224" s="23"/>
      <c r="AA224" s="14" t="e">
        <f t="shared" si="107"/>
        <v>#DIV/0!</v>
      </c>
      <c r="AB224" s="159" t="str">
        <f t="shared" si="89"/>
        <v/>
      </c>
      <c r="AC224" s="8" t="s">
        <v>6</v>
      </c>
      <c r="AD224" s="12">
        <v>-8.1900000000000001E-2</v>
      </c>
      <c r="AE224" s="7">
        <f t="shared" si="116"/>
        <v>0</v>
      </c>
      <c r="AF224" s="7"/>
      <c r="AG224" s="7"/>
      <c r="AH224" s="81">
        <f t="shared" si="108"/>
        <v>0</v>
      </c>
      <c r="AI224" s="82">
        <f t="shared" si="109"/>
        <v>0</v>
      </c>
      <c r="AJ224" s="91">
        <f t="shared" ref="AJ224:AJ229" si="121">AH224-AI224</f>
        <v>0</v>
      </c>
      <c r="AK224" s="23"/>
      <c r="AL224" s="14" t="e">
        <f t="shared" si="110"/>
        <v>#DIV/0!</v>
      </c>
      <c r="AM224" s="159" t="str">
        <f t="shared" si="92"/>
        <v/>
      </c>
      <c r="AN224" s="8" t="s">
        <v>6</v>
      </c>
      <c r="AO224" s="12">
        <v>-8.1900000000000001E-2</v>
      </c>
      <c r="AP224" s="7">
        <f t="shared" si="117"/>
        <v>0</v>
      </c>
      <c r="AQ224" s="7"/>
      <c r="AR224" s="7"/>
      <c r="AS224" s="81">
        <f t="shared" si="111"/>
        <v>0</v>
      </c>
      <c r="AT224" s="82">
        <f t="shared" si="112"/>
        <v>0</v>
      </c>
      <c r="AU224" s="91">
        <f t="shared" ref="AU224:AU229" si="122">AS224-AT224</f>
        <v>0</v>
      </c>
      <c r="AV224" s="365"/>
      <c r="AW224" s="156">
        <v>44409</v>
      </c>
      <c r="AX224" s="101">
        <f t="shared" si="118"/>
        <v>0</v>
      </c>
      <c r="AY224" s="14" t="e">
        <f t="shared" si="113"/>
        <v>#DIV/0!</v>
      </c>
      <c r="AZ224" s="103">
        <f t="shared" si="119"/>
        <v>0</v>
      </c>
      <c r="BA224" s="12" t="e">
        <f t="shared" si="114"/>
        <v>#DIV/0!</v>
      </c>
      <c r="BB224" s="105"/>
      <c r="BC224" s="134"/>
      <c r="BD224" s="108"/>
      <c r="BF224" s="23"/>
      <c r="BG224" s="131" t="e">
        <f t="shared" si="96"/>
        <v>#DIV/0!</v>
      </c>
    </row>
    <row r="225" spans="1:59">
      <c r="A225" s="365"/>
      <c r="B225" s="156">
        <v>44440</v>
      </c>
      <c r="C225" s="16"/>
      <c r="D225" s="23"/>
      <c r="E225" s="14" t="e">
        <f t="shared" ref="E225:E230" si="123">((D225/D224)-1)</f>
        <v>#DIV/0!</v>
      </c>
      <c r="F225" s="159" t="str">
        <f t="shared" si="83"/>
        <v/>
      </c>
      <c r="G225" s="8"/>
      <c r="H225" s="12">
        <v>0</v>
      </c>
      <c r="I225" s="7">
        <f t="shared" si="115"/>
        <v>0</v>
      </c>
      <c r="J225" s="7"/>
      <c r="K225" s="7"/>
      <c r="L225" s="81">
        <f t="shared" ref="L225:L230" si="124">D225+J225</f>
        <v>0</v>
      </c>
      <c r="M225" s="82">
        <f t="shared" ref="M225:M230" si="125">I225+K225</f>
        <v>0</v>
      </c>
      <c r="N225" s="91"/>
      <c r="O225" s="23"/>
      <c r="P225" s="14" t="e">
        <f t="shared" ref="P225:P230" si="126">((O225/O224)-1)</f>
        <v>#DIV/0!</v>
      </c>
      <c r="Q225" s="159" t="str">
        <f t="shared" si="86"/>
        <v/>
      </c>
      <c r="R225" s="8"/>
      <c r="S225" s="12">
        <v>0</v>
      </c>
      <c r="T225" s="7"/>
      <c r="U225" s="7"/>
      <c r="V225" s="7"/>
      <c r="W225" s="81">
        <f t="shared" ref="W225:W230" si="127">O225+U225</f>
        <v>0</v>
      </c>
      <c r="X225" s="82">
        <f t="shared" ref="X225:X230" si="128">T225+V225</f>
        <v>0</v>
      </c>
      <c r="Y225" s="91">
        <f t="shared" si="120"/>
        <v>0</v>
      </c>
      <c r="Z225" s="23"/>
      <c r="AA225" s="14" t="e">
        <f t="shared" ref="AA225:AA230" si="129">((Z225/Z224)-1)</f>
        <v>#DIV/0!</v>
      </c>
      <c r="AB225" s="159" t="str">
        <f t="shared" si="89"/>
        <v/>
      </c>
      <c r="AC225" s="8"/>
      <c r="AD225" s="12">
        <v>0</v>
      </c>
      <c r="AE225" s="7">
        <f t="shared" si="116"/>
        <v>0</v>
      </c>
      <c r="AF225" s="7"/>
      <c r="AG225" s="7"/>
      <c r="AH225" s="81">
        <f t="shared" ref="AH225:AH230" si="130">Z225+AF225</f>
        <v>0</v>
      </c>
      <c r="AI225" s="82">
        <f t="shared" ref="AI225:AI230" si="131">AE225+AG225</f>
        <v>0</v>
      </c>
      <c r="AJ225" s="91">
        <f t="shared" si="121"/>
        <v>0</v>
      </c>
      <c r="AK225" s="23"/>
      <c r="AL225" s="14" t="e">
        <f t="shared" ref="AL225:AL230" si="132">((AK225/AK224)-1)</f>
        <v>#DIV/0!</v>
      </c>
      <c r="AM225" s="159" t="str">
        <f t="shared" si="92"/>
        <v/>
      </c>
      <c r="AN225" s="8"/>
      <c r="AO225" s="12">
        <v>0</v>
      </c>
      <c r="AP225" s="7">
        <f t="shared" si="117"/>
        <v>0</v>
      </c>
      <c r="AQ225" s="7"/>
      <c r="AR225" s="7"/>
      <c r="AS225" s="81">
        <f t="shared" ref="AS225:AS230" si="133">AK225+AQ225</f>
        <v>0</v>
      </c>
      <c r="AT225" s="82">
        <f t="shared" ref="AT225:AT230" si="134">AP225+AR225</f>
        <v>0</v>
      </c>
      <c r="AU225" s="91">
        <f t="shared" si="122"/>
        <v>0</v>
      </c>
      <c r="AV225" s="365"/>
      <c r="AW225" s="156">
        <v>44440</v>
      </c>
      <c r="AX225" s="101">
        <f t="shared" si="118"/>
        <v>0</v>
      </c>
      <c r="AY225" s="14" t="e">
        <f t="shared" ref="AY225:AY230" si="135">((AX225/AX224)-1)</f>
        <v>#DIV/0!</v>
      </c>
      <c r="AZ225" s="103">
        <f t="shared" si="119"/>
        <v>0</v>
      </c>
      <c r="BA225" s="12" t="e">
        <f t="shared" ref="BA225:BA230" si="136">((AZ225/AZ224)-1)</f>
        <v>#DIV/0!</v>
      </c>
      <c r="BB225" s="105"/>
      <c r="BC225" s="134"/>
      <c r="BD225" s="108"/>
      <c r="BF225" s="23"/>
      <c r="BG225" s="131" t="e">
        <f t="shared" si="96"/>
        <v>#DIV/0!</v>
      </c>
    </row>
    <row r="226" spans="1:59">
      <c r="A226" s="365"/>
      <c r="B226" s="156">
        <v>44470</v>
      </c>
      <c r="C226" s="16"/>
      <c r="D226" s="23"/>
      <c r="E226" s="14" t="e">
        <f t="shared" si="123"/>
        <v>#DIV/0!</v>
      </c>
      <c r="F226" s="159" t="str">
        <f t="shared" si="83"/>
        <v/>
      </c>
      <c r="G226" s="8"/>
      <c r="H226" s="12">
        <v>0</v>
      </c>
      <c r="I226" s="7">
        <f t="shared" ref="I226:I231" si="137">I225*(1+H226)</f>
        <v>0</v>
      </c>
      <c r="J226" s="7"/>
      <c r="K226" s="7"/>
      <c r="L226" s="81">
        <f t="shared" si="124"/>
        <v>0</v>
      </c>
      <c r="M226" s="82">
        <f t="shared" si="125"/>
        <v>0</v>
      </c>
      <c r="N226" s="91"/>
      <c r="O226" s="23"/>
      <c r="P226" s="14" t="e">
        <f t="shared" si="126"/>
        <v>#DIV/0!</v>
      </c>
      <c r="Q226" s="159" t="str">
        <f t="shared" si="86"/>
        <v/>
      </c>
      <c r="R226" s="8"/>
      <c r="S226" s="12">
        <v>0</v>
      </c>
      <c r="T226" s="7">
        <f t="shared" ref="T226:T231" si="138">T225*(1+S226)</f>
        <v>0</v>
      </c>
      <c r="U226" s="7"/>
      <c r="V226" s="7"/>
      <c r="W226" s="81">
        <f t="shared" si="127"/>
        <v>0</v>
      </c>
      <c r="X226" s="82">
        <f t="shared" si="128"/>
        <v>0</v>
      </c>
      <c r="Y226" s="91">
        <f t="shared" si="120"/>
        <v>0</v>
      </c>
      <c r="Z226" s="23"/>
      <c r="AA226" s="14" t="e">
        <f t="shared" si="129"/>
        <v>#DIV/0!</v>
      </c>
      <c r="AB226" s="159" t="str">
        <f t="shared" si="89"/>
        <v/>
      </c>
      <c r="AC226" s="8"/>
      <c r="AD226" s="12">
        <v>0</v>
      </c>
      <c r="AE226" s="7">
        <f t="shared" ref="AE226:AE231" si="139">AE225*(1+AD226)</f>
        <v>0</v>
      </c>
      <c r="AF226" s="7"/>
      <c r="AG226" s="7"/>
      <c r="AH226" s="81">
        <f t="shared" si="130"/>
        <v>0</v>
      </c>
      <c r="AI226" s="82">
        <f t="shared" si="131"/>
        <v>0</v>
      </c>
      <c r="AJ226" s="91">
        <f t="shared" si="121"/>
        <v>0</v>
      </c>
      <c r="AK226" s="23"/>
      <c r="AL226" s="14" t="e">
        <f t="shared" si="132"/>
        <v>#DIV/0!</v>
      </c>
      <c r="AM226" s="159" t="str">
        <f t="shared" si="92"/>
        <v/>
      </c>
      <c r="AN226" s="8"/>
      <c r="AO226" s="12">
        <v>0</v>
      </c>
      <c r="AP226" s="7">
        <f t="shared" ref="AP226:AP231" si="140">AP225*(1+AO226)</f>
        <v>0</v>
      </c>
      <c r="AQ226" s="7"/>
      <c r="AR226" s="7"/>
      <c r="AS226" s="81">
        <f t="shared" si="133"/>
        <v>0</v>
      </c>
      <c r="AT226" s="82">
        <f t="shared" si="134"/>
        <v>0</v>
      </c>
      <c r="AU226" s="91">
        <f t="shared" si="122"/>
        <v>0</v>
      </c>
      <c r="AV226" s="365"/>
      <c r="AW226" s="156">
        <v>44470</v>
      </c>
      <c r="AX226" s="101">
        <f t="shared" si="118"/>
        <v>0</v>
      </c>
      <c r="AY226" s="14" t="e">
        <f t="shared" si="135"/>
        <v>#DIV/0!</v>
      </c>
      <c r="AZ226" s="103">
        <f t="shared" si="119"/>
        <v>0</v>
      </c>
      <c r="BA226" s="12" t="e">
        <f t="shared" si="136"/>
        <v>#DIV/0!</v>
      </c>
      <c r="BB226" s="105"/>
      <c r="BC226" s="134"/>
      <c r="BD226" s="108"/>
      <c r="BF226" s="23"/>
      <c r="BG226" s="131" t="e">
        <f t="shared" si="96"/>
        <v>#DIV/0!</v>
      </c>
    </row>
    <row r="227" spans="1:59">
      <c r="A227" s="365"/>
      <c r="B227" s="156">
        <v>44501</v>
      </c>
      <c r="C227" s="16"/>
      <c r="D227" s="23"/>
      <c r="E227" s="14" t="e">
        <f t="shared" si="123"/>
        <v>#DIV/0!</v>
      </c>
      <c r="F227" s="159" t="str">
        <f t="shared" si="83"/>
        <v/>
      </c>
      <c r="G227" s="8"/>
      <c r="H227" s="12">
        <v>0</v>
      </c>
      <c r="I227" s="7">
        <f t="shared" si="137"/>
        <v>0</v>
      </c>
      <c r="J227" s="7"/>
      <c r="K227" s="7"/>
      <c r="L227" s="81">
        <f t="shared" si="124"/>
        <v>0</v>
      </c>
      <c r="M227" s="82">
        <f t="shared" si="125"/>
        <v>0</v>
      </c>
      <c r="N227" s="91"/>
      <c r="O227" s="23"/>
      <c r="P227" s="14" t="e">
        <f t="shared" si="126"/>
        <v>#DIV/0!</v>
      </c>
      <c r="Q227" s="159" t="str">
        <f t="shared" si="86"/>
        <v/>
      </c>
      <c r="R227" s="8"/>
      <c r="S227" s="12">
        <v>0</v>
      </c>
      <c r="T227" s="7">
        <f t="shared" si="138"/>
        <v>0</v>
      </c>
      <c r="U227" s="7"/>
      <c r="V227" s="7"/>
      <c r="W227" s="81">
        <f t="shared" si="127"/>
        <v>0</v>
      </c>
      <c r="X227" s="82">
        <f t="shared" si="128"/>
        <v>0</v>
      </c>
      <c r="Y227" s="91">
        <f t="shared" si="120"/>
        <v>0</v>
      </c>
      <c r="Z227" s="23"/>
      <c r="AA227" s="14" t="e">
        <f t="shared" si="129"/>
        <v>#DIV/0!</v>
      </c>
      <c r="AB227" s="159" t="str">
        <f t="shared" si="89"/>
        <v/>
      </c>
      <c r="AC227" s="8"/>
      <c r="AD227" s="12">
        <v>0</v>
      </c>
      <c r="AE227" s="7">
        <f t="shared" si="139"/>
        <v>0</v>
      </c>
      <c r="AF227" s="7"/>
      <c r="AG227" s="7"/>
      <c r="AH227" s="81">
        <f t="shared" si="130"/>
        <v>0</v>
      </c>
      <c r="AI227" s="82">
        <f t="shared" si="131"/>
        <v>0</v>
      </c>
      <c r="AJ227" s="91">
        <f t="shared" si="121"/>
        <v>0</v>
      </c>
      <c r="AK227" s="23"/>
      <c r="AL227" s="14" t="e">
        <f t="shared" si="132"/>
        <v>#DIV/0!</v>
      </c>
      <c r="AM227" s="159" t="str">
        <f t="shared" si="92"/>
        <v/>
      </c>
      <c r="AN227" s="8"/>
      <c r="AO227" s="12">
        <v>0</v>
      </c>
      <c r="AP227" s="7">
        <f t="shared" si="140"/>
        <v>0</v>
      </c>
      <c r="AQ227" s="7"/>
      <c r="AR227" s="7"/>
      <c r="AS227" s="81">
        <f t="shared" si="133"/>
        <v>0</v>
      </c>
      <c r="AT227" s="82">
        <f t="shared" si="134"/>
        <v>0</v>
      </c>
      <c r="AU227" s="91">
        <f t="shared" si="122"/>
        <v>0</v>
      </c>
      <c r="AV227" s="365"/>
      <c r="AW227" s="156">
        <v>44501</v>
      </c>
      <c r="AX227" s="101">
        <f t="shared" si="118"/>
        <v>0</v>
      </c>
      <c r="AY227" s="14" t="e">
        <f t="shared" si="135"/>
        <v>#DIV/0!</v>
      </c>
      <c r="AZ227" s="103">
        <f t="shared" si="119"/>
        <v>0</v>
      </c>
      <c r="BA227" s="12" t="e">
        <f t="shared" si="136"/>
        <v>#DIV/0!</v>
      </c>
      <c r="BB227" s="105"/>
      <c r="BC227" s="134"/>
      <c r="BD227" s="108"/>
      <c r="BF227" s="23"/>
      <c r="BG227" s="131" t="e">
        <f t="shared" si="96"/>
        <v>#DIV/0!</v>
      </c>
    </row>
    <row r="228" spans="1:59">
      <c r="A228" s="366"/>
      <c r="B228" s="157">
        <v>44531</v>
      </c>
      <c r="C228" s="16"/>
      <c r="D228" s="21"/>
      <c r="E228" s="15" t="e">
        <f t="shared" si="123"/>
        <v>#DIV/0!</v>
      </c>
      <c r="F228" s="158" t="str">
        <f t="shared" si="83"/>
        <v/>
      </c>
      <c r="G228" s="11"/>
      <c r="H228" s="13">
        <v>0</v>
      </c>
      <c r="I228" s="10">
        <f t="shared" si="137"/>
        <v>0</v>
      </c>
      <c r="J228" s="10"/>
      <c r="K228" s="10"/>
      <c r="L228" s="83">
        <f t="shared" si="124"/>
        <v>0</v>
      </c>
      <c r="M228" s="84">
        <f t="shared" si="125"/>
        <v>0</v>
      </c>
      <c r="N228" s="92"/>
      <c r="O228" s="23"/>
      <c r="P228" s="15" t="e">
        <f t="shared" si="126"/>
        <v>#DIV/0!</v>
      </c>
      <c r="Q228" s="158" t="str">
        <f t="shared" si="86"/>
        <v/>
      </c>
      <c r="R228" s="11"/>
      <c r="S228" s="13">
        <v>0</v>
      </c>
      <c r="T228" s="10">
        <f t="shared" si="138"/>
        <v>0</v>
      </c>
      <c r="U228" s="10"/>
      <c r="V228" s="10"/>
      <c r="W228" s="83">
        <f t="shared" si="127"/>
        <v>0</v>
      </c>
      <c r="X228" s="84">
        <f t="shared" si="128"/>
        <v>0</v>
      </c>
      <c r="Y228" s="92">
        <f t="shared" si="120"/>
        <v>0</v>
      </c>
      <c r="Z228" s="21"/>
      <c r="AA228" s="15" t="e">
        <f t="shared" si="129"/>
        <v>#DIV/0!</v>
      </c>
      <c r="AB228" s="158" t="str">
        <f t="shared" si="89"/>
        <v/>
      </c>
      <c r="AC228" s="11"/>
      <c r="AD228" s="13">
        <v>0</v>
      </c>
      <c r="AE228" s="10">
        <f t="shared" si="139"/>
        <v>0</v>
      </c>
      <c r="AF228" s="10"/>
      <c r="AG228" s="10"/>
      <c r="AH228" s="83">
        <f t="shared" si="130"/>
        <v>0</v>
      </c>
      <c r="AI228" s="84">
        <f t="shared" si="131"/>
        <v>0</v>
      </c>
      <c r="AJ228" s="92">
        <f t="shared" si="121"/>
        <v>0</v>
      </c>
      <c r="AK228" s="21"/>
      <c r="AL228" s="15" t="e">
        <f t="shared" si="132"/>
        <v>#DIV/0!</v>
      </c>
      <c r="AM228" s="158" t="str">
        <f t="shared" si="92"/>
        <v/>
      </c>
      <c r="AN228" s="11"/>
      <c r="AO228" s="13">
        <v>0</v>
      </c>
      <c r="AP228" s="10">
        <f t="shared" si="140"/>
        <v>0</v>
      </c>
      <c r="AQ228" s="10"/>
      <c r="AR228" s="10"/>
      <c r="AS228" s="83">
        <f t="shared" si="133"/>
        <v>0</v>
      </c>
      <c r="AT228" s="84">
        <f t="shared" si="134"/>
        <v>0</v>
      </c>
      <c r="AU228" s="92">
        <f t="shared" si="122"/>
        <v>0</v>
      </c>
      <c r="AV228" s="366"/>
      <c r="AW228" s="157">
        <v>44531</v>
      </c>
      <c r="AX228" s="102">
        <f t="shared" si="118"/>
        <v>0</v>
      </c>
      <c r="AY228" s="15" t="e">
        <f t="shared" si="135"/>
        <v>#DIV/0!</v>
      </c>
      <c r="AZ228" s="104">
        <f t="shared" si="119"/>
        <v>0</v>
      </c>
      <c r="BA228" s="13" t="e">
        <f t="shared" si="136"/>
        <v>#DIV/0!</v>
      </c>
      <c r="BB228" s="107"/>
      <c r="BC228" s="135"/>
      <c r="BD228" s="110"/>
      <c r="BF228" s="23"/>
      <c r="BG228" s="131" t="e">
        <f t="shared" si="96"/>
        <v>#DIV/0!</v>
      </c>
    </row>
    <row r="229" spans="1:59" ht="13.5">
      <c r="A229" s="365">
        <v>2022</v>
      </c>
      <c r="B229" s="156">
        <v>44562</v>
      </c>
      <c r="C229" s="16"/>
      <c r="D229" s="23"/>
      <c r="E229" s="14" t="e">
        <f t="shared" si="123"/>
        <v>#DIV/0!</v>
      </c>
      <c r="F229" s="159" t="str">
        <f t="shared" si="83"/>
        <v/>
      </c>
      <c r="G229" s="8"/>
      <c r="H229" s="12">
        <v>0</v>
      </c>
      <c r="I229" s="7">
        <f t="shared" si="137"/>
        <v>0</v>
      </c>
      <c r="J229" s="7"/>
      <c r="K229" s="7"/>
      <c r="L229" s="81">
        <f t="shared" si="124"/>
        <v>0</v>
      </c>
      <c r="M229" s="82">
        <f t="shared" si="125"/>
        <v>0</v>
      </c>
      <c r="N229" s="91"/>
      <c r="O229" s="23"/>
      <c r="P229" s="14" t="e">
        <f t="shared" si="126"/>
        <v>#DIV/0!</v>
      </c>
      <c r="Q229" s="159" t="str">
        <f t="shared" si="86"/>
        <v/>
      </c>
      <c r="R229" s="8"/>
      <c r="S229" s="12">
        <v>0</v>
      </c>
      <c r="T229" s="7">
        <f t="shared" si="138"/>
        <v>0</v>
      </c>
      <c r="U229" s="7"/>
      <c r="V229" s="7"/>
      <c r="W229" s="81">
        <f t="shared" si="127"/>
        <v>0</v>
      </c>
      <c r="X229" s="82">
        <f t="shared" si="128"/>
        <v>0</v>
      </c>
      <c r="Y229" s="91">
        <f t="shared" si="120"/>
        <v>0</v>
      </c>
      <c r="Z229" s="357"/>
      <c r="AA229" s="14" t="e">
        <f t="shared" si="129"/>
        <v>#DIV/0!</v>
      </c>
      <c r="AB229" s="159" t="str">
        <f t="shared" si="89"/>
        <v/>
      </c>
      <c r="AC229" s="8"/>
      <c r="AD229" s="12">
        <v>0</v>
      </c>
      <c r="AE229" s="7">
        <f t="shared" si="139"/>
        <v>0</v>
      </c>
      <c r="AF229" s="7"/>
      <c r="AG229" s="7"/>
      <c r="AH229" s="81">
        <f t="shared" si="130"/>
        <v>0</v>
      </c>
      <c r="AI229" s="82">
        <f t="shared" si="131"/>
        <v>0</v>
      </c>
      <c r="AJ229" s="91">
        <f t="shared" si="121"/>
        <v>0</v>
      </c>
      <c r="AK229" s="23"/>
      <c r="AL229" s="14" t="e">
        <f t="shared" si="132"/>
        <v>#DIV/0!</v>
      </c>
      <c r="AM229" s="159" t="str">
        <f t="shared" si="92"/>
        <v/>
      </c>
      <c r="AN229" s="8"/>
      <c r="AO229" s="12">
        <v>0</v>
      </c>
      <c r="AP229" s="7">
        <f t="shared" si="140"/>
        <v>0</v>
      </c>
      <c r="AQ229" s="7"/>
      <c r="AR229" s="7"/>
      <c r="AS229" s="81">
        <f t="shared" si="133"/>
        <v>0</v>
      </c>
      <c r="AT229" s="82">
        <f t="shared" si="134"/>
        <v>0</v>
      </c>
      <c r="AU229" s="91">
        <f t="shared" si="122"/>
        <v>0</v>
      </c>
      <c r="AV229" s="365">
        <v>2022</v>
      </c>
      <c r="AW229" s="156">
        <v>44562</v>
      </c>
      <c r="AX229" s="101">
        <f t="shared" si="118"/>
        <v>0</v>
      </c>
      <c r="AY229" s="14" t="e">
        <f t="shared" si="135"/>
        <v>#DIV/0!</v>
      </c>
      <c r="AZ229" s="103">
        <f t="shared" si="119"/>
        <v>0</v>
      </c>
      <c r="BA229" s="12" t="e">
        <f t="shared" si="136"/>
        <v>#DIV/0!</v>
      </c>
      <c r="BB229" s="105"/>
      <c r="BC229" s="134"/>
      <c r="BD229" s="108"/>
      <c r="BF229" s="23"/>
      <c r="BG229" s="131" t="e">
        <f t="shared" si="96"/>
        <v>#DIV/0!</v>
      </c>
    </row>
    <row r="230" spans="1:59" ht="13.5">
      <c r="A230" s="365"/>
      <c r="B230" s="156">
        <v>44593</v>
      </c>
      <c r="C230" s="16"/>
      <c r="D230" s="23"/>
      <c r="E230" s="14" t="e">
        <f t="shared" si="123"/>
        <v>#DIV/0!</v>
      </c>
      <c r="F230" s="159" t="str">
        <f t="shared" si="83"/>
        <v/>
      </c>
      <c r="G230" s="8"/>
      <c r="H230" s="12">
        <v>0</v>
      </c>
      <c r="I230" s="7">
        <f t="shared" si="137"/>
        <v>0</v>
      </c>
      <c r="J230" s="7"/>
      <c r="K230" s="7"/>
      <c r="L230" s="81">
        <f t="shared" si="124"/>
        <v>0</v>
      </c>
      <c r="M230" s="82">
        <f t="shared" si="125"/>
        <v>0</v>
      </c>
      <c r="N230" s="91"/>
      <c r="O230" s="23"/>
      <c r="P230" s="14" t="e">
        <f t="shared" si="126"/>
        <v>#DIV/0!</v>
      </c>
      <c r="Q230" s="159" t="str">
        <f t="shared" si="86"/>
        <v/>
      </c>
      <c r="R230" s="8"/>
      <c r="S230" s="12">
        <v>0</v>
      </c>
      <c r="T230" s="7">
        <f t="shared" si="138"/>
        <v>0</v>
      </c>
      <c r="U230" s="7"/>
      <c r="V230" s="7"/>
      <c r="W230" s="81">
        <f t="shared" si="127"/>
        <v>0</v>
      </c>
      <c r="X230" s="82">
        <f t="shared" si="128"/>
        <v>0</v>
      </c>
      <c r="Y230" s="91">
        <f t="shared" ref="Y230:Y236" si="141">W230-X230</f>
        <v>0</v>
      </c>
      <c r="Z230" s="357"/>
      <c r="AA230" s="14" t="e">
        <f t="shared" si="129"/>
        <v>#DIV/0!</v>
      </c>
      <c r="AB230" s="159" t="str">
        <f t="shared" si="89"/>
        <v/>
      </c>
      <c r="AC230" s="8"/>
      <c r="AD230" s="12">
        <v>0</v>
      </c>
      <c r="AE230" s="7">
        <f t="shared" si="139"/>
        <v>0</v>
      </c>
      <c r="AF230" s="7"/>
      <c r="AG230" s="7"/>
      <c r="AH230" s="81">
        <f t="shared" si="130"/>
        <v>0</v>
      </c>
      <c r="AI230" s="82">
        <f t="shared" si="131"/>
        <v>0</v>
      </c>
      <c r="AJ230" s="91">
        <f t="shared" ref="AJ230:AJ236" si="142">AH230-AI230</f>
        <v>0</v>
      </c>
      <c r="AK230" s="23"/>
      <c r="AL230" s="14" t="e">
        <f t="shared" si="132"/>
        <v>#DIV/0!</v>
      </c>
      <c r="AM230" s="159" t="str">
        <f t="shared" si="92"/>
        <v/>
      </c>
      <c r="AN230" s="8"/>
      <c r="AO230" s="12">
        <v>0</v>
      </c>
      <c r="AP230" s="7">
        <f t="shared" si="140"/>
        <v>0</v>
      </c>
      <c r="AQ230" s="7"/>
      <c r="AR230" s="7"/>
      <c r="AS230" s="81">
        <f t="shared" si="133"/>
        <v>0</v>
      </c>
      <c r="AT230" s="82">
        <f t="shared" si="134"/>
        <v>0</v>
      </c>
      <c r="AU230" s="91">
        <f t="shared" ref="AU230:AU236" si="143">AS230-AT230</f>
        <v>0</v>
      </c>
      <c r="AV230" s="365"/>
      <c r="AW230" s="156">
        <v>44593</v>
      </c>
      <c r="AX230" s="101">
        <f t="shared" ref="AX230:AX235" si="144">L230+W230+AH230+AS230</f>
        <v>0</v>
      </c>
      <c r="AY230" s="14" t="e">
        <f t="shared" si="135"/>
        <v>#DIV/0!</v>
      </c>
      <c r="AZ230" s="103">
        <f t="shared" ref="AZ230:AZ235" si="145">M230+X230+AI230+AT230</f>
        <v>0</v>
      </c>
      <c r="BA230" s="12" t="e">
        <f t="shared" si="136"/>
        <v>#DIV/0!</v>
      </c>
      <c r="BB230" s="105"/>
      <c r="BC230" s="134"/>
      <c r="BD230" s="108"/>
      <c r="BF230" s="23"/>
      <c r="BG230" s="131" t="e">
        <f t="shared" si="96"/>
        <v>#DIV/0!</v>
      </c>
    </row>
    <row r="231" spans="1:59" ht="13.5">
      <c r="A231" s="365"/>
      <c r="B231" s="156">
        <v>44621</v>
      </c>
      <c r="C231" s="16"/>
      <c r="D231" s="23"/>
      <c r="E231" s="14" t="e">
        <f t="shared" ref="E231:E236" si="146">((D231/D230)-1)</f>
        <v>#DIV/0!</v>
      </c>
      <c r="F231" s="159" t="str">
        <f t="shared" si="83"/>
        <v/>
      </c>
      <c r="G231" s="8"/>
      <c r="H231" s="12">
        <v>0</v>
      </c>
      <c r="I231" s="7">
        <f t="shared" si="137"/>
        <v>0</v>
      </c>
      <c r="J231" s="7"/>
      <c r="K231" s="7"/>
      <c r="L231" s="81">
        <f t="shared" ref="L231:L236" si="147">D231+J231</f>
        <v>0</v>
      </c>
      <c r="M231" s="82">
        <f t="shared" ref="M231:M236" si="148">I231+K231</f>
        <v>0</v>
      </c>
      <c r="N231" s="91"/>
      <c r="O231" s="23"/>
      <c r="P231" s="14" t="e">
        <f t="shared" ref="P231:P236" si="149">((O231/O230)-1)</f>
        <v>#DIV/0!</v>
      </c>
      <c r="Q231" s="159" t="str">
        <f t="shared" si="86"/>
        <v/>
      </c>
      <c r="R231" s="8"/>
      <c r="S231" s="12">
        <v>0</v>
      </c>
      <c r="T231" s="7">
        <f t="shared" si="138"/>
        <v>0</v>
      </c>
      <c r="U231" s="7"/>
      <c r="V231" s="7"/>
      <c r="W231" s="81">
        <f t="shared" ref="W231:W236" si="150">O231+U231</f>
        <v>0</v>
      </c>
      <c r="X231" s="82">
        <f t="shared" ref="X231:X236" si="151">T231+V231</f>
        <v>0</v>
      </c>
      <c r="Y231" s="91">
        <f t="shared" si="141"/>
        <v>0</v>
      </c>
      <c r="Z231" s="357"/>
      <c r="AA231" s="14" t="e">
        <f t="shared" ref="AA231:AA236" si="152">((Z231/Z230)-1)</f>
        <v>#DIV/0!</v>
      </c>
      <c r="AB231" s="159" t="str">
        <f t="shared" si="89"/>
        <v/>
      </c>
      <c r="AC231" s="8"/>
      <c r="AD231" s="12">
        <v>0</v>
      </c>
      <c r="AE231" s="7">
        <f t="shared" si="139"/>
        <v>0</v>
      </c>
      <c r="AF231" s="7"/>
      <c r="AG231" s="7"/>
      <c r="AH231" s="81">
        <f t="shared" ref="AH231:AH236" si="153">Z231+AF231</f>
        <v>0</v>
      </c>
      <c r="AI231" s="82">
        <f t="shared" ref="AI231:AI236" si="154">AE231+AG231</f>
        <v>0</v>
      </c>
      <c r="AJ231" s="91">
        <f t="shared" si="142"/>
        <v>0</v>
      </c>
      <c r="AK231" s="23"/>
      <c r="AL231" s="14" t="e">
        <f t="shared" ref="AL231:AL236" si="155">((AK231/AK230)-1)</f>
        <v>#DIV/0!</v>
      </c>
      <c r="AM231" s="159" t="str">
        <f t="shared" si="92"/>
        <v/>
      </c>
      <c r="AN231" s="8"/>
      <c r="AO231" s="12">
        <v>0</v>
      </c>
      <c r="AP231" s="7">
        <f t="shared" si="140"/>
        <v>0</v>
      </c>
      <c r="AQ231" s="7"/>
      <c r="AR231" s="7"/>
      <c r="AS231" s="81">
        <f t="shared" ref="AS231:AS236" si="156">AK231+AQ231</f>
        <v>0</v>
      </c>
      <c r="AT231" s="82">
        <f t="shared" ref="AT231:AT236" si="157">AP231+AR231</f>
        <v>0</v>
      </c>
      <c r="AU231" s="91">
        <f t="shared" si="143"/>
        <v>0</v>
      </c>
      <c r="AV231" s="365"/>
      <c r="AW231" s="156">
        <v>44621</v>
      </c>
      <c r="AX231" s="101">
        <f t="shared" si="144"/>
        <v>0</v>
      </c>
      <c r="AY231" s="14" t="e">
        <f t="shared" ref="AY231:AY236" si="158">((AX231/AX230)-1)</f>
        <v>#DIV/0!</v>
      </c>
      <c r="AZ231" s="103">
        <f t="shared" si="145"/>
        <v>0</v>
      </c>
      <c r="BA231" s="12" t="e">
        <f t="shared" ref="BA231:BA236" si="159">((AZ231/AZ230)-1)</f>
        <v>#DIV/0!</v>
      </c>
      <c r="BB231" s="105"/>
      <c r="BC231" s="134"/>
      <c r="BD231" s="108"/>
      <c r="BF231" s="23"/>
      <c r="BG231" s="131" t="e">
        <f t="shared" si="96"/>
        <v>#DIV/0!</v>
      </c>
    </row>
    <row r="232" spans="1:59" ht="13.5">
      <c r="A232" s="365"/>
      <c r="B232" s="156">
        <v>44652</v>
      </c>
      <c r="C232" s="16"/>
      <c r="D232" s="23"/>
      <c r="E232" s="14" t="e">
        <f t="shared" si="146"/>
        <v>#DIV/0!</v>
      </c>
      <c r="F232" s="159" t="str">
        <f t="shared" si="83"/>
        <v/>
      </c>
      <c r="G232" s="8"/>
      <c r="H232" s="12">
        <v>0</v>
      </c>
      <c r="I232" s="7">
        <f>I231*(1+H232)</f>
        <v>0</v>
      </c>
      <c r="J232" s="7"/>
      <c r="K232" s="7"/>
      <c r="L232" s="81">
        <f t="shared" si="147"/>
        <v>0</v>
      </c>
      <c r="M232" s="82">
        <f t="shared" si="148"/>
        <v>0</v>
      </c>
      <c r="N232" s="91"/>
      <c r="O232" s="23"/>
      <c r="P232" s="14" t="e">
        <f t="shared" si="149"/>
        <v>#DIV/0!</v>
      </c>
      <c r="Q232" s="159" t="str">
        <f t="shared" si="86"/>
        <v/>
      </c>
      <c r="R232" s="8"/>
      <c r="S232" s="12">
        <v>0</v>
      </c>
      <c r="T232" s="7">
        <f>T231*(1+S232)</f>
        <v>0</v>
      </c>
      <c r="U232" s="7"/>
      <c r="V232" s="7"/>
      <c r="W232" s="81">
        <f t="shared" si="150"/>
        <v>0</v>
      </c>
      <c r="X232" s="82">
        <f t="shared" si="151"/>
        <v>0</v>
      </c>
      <c r="Y232" s="91">
        <f t="shared" si="141"/>
        <v>0</v>
      </c>
      <c r="Z232" s="357"/>
      <c r="AA232" s="14" t="e">
        <f t="shared" si="152"/>
        <v>#DIV/0!</v>
      </c>
      <c r="AB232" s="159" t="str">
        <f t="shared" si="89"/>
        <v/>
      </c>
      <c r="AC232" s="8"/>
      <c r="AD232" s="12">
        <v>0</v>
      </c>
      <c r="AE232" s="7">
        <f>AE231*(1+AD232)</f>
        <v>0</v>
      </c>
      <c r="AF232" s="7"/>
      <c r="AG232" s="7"/>
      <c r="AH232" s="81">
        <f t="shared" si="153"/>
        <v>0</v>
      </c>
      <c r="AI232" s="82">
        <f t="shared" si="154"/>
        <v>0</v>
      </c>
      <c r="AJ232" s="91">
        <f t="shared" si="142"/>
        <v>0</v>
      </c>
      <c r="AK232" s="23"/>
      <c r="AL232" s="14" t="e">
        <f t="shared" si="155"/>
        <v>#DIV/0!</v>
      </c>
      <c r="AM232" s="159" t="str">
        <f t="shared" si="92"/>
        <v/>
      </c>
      <c r="AN232" s="8"/>
      <c r="AO232" s="12">
        <v>0</v>
      </c>
      <c r="AP232" s="7">
        <f>AP231*(1+AO232)</f>
        <v>0</v>
      </c>
      <c r="AQ232" s="7"/>
      <c r="AR232" s="7"/>
      <c r="AS232" s="81">
        <f t="shared" si="156"/>
        <v>0</v>
      </c>
      <c r="AT232" s="82">
        <f t="shared" si="157"/>
        <v>0</v>
      </c>
      <c r="AU232" s="91">
        <f t="shared" si="143"/>
        <v>0</v>
      </c>
      <c r="AV232" s="365"/>
      <c r="AW232" s="156">
        <v>44652</v>
      </c>
      <c r="AX232" s="101">
        <f t="shared" si="144"/>
        <v>0</v>
      </c>
      <c r="AY232" s="14" t="e">
        <f t="shared" si="158"/>
        <v>#DIV/0!</v>
      </c>
      <c r="AZ232" s="103">
        <f t="shared" si="145"/>
        <v>0</v>
      </c>
      <c r="BA232" s="12" t="e">
        <f t="shared" si="159"/>
        <v>#DIV/0!</v>
      </c>
      <c r="BB232" s="105"/>
      <c r="BC232" s="134"/>
      <c r="BD232" s="108"/>
      <c r="BF232" s="23"/>
      <c r="BG232" s="131" t="e">
        <f t="shared" si="96"/>
        <v>#DIV/0!</v>
      </c>
    </row>
    <row r="233" spans="1:59" ht="13.5">
      <c r="A233" s="365"/>
      <c r="B233" s="156">
        <v>44682</v>
      </c>
      <c r="C233" s="16"/>
      <c r="D233" s="23"/>
      <c r="E233" s="14" t="e">
        <f t="shared" si="146"/>
        <v>#DIV/0!</v>
      </c>
      <c r="F233" s="159" t="str">
        <f t="shared" si="83"/>
        <v/>
      </c>
      <c r="G233" s="8"/>
      <c r="H233" s="12">
        <v>0</v>
      </c>
      <c r="I233" s="7">
        <f>I232*(1+H233)</f>
        <v>0</v>
      </c>
      <c r="J233" s="7"/>
      <c r="K233" s="7"/>
      <c r="L233" s="81">
        <f t="shared" si="147"/>
        <v>0</v>
      </c>
      <c r="M233" s="82">
        <f t="shared" si="148"/>
        <v>0</v>
      </c>
      <c r="N233" s="91"/>
      <c r="O233" s="23"/>
      <c r="P233" s="14" t="e">
        <f t="shared" si="149"/>
        <v>#DIV/0!</v>
      </c>
      <c r="Q233" s="159" t="str">
        <f t="shared" si="86"/>
        <v/>
      </c>
      <c r="R233" s="8"/>
      <c r="S233" s="12">
        <v>0</v>
      </c>
      <c r="T233" s="7">
        <f>T232*(1+S233)</f>
        <v>0</v>
      </c>
      <c r="U233" s="7"/>
      <c r="V233" s="7"/>
      <c r="W233" s="81">
        <f t="shared" si="150"/>
        <v>0</v>
      </c>
      <c r="X233" s="82">
        <f t="shared" si="151"/>
        <v>0</v>
      </c>
      <c r="Y233" s="91">
        <f t="shared" si="141"/>
        <v>0</v>
      </c>
      <c r="Z233" s="357"/>
      <c r="AA233" s="14" t="e">
        <f t="shared" si="152"/>
        <v>#DIV/0!</v>
      </c>
      <c r="AB233" s="159" t="str">
        <f t="shared" si="89"/>
        <v/>
      </c>
      <c r="AC233" s="8"/>
      <c r="AD233" s="12">
        <v>0</v>
      </c>
      <c r="AE233" s="7">
        <f>AE232*(1+AD233)</f>
        <v>0</v>
      </c>
      <c r="AF233" s="7"/>
      <c r="AG233" s="7"/>
      <c r="AH233" s="81">
        <f t="shared" si="153"/>
        <v>0</v>
      </c>
      <c r="AI233" s="82">
        <f t="shared" si="154"/>
        <v>0</v>
      </c>
      <c r="AJ233" s="91">
        <f t="shared" si="142"/>
        <v>0</v>
      </c>
      <c r="AK233" s="23"/>
      <c r="AL233" s="14" t="e">
        <f t="shared" si="155"/>
        <v>#DIV/0!</v>
      </c>
      <c r="AM233" s="159" t="str">
        <f t="shared" si="92"/>
        <v/>
      </c>
      <c r="AN233" s="8"/>
      <c r="AO233" s="12">
        <v>0</v>
      </c>
      <c r="AP233" s="7">
        <f>AP232*(1+AO233)</f>
        <v>0</v>
      </c>
      <c r="AQ233" s="7"/>
      <c r="AR233" s="7"/>
      <c r="AS233" s="81">
        <f t="shared" si="156"/>
        <v>0</v>
      </c>
      <c r="AT233" s="82">
        <f t="shared" si="157"/>
        <v>0</v>
      </c>
      <c r="AU233" s="91">
        <f t="shared" si="143"/>
        <v>0</v>
      </c>
      <c r="AV233" s="365"/>
      <c r="AW233" s="156">
        <v>44682</v>
      </c>
      <c r="AX233" s="101">
        <f t="shared" si="144"/>
        <v>0</v>
      </c>
      <c r="AY233" s="14" t="e">
        <f t="shared" si="158"/>
        <v>#DIV/0!</v>
      </c>
      <c r="AZ233" s="103">
        <f t="shared" si="145"/>
        <v>0</v>
      </c>
      <c r="BA233" s="12" t="e">
        <f t="shared" si="159"/>
        <v>#DIV/0!</v>
      </c>
      <c r="BB233" s="105"/>
      <c r="BC233" s="134"/>
      <c r="BD233" s="108"/>
      <c r="BF233" s="23"/>
      <c r="BG233" s="131" t="e">
        <f t="shared" si="96"/>
        <v>#DIV/0!</v>
      </c>
    </row>
    <row r="234" spans="1:59" ht="13.5">
      <c r="A234" s="365"/>
      <c r="B234" s="156">
        <v>44713</v>
      </c>
      <c r="C234" s="16"/>
      <c r="D234" s="23"/>
      <c r="E234" s="14" t="e">
        <f t="shared" si="146"/>
        <v>#DIV/0!</v>
      </c>
      <c r="F234" s="159" t="str">
        <f t="shared" si="83"/>
        <v/>
      </c>
      <c r="G234" s="8"/>
      <c r="H234" s="12">
        <v>0</v>
      </c>
      <c r="I234" s="7">
        <f>I233*(1+H234)</f>
        <v>0</v>
      </c>
      <c r="J234" s="7"/>
      <c r="K234" s="7"/>
      <c r="L234" s="81">
        <f t="shared" si="147"/>
        <v>0</v>
      </c>
      <c r="M234" s="82">
        <f t="shared" si="148"/>
        <v>0</v>
      </c>
      <c r="N234" s="91"/>
      <c r="O234" s="23"/>
      <c r="P234" s="14" t="e">
        <f t="shared" si="149"/>
        <v>#DIV/0!</v>
      </c>
      <c r="Q234" s="159" t="str">
        <f t="shared" si="86"/>
        <v/>
      </c>
      <c r="R234" s="8"/>
      <c r="S234" s="12">
        <v>0</v>
      </c>
      <c r="T234" s="7">
        <f>T233*(1+S234)</f>
        <v>0</v>
      </c>
      <c r="U234" s="7"/>
      <c r="V234" s="7"/>
      <c r="W234" s="81">
        <f t="shared" si="150"/>
        <v>0</v>
      </c>
      <c r="X234" s="82">
        <f t="shared" si="151"/>
        <v>0</v>
      </c>
      <c r="Y234" s="91">
        <f t="shared" si="141"/>
        <v>0</v>
      </c>
      <c r="Z234" s="357"/>
      <c r="AA234" s="14" t="e">
        <f t="shared" si="152"/>
        <v>#DIV/0!</v>
      </c>
      <c r="AB234" s="159" t="str">
        <f t="shared" si="89"/>
        <v/>
      </c>
      <c r="AC234" s="8"/>
      <c r="AD234" s="12">
        <v>0</v>
      </c>
      <c r="AE234" s="7">
        <f>AE233*(1+AD234)</f>
        <v>0</v>
      </c>
      <c r="AF234" s="7"/>
      <c r="AG234" s="7"/>
      <c r="AH234" s="81">
        <f t="shared" si="153"/>
        <v>0</v>
      </c>
      <c r="AI234" s="82">
        <f t="shared" si="154"/>
        <v>0</v>
      </c>
      <c r="AJ234" s="91">
        <f t="shared" si="142"/>
        <v>0</v>
      </c>
      <c r="AK234" s="23"/>
      <c r="AL234" s="14" t="e">
        <f t="shared" si="155"/>
        <v>#DIV/0!</v>
      </c>
      <c r="AM234" s="159" t="str">
        <f t="shared" si="92"/>
        <v/>
      </c>
      <c r="AN234" s="8"/>
      <c r="AO234" s="12">
        <v>0</v>
      </c>
      <c r="AP234" s="7">
        <f>AP233*(1+AO234)</f>
        <v>0</v>
      </c>
      <c r="AQ234" s="7"/>
      <c r="AR234" s="7"/>
      <c r="AS234" s="81">
        <f t="shared" si="156"/>
        <v>0</v>
      </c>
      <c r="AT234" s="82">
        <f t="shared" si="157"/>
        <v>0</v>
      </c>
      <c r="AU234" s="91">
        <f t="shared" si="143"/>
        <v>0</v>
      </c>
      <c r="AV234" s="365"/>
      <c r="AW234" s="156">
        <v>44713</v>
      </c>
      <c r="AX234" s="101">
        <f t="shared" si="144"/>
        <v>0</v>
      </c>
      <c r="AY234" s="14" t="e">
        <f t="shared" si="158"/>
        <v>#DIV/0!</v>
      </c>
      <c r="AZ234" s="103">
        <f t="shared" si="145"/>
        <v>0</v>
      </c>
      <c r="BA234" s="12" t="e">
        <f t="shared" si="159"/>
        <v>#DIV/0!</v>
      </c>
      <c r="BB234" s="105"/>
      <c r="BC234" s="134"/>
      <c r="BD234" s="108"/>
      <c r="BF234" s="23"/>
      <c r="BG234" s="131" t="e">
        <f t="shared" si="96"/>
        <v>#DIV/0!</v>
      </c>
    </row>
    <row r="235" spans="1:59" ht="13.5">
      <c r="A235" s="365"/>
      <c r="B235" s="156">
        <v>44743</v>
      </c>
      <c r="C235" s="16"/>
      <c r="D235" s="23"/>
      <c r="E235" s="14" t="e">
        <f t="shared" si="146"/>
        <v>#DIV/0!</v>
      </c>
      <c r="F235" s="159" t="str">
        <f t="shared" si="83"/>
        <v/>
      </c>
      <c r="G235" s="8" t="s">
        <v>6</v>
      </c>
      <c r="H235" s="12">
        <v>0.155</v>
      </c>
      <c r="I235" s="7">
        <f>I234*(1+H235)</f>
        <v>0</v>
      </c>
      <c r="J235" s="7"/>
      <c r="K235" s="7"/>
      <c r="L235" s="81">
        <f t="shared" si="147"/>
        <v>0</v>
      </c>
      <c r="M235" s="82">
        <f t="shared" si="148"/>
        <v>0</v>
      </c>
      <c r="N235" s="91"/>
      <c r="O235" s="23"/>
      <c r="P235" s="14" t="e">
        <f t="shared" si="149"/>
        <v>#DIV/0!</v>
      </c>
      <c r="Q235" s="159" t="str">
        <f t="shared" si="86"/>
        <v/>
      </c>
      <c r="R235" s="8" t="s">
        <v>6</v>
      </c>
      <c r="S235" s="12">
        <v>0.155</v>
      </c>
      <c r="T235" s="7">
        <f>T234*(1+S235)</f>
        <v>0</v>
      </c>
      <c r="U235" s="7"/>
      <c r="V235" s="7"/>
      <c r="W235" s="81">
        <f t="shared" si="150"/>
        <v>0</v>
      </c>
      <c r="X235" s="82">
        <f t="shared" si="151"/>
        <v>0</v>
      </c>
      <c r="Y235" s="91">
        <f t="shared" si="141"/>
        <v>0</v>
      </c>
      <c r="Z235" s="357"/>
      <c r="AA235" s="14" t="e">
        <f t="shared" si="152"/>
        <v>#DIV/0!</v>
      </c>
      <c r="AB235" s="159" t="str">
        <f t="shared" si="89"/>
        <v/>
      </c>
      <c r="AC235" s="8" t="s">
        <v>6</v>
      </c>
      <c r="AD235" s="12">
        <v>0.155</v>
      </c>
      <c r="AE235" s="7">
        <f>AE234*(1+AD235)</f>
        <v>0</v>
      </c>
      <c r="AF235" s="7"/>
      <c r="AG235" s="7"/>
      <c r="AH235" s="81">
        <f t="shared" si="153"/>
        <v>0</v>
      </c>
      <c r="AI235" s="82">
        <f t="shared" si="154"/>
        <v>0</v>
      </c>
      <c r="AJ235" s="91">
        <f t="shared" si="142"/>
        <v>0</v>
      </c>
      <c r="AK235" s="23"/>
      <c r="AL235" s="14" t="e">
        <f t="shared" si="155"/>
        <v>#DIV/0!</v>
      </c>
      <c r="AM235" s="159" t="str">
        <f t="shared" si="92"/>
        <v/>
      </c>
      <c r="AN235" s="8" t="s">
        <v>6</v>
      </c>
      <c r="AO235" s="12">
        <v>0.155</v>
      </c>
      <c r="AP235" s="7">
        <f>AP234*(1+AO235)</f>
        <v>0</v>
      </c>
      <c r="AQ235" s="7"/>
      <c r="AR235" s="7"/>
      <c r="AS235" s="81">
        <f t="shared" si="156"/>
        <v>0</v>
      </c>
      <c r="AT235" s="82">
        <f t="shared" si="157"/>
        <v>0</v>
      </c>
      <c r="AU235" s="91">
        <f t="shared" si="143"/>
        <v>0</v>
      </c>
      <c r="AV235" s="365"/>
      <c r="AW235" s="156">
        <v>44743</v>
      </c>
      <c r="AX235" s="101">
        <f t="shared" si="144"/>
        <v>0</v>
      </c>
      <c r="AY235" s="14" t="e">
        <f t="shared" si="158"/>
        <v>#DIV/0!</v>
      </c>
      <c r="AZ235" s="103">
        <f t="shared" si="145"/>
        <v>0</v>
      </c>
      <c r="BA235" s="12" t="e">
        <f t="shared" si="159"/>
        <v>#DIV/0!</v>
      </c>
      <c r="BB235" s="105"/>
      <c r="BC235" s="134"/>
      <c r="BD235" s="108"/>
      <c r="BF235" s="23"/>
      <c r="BG235" s="131" t="e">
        <f t="shared" si="96"/>
        <v>#DIV/0!</v>
      </c>
    </row>
    <row r="236" spans="1:59">
      <c r="A236" s="365"/>
      <c r="B236" s="156">
        <v>44774</v>
      </c>
      <c r="C236" s="16"/>
      <c r="D236" s="23"/>
      <c r="E236" s="14" t="e">
        <f t="shared" si="146"/>
        <v>#DIV/0!</v>
      </c>
      <c r="F236" s="159" t="str">
        <f t="shared" si="83"/>
        <v/>
      </c>
      <c r="G236" s="8"/>
      <c r="H236" s="12">
        <v>0</v>
      </c>
      <c r="I236" s="7">
        <f>I235*(1+H236)</f>
        <v>0</v>
      </c>
      <c r="J236" s="7"/>
      <c r="K236" s="7"/>
      <c r="L236" s="81">
        <f t="shared" si="147"/>
        <v>0</v>
      </c>
      <c r="M236" s="82">
        <f t="shared" si="148"/>
        <v>0</v>
      </c>
      <c r="N236" s="91">
        <f t="shared" ref="N236:N241" si="160">L236-M236</f>
        <v>0</v>
      </c>
      <c r="O236" s="23"/>
      <c r="P236" s="14" t="e">
        <f t="shared" si="149"/>
        <v>#DIV/0!</v>
      </c>
      <c r="Q236" s="159" t="str">
        <f t="shared" si="86"/>
        <v/>
      </c>
      <c r="R236" s="8"/>
      <c r="S236" s="12">
        <v>0</v>
      </c>
      <c r="T236" s="7">
        <f>T235*(1+S236)</f>
        <v>0</v>
      </c>
      <c r="U236" s="7"/>
      <c r="V236" s="7"/>
      <c r="W236" s="81">
        <f t="shared" si="150"/>
        <v>0</v>
      </c>
      <c r="X236" s="82">
        <f t="shared" si="151"/>
        <v>0</v>
      </c>
      <c r="Y236" s="91">
        <f t="shared" si="141"/>
        <v>0</v>
      </c>
      <c r="Z236" s="23"/>
      <c r="AA236" s="14" t="e">
        <f t="shared" si="152"/>
        <v>#DIV/0!</v>
      </c>
      <c r="AB236" s="159" t="str">
        <f t="shared" si="89"/>
        <v/>
      </c>
      <c r="AC236" s="8"/>
      <c r="AD236" s="12">
        <v>0</v>
      </c>
      <c r="AE236" s="7">
        <f>AE235*(1+AD236)</f>
        <v>0</v>
      </c>
      <c r="AF236" s="7"/>
      <c r="AG236" s="7"/>
      <c r="AH236" s="81">
        <f t="shared" si="153"/>
        <v>0</v>
      </c>
      <c r="AI236" s="82">
        <f t="shared" si="154"/>
        <v>0</v>
      </c>
      <c r="AJ236" s="91">
        <f t="shared" si="142"/>
        <v>0</v>
      </c>
      <c r="AK236" s="23"/>
      <c r="AL236" s="14" t="e">
        <f t="shared" si="155"/>
        <v>#DIV/0!</v>
      </c>
      <c r="AM236" s="159" t="str">
        <f t="shared" si="92"/>
        <v/>
      </c>
      <c r="AN236" s="8"/>
      <c r="AO236" s="12">
        <v>0</v>
      </c>
      <c r="AP236" s="7">
        <f>AP235*(1+AO236)</f>
        <v>0</v>
      </c>
      <c r="AQ236" s="7"/>
      <c r="AR236" s="7"/>
      <c r="AS236" s="81">
        <f t="shared" si="156"/>
        <v>0</v>
      </c>
      <c r="AT236" s="82">
        <f t="shared" si="157"/>
        <v>0</v>
      </c>
      <c r="AU236" s="91">
        <f t="shared" si="143"/>
        <v>0</v>
      </c>
      <c r="AV236" s="365"/>
      <c r="AW236" s="156">
        <v>44774</v>
      </c>
      <c r="AX236" s="101">
        <f t="shared" ref="AX236:AX241" si="161">L236+W236+AH236+AS236</f>
        <v>0</v>
      </c>
      <c r="AY236" s="14" t="e">
        <f t="shared" si="158"/>
        <v>#DIV/0!</v>
      </c>
      <c r="AZ236" s="103">
        <f t="shared" ref="AZ236:AZ241" si="162">M236+X236+AI236+AT236</f>
        <v>0</v>
      </c>
      <c r="BA236" s="12" t="e">
        <f t="shared" si="159"/>
        <v>#DIV/0!</v>
      </c>
      <c r="BB236" s="105">
        <f t="shared" ref="BB236:BB241" si="163">AX236-AZ236</f>
        <v>0</v>
      </c>
      <c r="BC236" s="134">
        <v>89.029088000000002</v>
      </c>
      <c r="BD236" s="108">
        <f t="shared" ref="BD236:BD241" si="164">(BB236/BC236)*$N$4</f>
        <v>0</v>
      </c>
      <c r="BF236" s="23"/>
      <c r="BG236" s="131" t="e">
        <f t="shared" si="96"/>
        <v>#DIV/0!</v>
      </c>
    </row>
    <row r="237" spans="1:59">
      <c r="A237" s="365"/>
      <c r="B237" s="156">
        <v>44805</v>
      </c>
      <c r="C237" s="16"/>
      <c r="D237" s="23"/>
      <c r="E237" s="14" t="e">
        <f t="shared" ref="E237:E242" si="165">((D237/D236)-1)</f>
        <v>#DIV/0!</v>
      </c>
      <c r="F237" s="159" t="str">
        <f t="shared" si="83"/>
        <v/>
      </c>
      <c r="G237" s="8"/>
      <c r="H237" s="12">
        <v>0</v>
      </c>
      <c r="I237" s="7"/>
      <c r="J237" s="7"/>
      <c r="K237" s="7"/>
      <c r="L237" s="81">
        <f>D237+J237</f>
        <v>0</v>
      </c>
      <c r="M237" s="82">
        <f t="shared" ref="M237:M242" si="166">I237+K237</f>
        <v>0</v>
      </c>
      <c r="N237" s="91">
        <f t="shared" si="160"/>
        <v>0</v>
      </c>
      <c r="O237" s="23"/>
      <c r="P237" s="14" t="e">
        <f t="shared" ref="P237:P242" si="167">((O237/O236)-1)</f>
        <v>#DIV/0!</v>
      </c>
      <c r="Q237" s="159" t="str">
        <f t="shared" si="86"/>
        <v/>
      </c>
      <c r="R237" s="8"/>
      <c r="S237" s="12">
        <v>0</v>
      </c>
      <c r="T237" s="7"/>
      <c r="U237" s="7"/>
      <c r="V237" s="7"/>
      <c r="W237" s="81">
        <f t="shared" ref="W237:W242" si="168">O237+U237</f>
        <v>0</v>
      </c>
      <c r="X237" s="82">
        <f t="shared" ref="X237:X242" si="169">T237+V237</f>
        <v>0</v>
      </c>
      <c r="Y237" s="91">
        <f t="shared" ref="Y237:Y242" si="170">W237-X237</f>
        <v>0</v>
      </c>
      <c r="Z237" s="23"/>
      <c r="AA237" s="14" t="e">
        <f t="shared" ref="AA237:AA242" si="171">((Z237/Z236)-1)</f>
        <v>#DIV/0!</v>
      </c>
      <c r="AB237" s="159" t="str">
        <f t="shared" si="89"/>
        <v/>
      </c>
      <c r="AC237" s="8"/>
      <c r="AD237" s="12">
        <v>0</v>
      </c>
      <c r="AE237" s="7"/>
      <c r="AF237" s="7"/>
      <c r="AG237" s="7"/>
      <c r="AH237" s="81">
        <f t="shared" ref="AH237:AH242" si="172">Z237+AF237</f>
        <v>0</v>
      </c>
      <c r="AI237" s="82">
        <f t="shared" ref="AI237:AI242" si="173">AE237+AG237</f>
        <v>0</v>
      </c>
      <c r="AJ237" s="91">
        <f t="shared" ref="AJ237:AJ242" si="174">AH237-AI237</f>
        <v>0</v>
      </c>
      <c r="AK237" s="23"/>
      <c r="AL237" s="14" t="e">
        <f t="shared" ref="AL237:AL242" si="175">((AK237/AK236)-1)</f>
        <v>#DIV/0!</v>
      </c>
      <c r="AM237" s="159" t="str">
        <f t="shared" si="92"/>
        <v/>
      </c>
      <c r="AN237" s="8"/>
      <c r="AO237" s="12">
        <v>0</v>
      </c>
      <c r="AP237" s="7"/>
      <c r="AQ237" s="7"/>
      <c r="AR237" s="7"/>
      <c r="AS237" s="81">
        <f t="shared" ref="AS237:AS242" si="176">AK237+AQ237</f>
        <v>0</v>
      </c>
      <c r="AT237" s="82">
        <f t="shared" ref="AT237:AT242" si="177">AP237+AR237</f>
        <v>0</v>
      </c>
      <c r="AU237" s="91">
        <f t="shared" ref="AU237:AU242" si="178">AS237-AT237</f>
        <v>0</v>
      </c>
      <c r="AV237" s="365"/>
      <c r="AW237" s="156">
        <v>44805</v>
      </c>
      <c r="AX237" s="101">
        <f t="shared" si="161"/>
        <v>0</v>
      </c>
      <c r="AY237" s="14" t="e">
        <f t="shared" ref="AY237:AY242" si="179">((AX237/AX236)-1)</f>
        <v>#DIV/0!</v>
      </c>
      <c r="AZ237" s="103">
        <f t="shared" si="162"/>
        <v>0</v>
      </c>
      <c r="BA237" s="12" t="e">
        <f t="shared" ref="BA237:BA245" si="180">((AZ237/AZ236)-1)</f>
        <v>#DIV/0!</v>
      </c>
      <c r="BB237" s="105">
        <f t="shared" si="163"/>
        <v>0</v>
      </c>
      <c r="BC237" s="134">
        <v>88.753096999999997</v>
      </c>
      <c r="BD237" s="108">
        <f t="shared" si="164"/>
        <v>0</v>
      </c>
      <c r="BF237" s="23"/>
      <c r="BG237" s="131" t="e">
        <f t="shared" si="96"/>
        <v>#DIV/0!</v>
      </c>
    </row>
    <row r="238" spans="1:59">
      <c r="A238" s="365"/>
      <c r="B238" s="156">
        <v>44835</v>
      </c>
      <c r="C238" s="16"/>
      <c r="D238" s="23"/>
      <c r="E238" s="14" t="e">
        <f t="shared" si="165"/>
        <v>#DIV/0!</v>
      </c>
      <c r="F238" s="159" t="str">
        <f t="shared" si="83"/>
        <v/>
      </c>
      <c r="G238" s="8"/>
      <c r="H238" s="12">
        <v>0</v>
      </c>
      <c r="I238" s="7"/>
      <c r="J238" s="7"/>
      <c r="K238" s="7"/>
      <c r="L238" s="81">
        <f>D238+J238</f>
        <v>0</v>
      </c>
      <c r="M238" s="82">
        <f t="shared" si="166"/>
        <v>0</v>
      </c>
      <c r="N238" s="91">
        <f t="shared" si="160"/>
        <v>0</v>
      </c>
      <c r="O238" s="23"/>
      <c r="P238" s="14" t="e">
        <f t="shared" si="167"/>
        <v>#DIV/0!</v>
      </c>
      <c r="Q238" s="159" t="str">
        <f t="shared" si="86"/>
        <v/>
      </c>
      <c r="R238" s="8"/>
      <c r="S238" s="12">
        <v>0</v>
      </c>
      <c r="T238" s="7">
        <f t="shared" ref="T238:T243" si="181">T237*(1+S238)</f>
        <v>0</v>
      </c>
      <c r="U238" s="7"/>
      <c r="V238" s="7"/>
      <c r="W238" s="81">
        <f t="shared" si="168"/>
        <v>0</v>
      </c>
      <c r="X238" s="82">
        <f t="shared" si="169"/>
        <v>0</v>
      </c>
      <c r="Y238" s="91">
        <f t="shared" si="170"/>
        <v>0</v>
      </c>
      <c r="Z238" s="23"/>
      <c r="AA238" s="14" t="e">
        <f t="shared" si="171"/>
        <v>#DIV/0!</v>
      </c>
      <c r="AB238" s="159" t="str">
        <f t="shared" si="89"/>
        <v/>
      </c>
      <c r="AC238" s="8"/>
      <c r="AD238" s="12">
        <v>0</v>
      </c>
      <c r="AE238" s="7"/>
      <c r="AF238" s="7"/>
      <c r="AG238" s="7"/>
      <c r="AH238" s="81">
        <f t="shared" si="172"/>
        <v>0</v>
      </c>
      <c r="AI238" s="82">
        <f t="shared" si="173"/>
        <v>0</v>
      </c>
      <c r="AJ238" s="91">
        <f t="shared" si="174"/>
        <v>0</v>
      </c>
      <c r="AK238" s="23"/>
      <c r="AL238" s="14" t="e">
        <f t="shared" si="175"/>
        <v>#DIV/0!</v>
      </c>
      <c r="AM238" s="159" t="str">
        <f t="shared" si="92"/>
        <v/>
      </c>
      <c r="AN238" s="8"/>
      <c r="AO238" s="12">
        <v>0</v>
      </c>
      <c r="AP238" s="7"/>
      <c r="AQ238" s="7"/>
      <c r="AR238" s="7"/>
      <c r="AS238" s="81">
        <f t="shared" si="176"/>
        <v>0</v>
      </c>
      <c r="AT238" s="82">
        <f t="shared" si="177"/>
        <v>0</v>
      </c>
      <c r="AU238" s="91">
        <f t="shared" si="178"/>
        <v>0</v>
      </c>
      <c r="AV238" s="365"/>
      <c r="AW238" s="156">
        <v>44835</v>
      </c>
      <c r="AX238" s="101">
        <f t="shared" si="161"/>
        <v>0</v>
      </c>
      <c r="AY238" s="14" t="e">
        <f t="shared" si="179"/>
        <v>#DIV/0!</v>
      </c>
      <c r="AZ238" s="103">
        <f t="shared" si="162"/>
        <v>0</v>
      </c>
      <c r="BA238" s="12" t="e">
        <f t="shared" si="180"/>
        <v>#DIV/0!</v>
      </c>
      <c r="BB238" s="105">
        <f t="shared" si="163"/>
        <v>0</v>
      </c>
      <c r="BC238" s="134">
        <v>88.469087000000002</v>
      </c>
      <c r="BD238" s="108">
        <f t="shared" si="164"/>
        <v>0</v>
      </c>
      <c r="BF238" s="23"/>
      <c r="BG238" s="131" t="e">
        <f t="shared" si="96"/>
        <v>#DIV/0!</v>
      </c>
    </row>
    <row r="239" spans="1:59">
      <c r="A239" s="365"/>
      <c r="B239" s="156">
        <v>44866</v>
      </c>
      <c r="C239" s="16"/>
      <c r="D239" s="23"/>
      <c r="E239" s="14" t="e">
        <f t="shared" si="165"/>
        <v>#DIV/0!</v>
      </c>
      <c r="F239" s="159" t="str">
        <f t="shared" si="83"/>
        <v/>
      </c>
      <c r="G239" s="8"/>
      <c r="H239" s="12">
        <v>0</v>
      </c>
      <c r="I239" s="7">
        <f>I238*(1+H239)</f>
        <v>0</v>
      </c>
      <c r="J239" s="7"/>
      <c r="K239" s="7"/>
      <c r="L239" s="81">
        <f>D239+J239</f>
        <v>0</v>
      </c>
      <c r="M239" s="82">
        <f t="shared" si="166"/>
        <v>0</v>
      </c>
      <c r="N239" s="91">
        <f t="shared" si="160"/>
        <v>0</v>
      </c>
      <c r="O239" s="23"/>
      <c r="P239" s="14" t="e">
        <f t="shared" si="167"/>
        <v>#DIV/0!</v>
      </c>
      <c r="Q239" s="159" t="str">
        <f t="shared" si="86"/>
        <v/>
      </c>
      <c r="R239" s="8"/>
      <c r="S239" s="12">
        <v>0</v>
      </c>
      <c r="T239" s="7">
        <f t="shared" si="181"/>
        <v>0</v>
      </c>
      <c r="U239" s="7"/>
      <c r="V239" s="7"/>
      <c r="W239" s="81">
        <f t="shared" si="168"/>
        <v>0</v>
      </c>
      <c r="X239" s="82">
        <f t="shared" si="169"/>
        <v>0</v>
      </c>
      <c r="Y239" s="91">
        <f t="shared" si="170"/>
        <v>0</v>
      </c>
      <c r="Z239" s="23"/>
      <c r="AA239" s="14" t="e">
        <f t="shared" si="171"/>
        <v>#DIV/0!</v>
      </c>
      <c r="AB239" s="159" t="str">
        <f t="shared" si="89"/>
        <v/>
      </c>
      <c r="AC239" s="8"/>
      <c r="AD239" s="12">
        <v>0</v>
      </c>
      <c r="AE239" s="7">
        <f>AE238*(1+AD239)</f>
        <v>0</v>
      </c>
      <c r="AF239" s="7"/>
      <c r="AG239" s="7"/>
      <c r="AH239" s="81">
        <f t="shared" si="172"/>
        <v>0</v>
      </c>
      <c r="AI239" s="82">
        <f t="shared" si="173"/>
        <v>0</v>
      </c>
      <c r="AJ239" s="91">
        <f t="shared" si="174"/>
        <v>0</v>
      </c>
      <c r="AK239" s="23"/>
      <c r="AL239" s="14" t="e">
        <f t="shared" si="175"/>
        <v>#DIV/0!</v>
      </c>
      <c r="AM239" s="159" t="str">
        <f t="shared" si="92"/>
        <v/>
      </c>
      <c r="AN239" s="8"/>
      <c r="AO239" s="12">
        <v>0</v>
      </c>
      <c r="AP239" s="7">
        <f>AP238*(1+AO239)</f>
        <v>0</v>
      </c>
      <c r="AQ239" s="7"/>
      <c r="AR239" s="7"/>
      <c r="AS239" s="81">
        <f t="shared" si="176"/>
        <v>0</v>
      </c>
      <c r="AT239" s="82">
        <f t="shared" si="177"/>
        <v>0</v>
      </c>
      <c r="AU239" s="91">
        <f t="shared" si="178"/>
        <v>0</v>
      </c>
      <c r="AV239" s="365"/>
      <c r="AW239" s="156">
        <v>44866</v>
      </c>
      <c r="AX239" s="101">
        <f t="shared" si="161"/>
        <v>0</v>
      </c>
      <c r="AY239" s="14" t="e">
        <f t="shared" si="179"/>
        <v>#DIV/0!</v>
      </c>
      <c r="AZ239" s="103">
        <f t="shared" si="162"/>
        <v>0</v>
      </c>
      <c r="BA239" s="12" t="e">
        <f t="shared" si="180"/>
        <v>#DIV/0!</v>
      </c>
      <c r="BB239" s="105">
        <f t="shared" si="163"/>
        <v>0</v>
      </c>
      <c r="BC239" s="134">
        <v>88.884890999999996</v>
      </c>
      <c r="BD239" s="108">
        <f t="shared" si="164"/>
        <v>0</v>
      </c>
      <c r="BF239" s="23"/>
      <c r="BG239" s="131" t="e">
        <f t="shared" si="96"/>
        <v>#DIV/0!</v>
      </c>
    </row>
    <row r="240" spans="1:59">
      <c r="A240" s="366"/>
      <c r="B240" s="157">
        <v>44896</v>
      </c>
      <c r="C240" s="16"/>
      <c r="D240" s="23"/>
      <c r="E240" s="15" t="e">
        <f t="shared" si="165"/>
        <v>#DIV/0!</v>
      </c>
      <c r="F240" s="158" t="str">
        <f t="shared" si="83"/>
        <v/>
      </c>
      <c r="G240" s="11"/>
      <c r="H240" s="13">
        <v>0</v>
      </c>
      <c r="I240" s="10">
        <f>I239*(1+H240)</f>
        <v>0</v>
      </c>
      <c r="J240" s="10"/>
      <c r="K240" s="10"/>
      <c r="L240" s="83">
        <f>D240+J240</f>
        <v>0</v>
      </c>
      <c r="M240" s="84">
        <f t="shared" si="166"/>
        <v>0</v>
      </c>
      <c r="N240" s="92">
        <f t="shared" si="160"/>
        <v>0</v>
      </c>
      <c r="O240" s="23"/>
      <c r="P240" s="15" t="e">
        <f t="shared" si="167"/>
        <v>#DIV/0!</v>
      </c>
      <c r="Q240" s="158" t="str">
        <f t="shared" si="86"/>
        <v/>
      </c>
      <c r="R240" s="11"/>
      <c r="S240" s="13">
        <v>0</v>
      </c>
      <c r="T240" s="10">
        <f t="shared" si="181"/>
        <v>0</v>
      </c>
      <c r="U240" s="10"/>
      <c r="V240" s="10"/>
      <c r="W240" s="83">
        <f t="shared" si="168"/>
        <v>0</v>
      </c>
      <c r="X240" s="84">
        <f t="shared" si="169"/>
        <v>0</v>
      </c>
      <c r="Y240" s="92">
        <f t="shared" si="170"/>
        <v>0</v>
      </c>
      <c r="Z240" s="23"/>
      <c r="AA240" s="15" t="e">
        <f t="shared" si="171"/>
        <v>#DIV/0!</v>
      </c>
      <c r="AB240" s="158" t="str">
        <f t="shared" si="89"/>
        <v/>
      </c>
      <c r="AC240" s="11"/>
      <c r="AD240" s="13">
        <v>0</v>
      </c>
      <c r="AE240" s="10">
        <f>AE239*(1+AD240)</f>
        <v>0</v>
      </c>
      <c r="AF240" s="10"/>
      <c r="AG240" s="10"/>
      <c r="AH240" s="83">
        <f t="shared" si="172"/>
        <v>0</v>
      </c>
      <c r="AI240" s="84">
        <f t="shared" si="173"/>
        <v>0</v>
      </c>
      <c r="AJ240" s="92">
        <f t="shared" si="174"/>
        <v>0</v>
      </c>
      <c r="AK240" s="23"/>
      <c r="AL240" s="15" t="e">
        <f t="shared" si="175"/>
        <v>#DIV/0!</v>
      </c>
      <c r="AM240" s="158" t="str">
        <f t="shared" si="92"/>
        <v/>
      </c>
      <c r="AN240" s="11"/>
      <c r="AO240" s="13">
        <v>0</v>
      </c>
      <c r="AP240" s="10">
        <f>AP239*(1+AO240)</f>
        <v>0</v>
      </c>
      <c r="AQ240" s="10"/>
      <c r="AR240" s="10"/>
      <c r="AS240" s="83">
        <f t="shared" si="176"/>
        <v>0</v>
      </c>
      <c r="AT240" s="84">
        <f t="shared" si="177"/>
        <v>0</v>
      </c>
      <c r="AU240" s="92">
        <f t="shared" si="178"/>
        <v>0</v>
      </c>
      <c r="AV240" s="366"/>
      <c r="AW240" s="157">
        <v>44896</v>
      </c>
      <c r="AX240" s="102">
        <f t="shared" si="161"/>
        <v>0</v>
      </c>
      <c r="AY240" s="15" t="e">
        <f t="shared" si="179"/>
        <v>#DIV/0!</v>
      </c>
      <c r="AZ240" s="104">
        <f t="shared" si="162"/>
        <v>0</v>
      </c>
      <c r="BA240" s="13" t="e">
        <f t="shared" si="180"/>
        <v>#DIV/0!</v>
      </c>
      <c r="BB240" s="107">
        <f t="shared" si="163"/>
        <v>0</v>
      </c>
      <c r="BC240" s="135">
        <v>89.222652999999994</v>
      </c>
      <c r="BD240" s="110">
        <f t="shared" si="164"/>
        <v>0</v>
      </c>
      <c r="BF240" s="23"/>
      <c r="BG240" s="131" t="e">
        <f t="shared" si="96"/>
        <v>#DIV/0!</v>
      </c>
    </row>
    <row r="241" spans="1:59">
      <c r="A241" s="365">
        <v>2023</v>
      </c>
      <c r="B241" s="156">
        <v>44927</v>
      </c>
      <c r="C241" s="16"/>
      <c r="D241" s="23"/>
      <c r="E241" s="14" t="e">
        <f t="shared" si="165"/>
        <v>#DIV/0!</v>
      </c>
      <c r="F241" s="159" t="str">
        <f t="shared" si="83"/>
        <v/>
      </c>
      <c r="G241" s="8"/>
      <c r="H241" s="12">
        <v>0</v>
      </c>
      <c r="I241" s="7">
        <f>I240*(1+H241)</f>
        <v>0</v>
      </c>
      <c r="J241" s="7"/>
      <c r="K241" s="7"/>
      <c r="L241" s="81">
        <f>D241+J241</f>
        <v>0</v>
      </c>
      <c r="M241" s="82">
        <f t="shared" si="166"/>
        <v>0</v>
      </c>
      <c r="N241" s="91">
        <f t="shared" si="160"/>
        <v>0</v>
      </c>
      <c r="O241" s="23"/>
      <c r="P241" s="14" t="e">
        <f t="shared" si="167"/>
        <v>#DIV/0!</v>
      </c>
      <c r="Q241" s="159" t="str">
        <f t="shared" si="86"/>
        <v/>
      </c>
      <c r="R241" s="8"/>
      <c r="S241" s="12">
        <v>0</v>
      </c>
      <c r="T241" s="7">
        <f t="shared" si="181"/>
        <v>0</v>
      </c>
      <c r="U241" s="7"/>
      <c r="V241" s="7"/>
      <c r="W241" s="81">
        <f t="shared" si="168"/>
        <v>0</v>
      </c>
      <c r="X241" s="82">
        <f t="shared" si="169"/>
        <v>0</v>
      </c>
      <c r="Y241" s="91">
        <f t="shared" si="170"/>
        <v>0</v>
      </c>
      <c r="Z241" s="23"/>
      <c r="AA241" s="14" t="e">
        <f t="shared" si="171"/>
        <v>#DIV/0!</v>
      </c>
      <c r="AB241" s="159" t="str">
        <f t="shared" si="89"/>
        <v/>
      </c>
      <c r="AC241" s="8"/>
      <c r="AD241" s="12">
        <v>0</v>
      </c>
      <c r="AE241" s="7">
        <f>AE240*(1+AD241)</f>
        <v>0</v>
      </c>
      <c r="AF241" s="7"/>
      <c r="AG241" s="7"/>
      <c r="AH241" s="81">
        <f t="shared" si="172"/>
        <v>0</v>
      </c>
      <c r="AI241" s="82">
        <f t="shared" si="173"/>
        <v>0</v>
      </c>
      <c r="AJ241" s="91">
        <f t="shared" si="174"/>
        <v>0</v>
      </c>
      <c r="AK241" s="23"/>
      <c r="AL241" s="14" t="e">
        <f t="shared" si="175"/>
        <v>#DIV/0!</v>
      </c>
      <c r="AM241" s="159" t="str">
        <f t="shared" si="92"/>
        <v/>
      </c>
      <c r="AN241" s="8"/>
      <c r="AO241" s="12">
        <v>0</v>
      </c>
      <c r="AP241" s="7">
        <f>AP240*(1+AO241)</f>
        <v>0</v>
      </c>
      <c r="AQ241" s="7"/>
      <c r="AR241" s="7"/>
      <c r="AS241" s="81">
        <f t="shared" si="176"/>
        <v>0</v>
      </c>
      <c r="AT241" s="82">
        <f t="shared" si="177"/>
        <v>0</v>
      </c>
      <c r="AU241" s="91">
        <f t="shared" si="178"/>
        <v>0</v>
      </c>
      <c r="AV241" s="365">
        <v>2023</v>
      </c>
      <c r="AW241" s="156">
        <v>44927</v>
      </c>
      <c r="AX241" s="101">
        <f t="shared" si="161"/>
        <v>0</v>
      </c>
      <c r="AY241" s="14" t="e">
        <f t="shared" si="179"/>
        <v>#DIV/0!</v>
      </c>
      <c r="AZ241" s="103">
        <f t="shared" si="162"/>
        <v>0</v>
      </c>
      <c r="BA241" s="12" t="e">
        <f t="shared" si="180"/>
        <v>#DIV/0!</v>
      </c>
      <c r="BB241" s="105">
        <f t="shared" si="163"/>
        <v>0</v>
      </c>
      <c r="BC241" s="134">
        <v>89.838289000000003</v>
      </c>
      <c r="BD241" s="108">
        <f t="shared" si="164"/>
        <v>0</v>
      </c>
      <c r="BF241" s="23"/>
      <c r="BG241" s="131" t="e">
        <f t="shared" si="96"/>
        <v>#DIV/0!</v>
      </c>
    </row>
    <row r="242" spans="1:59">
      <c r="A242" s="365"/>
      <c r="B242" s="156">
        <v>44958</v>
      </c>
      <c r="C242" s="16"/>
      <c r="D242" s="23"/>
      <c r="E242" s="14" t="e">
        <f t="shared" si="165"/>
        <v>#DIV/0!</v>
      </c>
      <c r="F242" s="159" t="str">
        <f t="shared" si="83"/>
        <v/>
      </c>
      <c r="G242" s="8"/>
      <c r="H242" s="12">
        <v>0</v>
      </c>
      <c r="I242" s="7">
        <f>I241*(1+H242)</f>
        <v>0</v>
      </c>
      <c r="J242" s="7"/>
      <c r="K242" s="7"/>
      <c r="L242" s="81">
        <f>D242+J243</f>
        <v>0</v>
      </c>
      <c r="M242" s="82">
        <f t="shared" si="166"/>
        <v>0</v>
      </c>
      <c r="N242" s="91">
        <f t="shared" ref="N242:N247" si="182">L242-M242</f>
        <v>0</v>
      </c>
      <c r="O242" s="23"/>
      <c r="P242" s="14" t="e">
        <f t="shared" si="167"/>
        <v>#DIV/0!</v>
      </c>
      <c r="Q242" s="159" t="str">
        <f t="shared" si="86"/>
        <v/>
      </c>
      <c r="R242" s="8"/>
      <c r="S242" s="12">
        <v>0</v>
      </c>
      <c r="T242" s="7">
        <f t="shared" si="181"/>
        <v>0</v>
      </c>
      <c r="U242" s="7"/>
      <c r="V242" s="7"/>
      <c r="W242" s="81">
        <f t="shared" si="168"/>
        <v>0</v>
      </c>
      <c r="X242" s="82">
        <f t="shared" si="169"/>
        <v>0</v>
      </c>
      <c r="Y242" s="91">
        <f t="shared" si="170"/>
        <v>0</v>
      </c>
      <c r="Z242" s="23"/>
      <c r="AA242" s="14" t="e">
        <f t="shared" si="171"/>
        <v>#DIV/0!</v>
      </c>
      <c r="AB242" s="159" t="str">
        <f t="shared" si="89"/>
        <v/>
      </c>
      <c r="AC242" s="8"/>
      <c r="AD242" s="12">
        <v>0</v>
      </c>
      <c r="AE242" s="7">
        <f>AE241*(1+AD242)</f>
        <v>0</v>
      </c>
      <c r="AF242" s="7"/>
      <c r="AG242" s="7"/>
      <c r="AH242" s="81">
        <f t="shared" si="172"/>
        <v>0</v>
      </c>
      <c r="AI242" s="82">
        <f t="shared" si="173"/>
        <v>0</v>
      </c>
      <c r="AJ242" s="91">
        <f t="shared" si="174"/>
        <v>0</v>
      </c>
      <c r="AK242" s="23"/>
      <c r="AL242" s="14" t="e">
        <f t="shared" si="175"/>
        <v>#DIV/0!</v>
      </c>
      <c r="AM242" s="159" t="str">
        <f t="shared" si="92"/>
        <v/>
      </c>
      <c r="AN242" s="8"/>
      <c r="AO242" s="12">
        <v>0</v>
      </c>
      <c r="AP242" s="7">
        <f>AP241*(1+AO242)</f>
        <v>0</v>
      </c>
      <c r="AQ242" s="7"/>
      <c r="AR242" s="7"/>
      <c r="AS242" s="81">
        <f t="shared" si="176"/>
        <v>0</v>
      </c>
      <c r="AT242" s="82">
        <f t="shared" si="177"/>
        <v>0</v>
      </c>
      <c r="AU242" s="91">
        <f t="shared" si="178"/>
        <v>0</v>
      </c>
      <c r="AV242" s="365"/>
      <c r="AW242" s="156">
        <v>44958</v>
      </c>
      <c r="AX242" s="101">
        <f t="shared" ref="AX242:AX247" si="183">L242+W242+AH242+AS242</f>
        <v>0</v>
      </c>
      <c r="AY242" s="14" t="e">
        <f t="shared" si="179"/>
        <v>#DIV/0!</v>
      </c>
      <c r="AZ242" s="103">
        <f t="shared" ref="AZ242:AZ247" si="184">M242+X242+AI242+AT242</f>
        <v>0</v>
      </c>
      <c r="BA242" s="12" t="e">
        <f t="shared" si="180"/>
        <v>#DIV/0!</v>
      </c>
      <c r="BB242" s="105">
        <f t="shared" ref="BB242:BB248" si="185">AX242-AZ242</f>
        <v>0</v>
      </c>
      <c r="BC242" s="134">
        <v>90.251544999999993</v>
      </c>
      <c r="BD242" s="108">
        <f t="shared" ref="BD242:BD248" si="186">(BB242/BC242)*$N$4</f>
        <v>0</v>
      </c>
      <c r="BF242" s="23"/>
      <c r="BG242" s="131" t="e">
        <f t="shared" si="96"/>
        <v>#DIV/0!</v>
      </c>
    </row>
    <row r="243" spans="1:59">
      <c r="A243" s="365"/>
      <c r="B243" s="156">
        <v>44986</v>
      </c>
      <c r="C243" s="16"/>
      <c r="D243" s="23"/>
      <c r="E243" s="14" t="e">
        <f t="shared" ref="E243:E253" si="187">((D243/D242)-1)</f>
        <v>#DIV/0!</v>
      </c>
      <c r="F243" s="159" t="str">
        <f t="shared" si="83"/>
        <v/>
      </c>
      <c r="G243" s="8"/>
      <c r="H243" s="12">
        <v>0</v>
      </c>
      <c r="I243" s="7">
        <f>I242*(1+H243)</f>
        <v>0</v>
      </c>
      <c r="J243" s="7"/>
      <c r="K243" s="7"/>
      <c r="L243" s="81">
        <f>D243+J244</f>
        <v>0</v>
      </c>
      <c r="M243" s="82">
        <f t="shared" ref="M243:M248" si="188">I243+K243</f>
        <v>0</v>
      </c>
      <c r="N243" s="91">
        <f t="shared" si="182"/>
        <v>0</v>
      </c>
      <c r="O243" s="23"/>
      <c r="P243" s="14" t="e">
        <f t="shared" ref="P243:P253" si="189">((O243/O242)-1)</f>
        <v>#DIV/0!</v>
      </c>
      <c r="Q243" s="159" t="str">
        <f t="shared" si="86"/>
        <v/>
      </c>
      <c r="R243" s="8"/>
      <c r="S243" s="12">
        <v>0</v>
      </c>
      <c r="T243" s="7">
        <f t="shared" si="181"/>
        <v>0</v>
      </c>
      <c r="U243" s="7"/>
      <c r="V243" s="7"/>
      <c r="W243" s="81">
        <f t="shared" ref="W243:W248" si="190">O243+U243</f>
        <v>0</v>
      </c>
      <c r="X243" s="82">
        <f t="shared" ref="X243:X248" si="191">T243+V243</f>
        <v>0</v>
      </c>
      <c r="Y243" s="91">
        <f t="shared" ref="Y243:Y248" si="192">W243-X243</f>
        <v>0</v>
      </c>
      <c r="Z243" s="23"/>
      <c r="AA243" s="14" t="e">
        <f t="shared" ref="AA243:AA253" si="193">((Z243/Z242)-1)</f>
        <v>#DIV/0!</v>
      </c>
      <c r="AB243" s="159" t="str">
        <f t="shared" si="89"/>
        <v/>
      </c>
      <c r="AC243" s="8"/>
      <c r="AD243" s="12">
        <v>0</v>
      </c>
      <c r="AE243" s="7">
        <f>AE242*(1+AD243)</f>
        <v>0</v>
      </c>
      <c r="AF243" s="7"/>
      <c r="AG243" s="7"/>
      <c r="AH243" s="81">
        <f t="shared" ref="AH243:AH248" si="194">Z243+AF243</f>
        <v>0</v>
      </c>
      <c r="AI243" s="82">
        <f t="shared" ref="AI243:AI248" si="195">AE243+AG243</f>
        <v>0</v>
      </c>
      <c r="AJ243" s="91">
        <f t="shared" ref="AJ243:AJ248" si="196">AH243-AI243</f>
        <v>0</v>
      </c>
      <c r="AK243" s="23"/>
      <c r="AL243" s="14" t="e">
        <f t="shared" ref="AL243:AL253" si="197">((AK243/AK242)-1)</f>
        <v>#DIV/0!</v>
      </c>
      <c r="AM243" s="159" t="str">
        <f t="shared" si="92"/>
        <v/>
      </c>
      <c r="AN243" s="8"/>
      <c r="AO243" s="12">
        <v>0</v>
      </c>
      <c r="AP243" s="7">
        <f>AP242*(1+AO243)</f>
        <v>0</v>
      </c>
      <c r="AQ243" s="7"/>
      <c r="AR243" s="7"/>
      <c r="AS243" s="81">
        <f t="shared" ref="AS243:AS248" si="198">AK243+AQ243</f>
        <v>0</v>
      </c>
      <c r="AT243" s="82">
        <f t="shared" ref="AT243:AT248" si="199">AP243+AR243</f>
        <v>0</v>
      </c>
      <c r="AU243" s="91">
        <f t="shared" ref="AU243:AU248" si="200">AS243-AT243</f>
        <v>0</v>
      </c>
      <c r="AV243" s="365"/>
      <c r="AW243" s="156">
        <v>44986</v>
      </c>
      <c r="AX243" s="101">
        <f t="shared" si="183"/>
        <v>0</v>
      </c>
      <c r="AY243" s="14" t="e">
        <f t="shared" ref="AY243:AY249" si="201">((AX243/AX242)-1)</f>
        <v>#DIV/0!</v>
      </c>
      <c r="AZ243" s="103">
        <f t="shared" si="184"/>
        <v>0</v>
      </c>
      <c r="BA243" s="12" t="e">
        <f t="shared" si="180"/>
        <v>#DIV/0!</v>
      </c>
      <c r="BB243" s="105">
        <f t="shared" si="185"/>
        <v>0</v>
      </c>
      <c r="BC243" s="134">
        <v>90.946481000000006</v>
      </c>
      <c r="BD243" s="108">
        <f t="shared" si="186"/>
        <v>0</v>
      </c>
      <c r="BF243" s="23"/>
      <c r="BG243" s="131" t="e">
        <f t="shared" si="96"/>
        <v>#DIV/0!</v>
      </c>
    </row>
    <row r="244" spans="1:59">
      <c r="A244" s="365"/>
      <c r="B244" s="156">
        <v>45017</v>
      </c>
      <c r="C244" s="16"/>
      <c r="D244" s="23"/>
      <c r="E244" s="14" t="e">
        <f t="shared" si="187"/>
        <v>#DIV/0!</v>
      </c>
      <c r="F244" s="159" t="str">
        <f t="shared" si="83"/>
        <v/>
      </c>
      <c r="G244" s="8"/>
      <c r="H244" s="12">
        <v>0</v>
      </c>
      <c r="I244" s="7">
        <f t="shared" ref="I244:I253" si="202">I243*(1+H244)</f>
        <v>0</v>
      </c>
      <c r="J244" s="7"/>
      <c r="K244" s="7"/>
      <c r="L244" s="81">
        <f>D244+J244</f>
        <v>0</v>
      </c>
      <c r="M244" s="82">
        <f t="shared" si="188"/>
        <v>0</v>
      </c>
      <c r="N244" s="91">
        <f t="shared" si="182"/>
        <v>0</v>
      </c>
      <c r="O244" s="23"/>
      <c r="P244" s="14" t="e">
        <f t="shared" si="189"/>
        <v>#DIV/0!</v>
      </c>
      <c r="Q244" s="159" t="str">
        <f t="shared" si="86"/>
        <v/>
      </c>
      <c r="R244" s="8"/>
      <c r="S244" s="12">
        <v>0</v>
      </c>
      <c r="T244" s="7">
        <f t="shared" ref="T244:T253" si="203">T243*(1+S244)</f>
        <v>0</v>
      </c>
      <c r="U244" s="7"/>
      <c r="V244" s="7"/>
      <c r="W244" s="81">
        <f t="shared" si="190"/>
        <v>0</v>
      </c>
      <c r="X244" s="82">
        <f t="shared" si="191"/>
        <v>0</v>
      </c>
      <c r="Y244" s="91">
        <f t="shared" si="192"/>
        <v>0</v>
      </c>
      <c r="Z244" s="23"/>
      <c r="AA244" s="14" t="e">
        <f t="shared" si="193"/>
        <v>#DIV/0!</v>
      </c>
      <c r="AB244" s="159" t="str">
        <f t="shared" si="89"/>
        <v/>
      </c>
      <c r="AC244" s="8"/>
      <c r="AD244" s="12">
        <v>0</v>
      </c>
      <c r="AE244" s="7">
        <f t="shared" ref="AE244:AE253" si="204">AE243*(1+AD244)</f>
        <v>0</v>
      </c>
      <c r="AF244" s="7"/>
      <c r="AG244" s="7"/>
      <c r="AH244" s="81">
        <f t="shared" si="194"/>
        <v>0</v>
      </c>
      <c r="AI244" s="82">
        <f t="shared" si="195"/>
        <v>0</v>
      </c>
      <c r="AJ244" s="91">
        <f t="shared" si="196"/>
        <v>0</v>
      </c>
      <c r="AK244" s="23"/>
      <c r="AL244" s="14" t="e">
        <f t="shared" si="197"/>
        <v>#DIV/0!</v>
      </c>
      <c r="AM244" s="159" t="str">
        <f t="shared" si="92"/>
        <v/>
      </c>
      <c r="AN244" s="8"/>
      <c r="AO244" s="12">
        <v>0</v>
      </c>
      <c r="AP244" s="7">
        <f t="shared" ref="AP244:AP253" si="205">AP243*(1+AO244)</f>
        <v>0</v>
      </c>
      <c r="AQ244" s="7"/>
      <c r="AR244" s="7"/>
      <c r="AS244" s="81">
        <f t="shared" si="198"/>
        <v>0</v>
      </c>
      <c r="AT244" s="82">
        <f t="shared" si="199"/>
        <v>0</v>
      </c>
      <c r="AU244" s="91">
        <f t="shared" si="200"/>
        <v>0</v>
      </c>
      <c r="AV244" s="365"/>
      <c r="AW244" s="156">
        <v>45017</v>
      </c>
      <c r="AX244" s="101">
        <f t="shared" si="183"/>
        <v>0</v>
      </c>
      <c r="AY244" s="14" t="e">
        <f t="shared" si="201"/>
        <v>#DIV/0!</v>
      </c>
      <c r="AZ244" s="103">
        <f t="shared" si="184"/>
        <v>0</v>
      </c>
      <c r="BA244" s="12" t="e">
        <f t="shared" si="180"/>
        <v>#DIV/0!</v>
      </c>
      <c r="BB244" s="105">
        <f t="shared" si="185"/>
        <v>0</v>
      </c>
      <c r="BC244" s="134">
        <v>91.528537999999998</v>
      </c>
      <c r="BD244" s="108">
        <f t="shared" si="186"/>
        <v>0</v>
      </c>
      <c r="BF244" s="23"/>
      <c r="BG244" s="131" t="e">
        <f t="shared" si="96"/>
        <v>#DIV/0!</v>
      </c>
    </row>
    <row r="245" spans="1:59">
      <c r="A245" s="365"/>
      <c r="B245" s="156">
        <v>45047</v>
      </c>
      <c r="C245" s="16"/>
      <c r="D245" s="23"/>
      <c r="E245" s="14" t="e">
        <f t="shared" si="187"/>
        <v>#DIV/0!</v>
      </c>
      <c r="F245" s="159" t="str">
        <f t="shared" si="83"/>
        <v/>
      </c>
      <c r="G245" s="8"/>
      <c r="H245" s="12">
        <v>0</v>
      </c>
      <c r="I245" s="7">
        <f t="shared" si="202"/>
        <v>0</v>
      </c>
      <c r="J245" s="7"/>
      <c r="K245" s="7"/>
      <c r="L245" s="81">
        <f>D245+J245</f>
        <v>0</v>
      </c>
      <c r="M245" s="82">
        <f t="shared" si="188"/>
        <v>0</v>
      </c>
      <c r="N245" s="91">
        <f t="shared" si="182"/>
        <v>0</v>
      </c>
      <c r="O245" s="23"/>
      <c r="P245" s="14" t="e">
        <f t="shared" si="189"/>
        <v>#DIV/0!</v>
      </c>
      <c r="Q245" s="159" t="str">
        <f t="shared" si="86"/>
        <v/>
      </c>
      <c r="R245" s="8"/>
      <c r="S245" s="12">
        <v>0</v>
      </c>
      <c r="T245" s="7">
        <f t="shared" si="203"/>
        <v>0</v>
      </c>
      <c r="U245" s="7"/>
      <c r="V245" s="7"/>
      <c r="W245" s="81">
        <f t="shared" si="190"/>
        <v>0</v>
      </c>
      <c r="X245" s="82">
        <f t="shared" si="191"/>
        <v>0</v>
      </c>
      <c r="Y245" s="91">
        <f t="shared" si="192"/>
        <v>0</v>
      </c>
      <c r="Z245" s="23"/>
      <c r="AA245" s="14" t="e">
        <f t="shared" si="193"/>
        <v>#DIV/0!</v>
      </c>
      <c r="AB245" s="159" t="str">
        <f t="shared" si="89"/>
        <v/>
      </c>
      <c r="AC245" s="8"/>
      <c r="AD245" s="12">
        <v>0</v>
      </c>
      <c r="AE245" s="7">
        <f t="shared" si="204"/>
        <v>0</v>
      </c>
      <c r="AF245" s="7"/>
      <c r="AG245" s="7"/>
      <c r="AH245" s="81">
        <f t="shared" si="194"/>
        <v>0</v>
      </c>
      <c r="AI245" s="82">
        <f t="shared" si="195"/>
        <v>0</v>
      </c>
      <c r="AJ245" s="91">
        <f t="shared" si="196"/>
        <v>0</v>
      </c>
      <c r="AK245" s="23"/>
      <c r="AL245" s="14" t="e">
        <f t="shared" si="197"/>
        <v>#DIV/0!</v>
      </c>
      <c r="AM245" s="159" t="str">
        <f t="shared" si="92"/>
        <v/>
      </c>
      <c r="AN245" s="8"/>
      <c r="AO245" s="12">
        <v>0</v>
      </c>
      <c r="AP245" s="7">
        <f t="shared" si="205"/>
        <v>0</v>
      </c>
      <c r="AQ245" s="7"/>
      <c r="AR245" s="7"/>
      <c r="AS245" s="81">
        <f t="shared" si="198"/>
        <v>0</v>
      </c>
      <c r="AT245" s="82">
        <f t="shared" si="199"/>
        <v>0</v>
      </c>
      <c r="AU245" s="91">
        <f t="shared" si="200"/>
        <v>0</v>
      </c>
      <c r="AV245" s="365"/>
      <c r="AW245" s="156">
        <v>45047</v>
      </c>
      <c r="AX245" s="101">
        <f t="shared" si="183"/>
        <v>0</v>
      </c>
      <c r="AY245" s="14" t="e">
        <f t="shared" si="201"/>
        <v>#DIV/0!</v>
      </c>
      <c r="AZ245" s="103">
        <f t="shared" si="184"/>
        <v>0</v>
      </c>
      <c r="BA245" s="12" t="e">
        <f t="shared" si="180"/>
        <v>#DIV/0!</v>
      </c>
      <c r="BB245" s="105">
        <f t="shared" si="185"/>
        <v>0</v>
      </c>
      <c r="BC245" s="134">
        <v>92.013638999999998</v>
      </c>
      <c r="BD245" s="108">
        <f t="shared" si="186"/>
        <v>0</v>
      </c>
      <c r="BF245" s="23"/>
      <c r="BG245" s="131" t="e">
        <f t="shared" si="96"/>
        <v>#DIV/0!</v>
      </c>
    </row>
    <row r="246" spans="1:59">
      <c r="A246" s="365"/>
      <c r="B246" s="156">
        <v>45078</v>
      </c>
      <c r="C246" s="16"/>
      <c r="D246" s="23"/>
      <c r="E246" s="14" t="e">
        <f t="shared" si="187"/>
        <v>#DIV/0!</v>
      </c>
      <c r="F246" s="159" t="str">
        <f t="shared" si="83"/>
        <v/>
      </c>
      <c r="G246" s="8"/>
      <c r="H246" s="12">
        <v>0</v>
      </c>
      <c r="I246" s="7">
        <f t="shared" si="202"/>
        <v>0</v>
      </c>
      <c r="J246" s="7"/>
      <c r="K246" s="7"/>
      <c r="L246" s="81">
        <f>D246+J246</f>
        <v>0</v>
      </c>
      <c r="M246" s="82">
        <f t="shared" si="188"/>
        <v>0</v>
      </c>
      <c r="N246" s="91">
        <f t="shared" si="182"/>
        <v>0</v>
      </c>
      <c r="O246" s="23"/>
      <c r="P246" s="14" t="e">
        <f t="shared" si="189"/>
        <v>#DIV/0!</v>
      </c>
      <c r="Q246" s="159" t="str">
        <f t="shared" si="86"/>
        <v/>
      </c>
      <c r="R246" s="8"/>
      <c r="S246" s="12">
        <v>0</v>
      </c>
      <c r="T246" s="7">
        <f t="shared" si="203"/>
        <v>0</v>
      </c>
      <c r="U246" s="7"/>
      <c r="V246" s="7"/>
      <c r="W246" s="81">
        <f t="shared" si="190"/>
        <v>0</v>
      </c>
      <c r="X246" s="82">
        <f t="shared" si="191"/>
        <v>0</v>
      </c>
      <c r="Y246" s="91">
        <f t="shared" si="192"/>
        <v>0</v>
      </c>
      <c r="Z246" s="23"/>
      <c r="AA246" s="14" t="e">
        <f t="shared" si="193"/>
        <v>#DIV/0!</v>
      </c>
      <c r="AB246" s="159" t="str">
        <f t="shared" si="89"/>
        <v/>
      </c>
      <c r="AC246" s="8"/>
      <c r="AD246" s="12">
        <v>0</v>
      </c>
      <c r="AE246" s="7">
        <f t="shared" si="204"/>
        <v>0</v>
      </c>
      <c r="AF246" s="7"/>
      <c r="AG246" s="7"/>
      <c r="AH246" s="81">
        <f t="shared" si="194"/>
        <v>0</v>
      </c>
      <c r="AI246" s="82">
        <f t="shared" si="195"/>
        <v>0</v>
      </c>
      <c r="AJ246" s="91">
        <f t="shared" si="196"/>
        <v>0</v>
      </c>
      <c r="AK246" s="23"/>
      <c r="AL246" s="14" t="e">
        <f t="shared" si="197"/>
        <v>#DIV/0!</v>
      </c>
      <c r="AM246" s="159" t="str">
        <f t="shared" si="92"/>
        <v/>
      </c>
      <c r="AN246" s="8"/>
      <c r="AO246" s="12">
        <v>0</v>
      </c>
      <c r="AP246" s="7">
        <f t="shared" si="205"/>
        <v>0</v>
      </c>
      <c r="AQ246" s="7"/>
      <c r="AR246" s="7"/>
      <c r="AS246" s="81">
        <f t="shared" si="198"/>
        <v>0</v>
      </c>
      <c r="AT246" s="82">
        <f t="shared" si="199"/>
        <v>0</v>
      </c>
      <c r="AU246" s="91">
        <f t="shared" si="200"/>
        <v>0</v>
      </c>
      <c r="AV246" s="365"/>
      <c r="AW246" s="156">
        <v>45078</v>
      </c>
      <c r="AX246" s="101">
        <f t="shared" si="183"/>
        <v>0</v>
      </c>
      <c r="AY246" s="14" t="e">
        <f t="shared" si="201"/>
        <v>#DIV/0!</v>
      </c>
      <c r="AZ246" s="103">
        <f t="shared" si="184"/>
        <v>0</v>
      </c>
      <c r="BA246" s="12" t="e">
        <f>((AZ246/AZ245)-1)</f>
        <v>#DIV/0!</v>
      </c>
      <c r="BB246" s="105">
        <f t="shared" si="185"/>
        <v>0</v>
      </c>
      <c r="BC246" s="134">
        <v>92.344887999999997</v>
      </c>
      <c r="BD246" s="108">
        <f t="shared" si="186"/>
        <v>0</v>
      </c>
      <c r="BF246" s="23"/>
      <c r="BG246" s="131" t="e">
        <f t="shared" si="96"/>
        <v>#DIV/0!</v>
      </c>
    </row>
    <row r="247" spans="1:59">
      <c r="A247" s="365"/>
      <c r="B247" s="156">
        <v>45108</v>
      </c>
      <c r="C247" s="16"/>
      <c r="D247" s="23"/>
      <c r="E247" s="14" t="e">
        <f t="shared" si="187"/>
        <v>#DIV/0!</v>
      </c>
      <c r="F247" s="159" t="str">
        <f>IF(DAY(J$11)=0,"",IF(MONTH(J$11)&lt;&gt;MONTH($B247),"",YEAR($B247)-YEAR(J$11)))</f>
        <v/>
      </c>
      <c r="G247" s="8" t="s">
        <v>6</v>
      </c>
      <c r="H247" s="12">
        <v>9.6299999999999997E-2</v>
      </c>
      <c r="I247" s="7">
        <f t="shared" si="202"/>
        <v>0</v>
      </c>
      <c r="J247" s="7"/>
      <c r="K247" s="7"/>
      <c r="L247" s="81">
        <f>D247+J247</f>
        <v>0</v>
      </c>
      <c r="M247" s="82">
        <f t="shared" si="188"/>
        <v>0</v>
      </c>
      <c r="N247" s="91">
        <f t="shared" si="182"/>
        <v>0</v>
      </c>
      <c r="O247" s="23"/>
      <c r="P247" s="14" t="e">
        <f t="shared" si="189"/>
        <v>#DIV/0!</v>
      </c>
      <c r="Q247" s="159" t="str">
        <f>IF(DAY(U$11)=0,"",IF(MONTH(U$11)&lt;&gt;MONTH($B247),"",YEAR($B247)-YEAR(U$11)))</f>
        <v/>
      </c>
      <c r="R247" s="8" t="s">
        <v>6</v>
      </c>
      <c r="S247" s="12">
        <v>9.6299999999999997E-2</v>
      </c>
      <c r="T247" s="7">
        <f t="shared" si="203"/>
        <v>0</v>
      </c>
      <c r="U247" s="7"/>
      <c r="V247" s="7"/>
      <c r="W247" s="81">
        <f t="shared" si="190"/>
        <v>0</v>
      </c>
      <c r="X247" s="82">
        <f t="shared" si="191"/>
        <v>0</v>
      </c>
      <c r="Y247" s="91">
        <f t="shared" si="192"/>
        <v>0</v>
      </c>
      <c r="Z247" s="23"/>
      <c r="AA247" s="14" t="e">
        <f t="shared" si="193"/>
        <v>#DIV/0!</v>
      </c>
      <c r="AB247" s="159" t="str">
        <f>IF(DAY(AF$11)=0,"",IF(MONTH(AF$11)&lt;&gt;MONTH($B247),"",YEAR($B247)-YEAR(AF$11)))</f>
        <v/>
      </c>
      <c r="AC247" s="8" t="s">
        <v>6</v>
      </c>
      <c r="AD247" s="12">
        <v>9.6299999999999997E-2</v>
      </c>
      <c r="AE247" s="7">
        <f t="shared" si="204"/>
        <v>0</v>
      </c>
      <c r="AF247" s="7"/>
      <c r="AG247" s="7"/>
      <c r="AH247" s="81">
        <f t="shared" si="194"/>
        <v>0</v>
      </c>
      <c r="AI247" s="82">
        <f t="shared" si="195"/>
        <v>0</v>
      </c>
      <c r="AJ247" s="91">
        <f t="shared" si="196"/>
        <v>0</v>
      </c>
      <c r="AK247" s="23"/>
      <c r="AL247" s="14" t="e">
        <f t="shared" si="197"/>
        <v>#DIV/0!</v>
      </c>
      <c r="AM247" s="159" t="str">
        <f>IF(DAY(AQ$11)=0,"",IF(MONTH(AQ$11)&lt;&gt;MONTH($B247),"",YEAR($B247)-YEAR(AQ$11)))</f>
        <v/>
      </c>
      <c r="AN247" s="8" t="s">
        <v>6</v>
      </c>
      <c r="AO247" s="12">
        <v>9.6299999999999997E-2</v>
      </c>
      <c r="AP247" s="7">
        <f t="shared" si="205"/>
        <v>0</v>
      </c>
      <c r="AQ247" s="7"/>
      <c r="AR247" s="7"/>
      <c r="AS247" s="81">
        <f t="shared" si="198"/>
        <v>0</v>
      </c>
      <c r="AT247" s="82">
        <f t="shared" si="199"/>
        <v>0</v>
      </c>
      <c r="AU247" s="91">
        <f t="shared" si="200"/>
        <v>0</v>
      </c>
      <c r="AV247" s="365"/>
      <c r="AW247" s="156">
        <v>45108</v>
      </c>
      <c r="AX247" s="101">
        <f t="shared" si="183"/>
        <v>0</v>
      </c>
      <c r="AY247" s="14" t="e">
        <f t="shared" si="201"/>
        <v>#DIV/0!</v>
      </c>
      <c r="AZ247" s="103">
        <f t="shared" si="184"/>
        <v>0</v>
      </c>
      <c r="BA247" s="12" t="e">
        <f>((AZ247/AZ246)-1)</f>
        <v>#DIV/0!</v>
      </c>
      <c r="BB247" s="105">
        <f t="shared" si="185"/>
        <v>0</v>
      </c>
      <c r="BC247" s="134">
        <v>92.252543000000003</v>
      </c>
      <c r="BD247" s="108">
        <f t="shared" si="186"/>
        <v>0</v>
      </c>
      <c r="BF247" s="23"/>
      <c r="BG247" s="131" t="e">
        <f t="shared" si="96"/>
        <v>#DIV/0!</v>
      </c>
    </row>
    <row r="248" spans="1:59">
      <c r="A248" s="365"/>
      <c r="B248" s="156">
        <v>45139</v>
      </c>
      <c r="C248" s="16"/>
      <c r="D248" s="23"/>
      <c r="E248" s="14" t="e">
        <f t="shared" si="187"/>
        <v>#DIV/0!</v>
      </c>
      <c r="F248" s="159" t="str">
        <f t="shared" si="83"/>
        <v/>
      </c>
      <c r="G248" s="8"/>
      <c r="H248" s="12">
        <v>0</v>
      </c>
      <c r="I248" s="7">
        <f t="shared" si="202"/>
        <v>0</v>
      </c>
      <c r="J248" s="7"/>
      <c r="K248" s="7"/>
      <c r="L248" s="81">
        <f>D248+J248</f>
        <v>0</v>
      </c>
      <c r="M248" s="82">
        <f t="shared" si="188"/>
        <v>0</v>
      </c>
      <c r="N248" s="91">
        <f t="shared" ref="N248:N253" si="206">L248-M248</f>
        <v>0</v>
      </c>
      <c r="O248" s="23"/>
      <c r="P248" s="14" t="e">
        <f t="shared" si="189"/>
        <v>#DIV/0!</v>
      </c>
      <c r="Q248" s="159" t="str">
        <f t="shared" si="86"/>
        <v/>
      </c>
      <c r="R248" s="8"/>
      <c r="S248" s="12">
        <v>0</v>
      </c>
      <c r="T248" s="7">
        <f t="shared" si="203"/>
        <v>0</v>
      </c>
      <c r="U248" s="7"/>
      <c r="V248" s="7"/>
      <c r="W248" s="81">
        <f t="shared" si="190"/>
        <v>0</v>
      </c>
      <c r="X248" s="82">
        <f t="shared" si="191"/>
        <v>0</v>
      </c>
      <c r="Y248" s="91">
        <f t="shared" si="192"/>
        <v>0</v>
      </c>
      <c r="Z248" s="23"/>
      <c r="AA248" s="14" t="e">
        <f t="shared" si="193"/>
        <v>#DIV/0!</v>
      </c>
      <c r="AB248" s="159" t="str">
        <f t="shared" si="89"/>
        <v/>
      </c>
      <c r="AC248" s="8"/>
      <c r="AD248" s="12">
        <v>0</v>
      </c>
      <c r="AE248" s="7">
        <f t="shared" si="204"/>
        <v>0</v>
      </c>
      <c r="AF248" s="7"/>
      <c r="AG248" s="7"/>
      <c r="AH248" s="81">
        <f t="shared" si="194"/>
        <v>0</v>
      </c>
      <c r="AI248" s="82">
        <f t="shared" si="195"/>
        <v>0</v>
      </c>
      <c r="AJ248" s="91">
        <f t="shared" si="196"/>
        <v>0</v>
      </c>
      <c r="AK248" s="23"/>
      <c r="AL248" s="14" t="e">
        <f t="shared" si="197"/>
        <v>#DIV/0!</v>
      </c>
      <c r="AM248" s="159" t="str">
        <f t="shared" si="92"/>
        <v/>
      </c>
      <c r="AN248" s="8"/>
      <c r="AO248" s="12">
        <v>0</v>
      </c>
      <c r="AP248" s="7">
        <f t="shared" si="205"/>
        <v>0</v>
      </c>
      <c r="AQ248" s="7"/>
      <c r="AR248" s="7"/>
      <c r="AS248" s="81">
        <f t="shared" si="198"/>
        <v>0</v>
      </c>
      <c r="AT248" s="82">
        <f t="shared" si="199"/>
        <v>0</v>
      </c>
      <c r="AU248" s="91">
        <f t="shared" si="200"/>
        <v>0</v>
      </c>
      <c r="AV248" s="365"/>
      <c r="AW248" s="156">
        <v>45139</v>
      </c>
      <c r="AX248" s="101">
        <f t="shared" ref="AX248:AX253" si="207">L248+W248+AH248+AS248</f>
        <v>0</v>
      </c>
      <c r="AY248" s="14" t="e">
        <f t="shared" si="201"/>
        <v>#DIV/0!</v>
      </c>
      <c r="AZ248" s="103">
        <f t="shared" ref="AZ248:AZ253" si="208">M248+X248+AI248+AT248</f>
        <v>0</v>
      </c>
      <c r="BA248" s="12"/>
      <c r="BB248" s="105">
        <f t="shared" si="185"/>
        <v>0</v>
      </c>
      <c r="BC248" s="134">
        <v>92.169515000000004</v>
      </c>
      <c r="BD248" s="108">
        <f t="shared" si="186"/>
        <v>0</v>
      </c>
      <c r="BF248" s="23"/>
      <c r="BG248" s="131" t="e">
        <f t="shared" si="96"/>
        <v>#DIV/0!</v>
      </c>
    </row>
    <row r="249" spans="1:59">
      <c r="A249" s="365"/>
      <c r="B249" s="156">
        <v>45170</v>
      </c>
      <c r="C249" s="16"/>
      <c r="D249" s="23"/>
      <c r="E249" s="14" t="e">
        <f t="shared" si="187"/>
        <v>#DIV/0!</v>
      </c>
      <c r="F249" s="159" t="str">
        <f>IF(DAY(J$11)=0,"",IF(MONTH(J$11)&lt;&gt;MONTH($B249),"",YEAR($B249)-YEAR(J$11)))</f>
        <v/>
      </c>
      <c r="G249" s="8"/>
      <c r="H249" s="12">
        <v>0</v>
      </c>
      <c r="I249" s="7">
        <f t="shared" si="202"/>
        <v>0</v>
      </c>
      <c r="J249" s="7"/>
      <c r="K249" s="7"/>
      <c r="L249" s="81">
        <f t="shared" ref="L249:L254" si="209">D249+J249</f>
        <v>0</v>
      </c>
      <c r="M249" s="82">
        <f t="shared" ref="M249:M254" si="210">I249+K249</f>
        <v>0</v>
      </c>
      <c r="N249" s="91">
        <f t="shared" si="206"/>
        <v>0</v>
      </c>
      <c r="O249" s="23"/>
      <c r="P249" s="14" t="e">
        <f t="shared" si="189"/>
        <v>#DIV/0!</v>
      </c>
      <c r="Q249" s="159" t="str">
        <f>IF(DAY(U$11)=0,"",IF(MONTH(U$11)&lt;&gt;MONTH($B249),"",YEAR($B249)-YEAR(U$11)))</f>
        <v/>
      </c>
      <c r="R249" s="8"/>
      <c r="S249" s="12">
        <v>0</v>
      </c>
      <c r="T249" s="7">
        <f t="shared" si="203"/>
        <v>0</v>
      </c>
      <c r="U249" s="7"/>
      <c r="V249" s="7"/>
      <c r="W249" s="81">
        <f t="shared" ref="W249:W254" si="211">O249+U249</f>
        <v>0</v>
      </c>
      <c r="X249" s="82">
        <f t="shared" ref="X249:X254" si="212">T249+V249</f>
        <v>0</v>
      </c>
      <c r="Y249" s="91">
        <f t="shared" ref="Y249:Y254" si="213">W249-X249</f>
        <v>0</v>
      </c>
      <c r="Z249" s="23"/>
      <c r="AA249" s="14" t="e">
        <f t="shared" si="193"/>
        <v>#DIV/0!</v>
      </c>
      <c r="AB249" s="159" t="str">
        <f>IF(DAY(AF$11)=0,"",IF(MONTH(AF$11)&lt;&gt;MONTH($B249),"",YEAR($B249)-YEAR(AF$11)))</f>
        <v/>
      </c>
      <c r="AC249" s="8"/>
      <c r="AD249" s="12">
        <v>0</v>
      </c>
      <c r="AE249" s="7">
        <f t="shared" si="204"/>
        <v>0</v>
      </c>
      <c r="AF249" s="7"/>
      <c r="AG249" s="7"/>
      <c r="AH249" s="81">
        <f t="shared" ref="AH249:AH254" si="214">Z249+AF249</f>
        <v>0</v>
      </c>
      <c r="AI249" s="82">
        <f t="shared" ref="AI249:AI254" si="215">AE249+AG249</f>
        <v>0</v>
      </c>
      <c r="AJ249" s="91">
        <f t="shared" ref="AJ249:AJ254" si="216">AH249-AI249</f>
        <v>0</v>
      </c>
      <c r="AK249" s="23"/>
      <c r="AL249" s="14" t="e">
        <f t="shared" si="197"/>
        <v>#DIV/0!</v>
      </c>
      <c r="AM249" s="159" t="str">
        <f>IF(DAY(AQ$11)=0,"",IF(MONTH(AQ$11)&lt;&gt;MONTH($B249),"",YEAR($B249)-YEAR(AQ$11)))</f>
        <v/>
      </c>
      <c r="AN249" s="8"/>
      <c r="AO249" s="12">
        <v>0</v>
      </c>
      <c r="AP249" s="7">
        <f t="shared" si="205"/>
        <v>0</v>
      </c>
      <c r="AQ249" s="7"/>
      <c r="AR249" s="7"/>
      <c r="AS249" s="81">
        <f t="shared" ref="AS249:AS254" si="217">AK249+AQ249</f>
        <v>0</v>
      </c>
      <c r="AT249" s="82">
        <f t="shared" ref="AT249:AT254" si="218">AP249+AR249</f>
        <v>0</v>
      </c>
      <c r="AU249" s="91">
        <f t="shared" ref="AU249:AU254" si="219">AS249-AT249</f>
        <v>0</v>
      </c>
      <c r="AV249" s="365"/>
      <c r="AW249" s="156">
        <v>45170</v>
      </c>
      <c r="AX249" s="101">
        <f t="shared" si="207"/>
        <v>0</v>
      </c>
      <c r="AY249" s="14" t="e">
        <f t="shared" si="201"/>
        <v>#DIV/0!</v>
      </c>
      <c r="AZ249" s="103">
        <f t="shared" si="208"/>
        <v>0</v>
      </c>
      <c r="BA249" s="12"/>
      <c r="BB249" s="105">
        <f t="shared" ref="BB249:BB254" si="220">AX249-AZ249</f>
        <v>0</v>
      </c>
      <c r="BC249" s="134">
        <v>92.353853999999998</v>
      </c>
      <c r="BD249" s="108">
        <f t="shared" ref="BD249:BD254" si="221">(BB249/BC249)*$N$4</f>
        <v>0</v>
      </c>
      <c r="BF249" s="23"/>
      <c r="BG249" s="131" t="e">
        <f t="shared" si="96"/>
        <v>#DIV/0!</v>
      </c>
    </row>
    <row r="250" spans="1:59">
      <c r="A250" s="365"/>
      <c r="B250" s="156">
        <v>45200</v>
      </c>
      <c r="C250" s="16"/>
      <c r="D250" s="23"/>
      <c r="E250" s="14" t="e">
        <f t="shared" si="187"/>
        <v>#DIV/0!</v>
      </c>
      <c r="F250" s="159" t="str">
        <f t="shared" si="83"/>
        <v/>
      </c>
      <c r="G250" s="8"/>
      <c r="H250" s="12">
        <v>0</v>
      </c>
      <c r="I250" s="7">
        <f t="shared" si="202"/>
        <v>0</v>
      </c>
      <c r="J250" s="7"/>
      <c r="K250" s="7"/>
      <c r="L250" s="81">
        <f t="shared" si="209"/>
        <v>0</v>
      </c>
      <c r="M250" s="82">
        <f t="shared" si="210"/>
        <v>0</v>
      </c>
      <c r="N250" s="91">
        <f t="shared" si="206"/>
        <v>0</v>
      </c>
      <c r="O250" s="23"/>
      <c r="P250" s="14" t="e">
        <f t="shared" si="189"/>
        <v>#DIV/0!</v>
      </c>
      <c r="Q250" s="159" t="str">
        <f t="shared" si="86"/>
        <v/>
      </c>
      <c r="R250" s="8"/>
      <c r="S250" s="12">
        <v>0</v>
      </c>
      <c r="T250" s="7">
        <f t="shared" si="203"/>
        <v>0</v>
      </c>
      <c r="U250" s="7"/>
      <c r="V250" s="7"/>
      <c r="W250" s="81">
        <f t="shared" si="211"/>
        <v>0</v>
      </c>
      <c r="X250" s="82">
        <f t="shared" si="212"/>
        <v>0</v>
      </c>
      <c r="Y250" s="91">
        <f t="shared" si="213"/>
        <v>0</v>
      </c>
      <c r="Z250" s="23"/>
      <c r="AA250" s="14" t="e">
        <f t="shared" si="193"/>
        <v>#DIV/0!</v>
      </c>
      <c r="AB250" s="159" t="str">
        <f t="shared" si="89"/>
        <v/>
      </c>
      <c r="AC250" s="8"/>
      <c r="AD250" s="12">
        <v>0</v>
      </c>
      <c r="AE250" s="7">
        <f t="shared" si="204"/>
        <v>0</v>
      </c>
      <c r="AF250" s="7"/>
      <c r="AG250" s="7"/>
      <c r="AH250" s="81">
        <f t="shared" si="214"/>
        <v>0</v>
      </c>
      <c r="AI250" s="82">
        <f t="shared" si="215"/>
        <v>0</v>
      </c>
      <c r="AJ250" s="91">
        <f t="shared" si="216"/>
        <v>0</v>
      </c>
      <c r="AK250" s="23"/>
      <c r="AL250" s="14" t="e">
        <f t="shared" si="197"/>
        <v>#DIV/0!</v>
      </c>
      <c r="AM250" s="159" t="str">
        <f t="shared" si="92"/>
        <v/>
      </c>
      <c r="AN250" s="8"/>
      <c r="AO250" s="12">
        <v>0</v>
      </c>
      <c r="AP250" s="7">
        <f t="shared" si="205"/>
        <v>0</v>
      </c>
      <c r="AQ250" s="7"/>
      <c r="AR250" s="7"/>
      <c r="AS250" s="81">
        <f t="shared" si="217"/>
        <v>0</v>
      </c>
      <c r="AT250" s="82">
        <f t="shared" si="218"/>
        <v>0</v>
      </c>
      <c r="AU250" s="91">
        <f t="shared" si="219"/>
        <v>0</v>
      </c>
      <c r="AV250" s="365"/>
      <c r="AW250" s="156">
        <v>45200</v>
      </c>
      <c r="AX250" s="101">
        <f t="shared" si="207"/>
        <v>0</v>
      </c>
      <c r="AY250" s="14" t="e">
        <f t="shared" ref="AY250:AY255" si="222">((AX250/AX249)-1)</f>
        <v>#DIV/0!</v>
      </c>
      <c r="AZ250" s="103">
        <f t="shared" si="208"/>
        <v>0</v>
      </c>
      <c r="BA250" s="12"/>
      <c r="BB250" s="105">
        <f t="shared" si="220"/>
        <v>0</v>
      </c>
      <c r="BC250" s="134">
        <v>92.455443000000002</v>
      </c>
      <c r="BD250" s="108">
        <f t="shared" si="221"/>
        <v>0</v>
      </c>
      <c r="BF250" s="23"/>
      <c r="BG250" s="131" t="e">
        <f t="shared" si="96"/>
        <v>#DIV/0!</v>
      </c>
    </row>
    <row r="251" spans="1:59">
      <c r="A251" s="365"/>
      <c r="B251" s="156">
        <v>45231</v>
      </c>
      <c r="C251" s="16"/>
      <c r="D251" s="23"/>
      <c r="E251" s="14" t="e">
        <f t="shared" si="187"/>
        <v>#DIV/0!</v>
      </c>
      <c r="F251" s="159" t="str">
        <f t="shared" si="83"/>
        <v/>
      </c>
      <c r="G251" s="8"/>
      <c r="H251" s="12">
        <v>0</v>
      </c>
      <c r="I251" s="7">
        <f t="shared" si="202"/>
        <v>0</v>
      </c>
      <c r="J251" s="7"/>
      <c r="K251" s="7"/>
      <c r="L251" s="81">
        <f t="shared" si="209"/>
        <v>0</v>
      </c>
      <c r="M251" s="82">
        <f t="shared" si="210"/>
        <v>0</v>
      </c>
      <c r="N251" s="91">
        <f t="shared" si="206"/>
        <v>0</v>
      </c>
      <c r="O251" s="23"/>
      <c r="P251" s="14" t="e">
        <f t="shared" si="189"/>
        <v>#DIV/0!</v>
      </c>
      <c r="Q251" s="159" t="str">
        <f t="shared" si="86"/>
        <v/>
      </c>
      <c r="R251" s="8"/>
      <c r="S251" s="12">
        <v>0</v>
      </c>
      <c r="T251" s="7">
        <f t="shared" si="203"/>
        <v>0</v>
      </c>
      <c r="U251" s="7"/>
      <c r="V251" s="7"/>
      <c r="W251" s="81">
        <f t="shared" si="211"/>
        <v>0</v>
      </c>
      <c r="X251" s="82">
        <f t="shared" si="212"/>
        <v>0</v>
      </c>
      <c r="Y251" s="91">
        <f t="shared" si="213"/>
        <v>0</v>
      </c>
      <c r="Z251" s="23"/>
      <c r="AA251" s="14" t="e">
        <f t="shared" si="193"/>
        <v>#DIV/0!</v>
      </c>
      <c r="AB251" s="159" t="str">
        <f t="shared" si="89"/>
        <v/>
      </c>
      <c r="AC251" s="8"/>
      <c r="AD251" s="12">
        <v>0</v>
      </c>
      <c r="AE251" s="7">
        <f t="shared" si="204"/>
        <v>0</v>
      </c>
      <c r="AF251" s="7"/>
      <c r="AG251" s="7"/>
      <c r="AH251" s="81">
        <f t="shared" si="214"/>
        <v>0</v>
      </c>
      <c r="AI251" s="82">
        <f t="shared" si="215"/>
        <v>0</v>
      </c>
      <c r="AJ251" s="91">
        <f t="shared" si="216"/>
        <v>0</v>
      </c>
      <c r="AK251" s="23"/>
      <c r="AL251" s="14" t="e">
        <f t="shared" si="197"/>
        <v>#DIV/0!</v>
      </c>
      <c r="AM251" s="159" t="str">
        <f t="shared" si="92"/>
        <v/>
      </c>
      <c r="AN251" s="8"/>
      <c r="AO251" s="12">
        <v>0</v>
      </c>
      <c r="AP251" s="7">
        <f t="shared" si="205"/>
        <v>0</v>
      </c>
      <c r="AQ251" s="7"/>
      <c r="AR251" s="7"/>
      <c r="AS251" s="81">
        <f t="shared" si="217"/>
        <v>0</v>
      </c>
      <c r="AT251" s="82">
        <f t="shared" si="218"/>
        <v>0</v>
      </c>
      <c r="AU251" s="91">
        <f t="shared" si="219"/>
        <v>0</v>
      </c>
      <c r="AV251" s="365"/>
      <c r="AW251" s="156">
        <v>45231</v>
      </c>
      <c r="AX251" s="101">
        <f t="shared" si="207"/>
        <v>0</v>
      </c>
      <c r="AY251" s="14" t="e">
        <f t="shared" si="222"/>
        <v>#DIV/0!</v>
      </c>
      <c r="AZ251" s="103">
        <f t="shared" si="208"/>
        <v>0</v>
      </c>
      <c r="BA251" s="12"/>
      <c r="BB251" s="105">
        <f t="shared" si="220"/>
        <v>0</v>
      </c>
      <c r="BC251" s="134">
        <v>92.566389000000001</v>
      </c>
      <c r="BD251" s="108">
        <f t="shared" si="221"/>
        <v>0</v>
      </c>
      <c r="BF251" s="23"/>
      <c r="BG251" s="131" t="e">
        <f t="shared" si="96"/>
        <v>#DIV/0!</v>
      </c>
    </row>
    <row r="252" spans="1:59">
      <c r="A252" s="366"/>
      <c r="B252" s="157">
        <v>45261</v>
      </c>
      <c r="C252" s="16"/>
      <c r="D252" s="23"/>
      <c r="E252" s="15" t="e">
        <f t="shared" si="187"/>
        <v>#DIV/0!</v>
      </c>
      <c r="F252" s="158" t="str">
        <f>IF(DAY(J$11)=0,"",IF(MONTH(J$11)&lt;&gt;MONTH($B252),"",YEAR($B252)-YEAR(J$11)))</f>
        <v/>
      </c>
      <c r="G252" s="11"/>
      <c r="H252" s="13">
        <v>0</v>
      </c>
      <c r="I252" s="10">
        <f t="shared" si="202"/>
        <v>0</v>
      </c>
      <c r="J252" s="10"/>
      <c r="K252" s="10"/>
      <c r="L252" s="83">
        <f t="shared" si="209"/>
        <v>0</v>
      </c>
      <c r="M252" s="84">
        <f t="shared" si="210"/>
        <v>0</v>
      </c>
      <c r="N252" s="92">
        <f t="shared" si="206"/>
        <v>0</v>
      </c>
      <c r="O252" s="21"/>
      <c r="P252" s="15" t="e">
        <f t="shared" si="189"/>
        <v>#DIV/0!</v>
      </c>
      <c r="Q252" s="158" t="str">
        <f>IF(DAY(U$11)=0,"",IF(MONTH(U$11)&lt;&gt;MONTH($B252),"",YEAR($B252)-YEAR(U$11)))</f>
        <v/>
      </c>
      <c r="R252" s="11"/>
      <c r="S252" s="13">
        <v>0</v>
      </c>
      <c r="T252" s="10">
        <f t="shared" si="203"/>
        <v>0</v>
      </c>
      <c r="U252" s="10"/>
      <c r="V252" s="10"/>
      <c r="W252" s="83">
        <f t="shared" si="211"/>
        <v>0</v>
      </c>
      <c r="X252" s="84">
        <f t="shared" si="212"/>
        <v>0</v>
      </c>
      <c r="Y252" s="92">
        <f t="shared" si="213"/>
        <v>0</v>
      </c>
      <c r="Z252" s="21"/>
      <c r="AA252" s="15" t="e">
        <f t="shared" si="193"/>
        <v>#DIV/0!</v>
      </c>
      <c r="AB252" s="158" t="str">
        <f>IF(DAY(AF$11)=0,"",IF(MONTH(AF$11)&lt;&gt;MONTH($B252),"",YEAR($B252)-YEAR(AF$11)))</f>
        <v/>
      </c>
      <c r="AC252" s="11"/>
      <c r="AD252" s="13">
        <v>0</v>
      </c>
      <c r="AE252" s="10">
        <f t="shared" si="204"/>
        <v>0</v>
      </c>
      <c r="AF252" s="10"/>
      <c r="AG252" s="10"/>
      <c r="AH252" s="83">
        <f t="shared" si="214"/>
        <v>0</v>
      </c>
      <c r="AI252" s="84">
        <f t="shared" si="215"/>
        <v>0</v>
      </c>
      <c r="AJ252" s="92">
        <f t="shared" si="216"/>
        <v>0</v>
      </c>
      <c r="AK252" s="21"/>
      <c r="AL252" s="15" t="e">
        <f t="shared" si="197"/>
        <v>#DIV/0!</v>
      </c>
      <c r="AM252" s="158" t="str">
        <f>IF(DAY(AQ$11)=0,"",IF(MONTH(AQ$11)&lt;&gt;MONTH($B252),"",YEAR($B252)-YEAR(AQ$11)))</f>
        <v/>
      </c>
      <c r="AN252" s="11"/>
      <c r="AO252" s="13">
        <v>0</v>
      </c>
      <c r="AP252" s="10">
        <f t="shared" si="205"/>
        <v>0</v>
      </c>
      <c r="AQ252" s="10"/>
      <c r="AR252" s="10"/>
      <c r="AS252" s="83">
        <f t="shared" si="217"/>
        <v>0</v>
      </c>
      <c r="AT252" s="84">
        <f t="shared" si="218"/>
        <v>0</v>
      </c>
      <c r="AU252" s="92">
        <f t="shared" si="219"/>
        <v>0</v>
      </c>
      <c r="AV252" s="366"/>
      <c r="AW252" s="157">
        <v>45261</v>
      </c>
      <c r="AX252" s="102">
        <f t="shared" si="207"/>
        <v>0</v>
      </c>
      <c r="AY252" s="15" t="e">
        <f t="shared" si="222"/>
        <v>#DIV/0!</v>
      </c>
      <c r="AZ252" s="104">
        <f t="shared" si="208"/>
        <v>0</v>
      </c>
      <c r="BA252" s="13"/>
      <c r="BB252" s="107">
        <f t="shared" si="220"/>
        <v>0</v>
      </c>
      <c r="BC252" s="135">
        <v>92.658955000000006</v>
      </c>
      <c r="BD252" s="110">
        <f t="shared" si="221"/>
        <v>0</v>
      </c>
      <c r="BF252" s="23"/>
      <c r="BG252" s="131" t="e">
        <f t="shared" si="96"/>
        <v>#DIV/0!</v>
      </c>
    </row>
    <row r="253" spans="1:59">
      <c r="A253" s="365">
        <v>2024</v>
      </c>
      <c r="B253" s="156">
        <v>45292</v>
      </c>
      <c r="C253" s="16"/>
      <c r="D253" s="23"/>
      <c r="E253" s="14" t="e">
        <f t="shared" si="187"/>
        <v>#DIV/0!</v>
      </c>
      <c r="F253" s="159" t="str">
        <f t="shared" si="83"/>
        <v/>
      </c>
      <c r="G253" s="8"/>
      <c r="H253" s="12">
        <v>0</v>
      </c>
      <c r="I253" s="7">
        <f t="shared" si="202"/>
        <v>0</v>
      </c>
      <c r="J253" s="7"/>
      <c r="K253" s="7"/>
      <c r="L253" s="81">
        <f t="shared" si="209"/>
        <v>0</v>
      </c>
      <c r="M253" s="82">
        <f t="shared" si="210"/>
        <v>0</v>
      </c>
      <c r="N253" s="91">
        <f t="shared" si="206"/>
        <v>0</v>
      </c>
      <c r="O253" s="23"/>
      <c r="P253" s="14" t="e">
        <f t="shared" si="189"/>
        <v>#DIV/0!</v>
      </c>
      <c r="Q253" s="159" t="str">
        <f t="shared" si="86"/>
        <v/>
      </c>
      <c r="R253" s="8"/>
      <c r="S253" s="12">
        <v>0</v>
      </c>
      <c r="T253" s="7">
        <f t="shared" si="203"/>
        <v>0</v>
      </c>
      <c r="U253" s="7"/>
      <c r="V253" s="7"/>
      <c r="W253" s="81">
        <f t="shared" si="211"/>
        <v>0</v>
      </c>
      <c r="X253" s="82">
        <f t="shared" si="212"/>
        <v>0</v>
      </c>
      <c r="Y253" s="91">
        <f t="shared" si="213"/>
        <v>0</v>
      </c>
      <c r="Z253" s="23"/>
      <c r="AA253" s="14" t="e">
        <f t="shared" si="193"/>
        <v>#DIV/0!</v>
      </c>
      <c r="AB253" s="159" t="str">
        <f t="shared" si="89"/>
        <v/>
      </c>
      <c r="AC253" s="8"/>
      <c r="AD253" s="12">
        <v>0</v>
      </c>
      <c r="AE253" s="7">
        <f t="shared" si="204"/>
        <v>0</v>
      </c>
      <c r="AF253" s="7"/>
      <c r="AG253" s="7"/>
      <c r="AH253" s="81">
        <f t="shared" si="214"/>
        <v>0</v>
      </c>
      <c r="AI253" s="82">
        <f t="shared" si="215"/>
        <v>0</v>
      </c>
      <c r="AJ253" s="91">
        <f t="shared" si="216"/>
        <v>0</v>
      </c>
      <c r="AK253" s="23"/>
      <c r="AL253" s="14" t="e">
        <f t="shared" si="197"/>
        <v>#DIV/0!</v>
      </c>
      <c r="AM253" s="159" t="str">
        <f t="shared" si="92"/>
        <v/>
      </c>
      <c r="AN253" s="8"/>
      <c r="AO253" s="12">
        <v>0</v>
      </c>
      <c r="AP253" s="7">
        <f t="shared" si="205"/>
        <v>0</v>
      </c>
      <c r="AQ253" s="7"/>
      <c r="AR253" s="7"/>
      <c r="AS253" s="81">
        <f t="shared" si="217"/>
        <v>0</v>
      </c>
      <c r="AT253" s="82">
        <f t="shared" si="218"/>
        <v>0</v>
      </c>
      <c r="AU253" s="91">
        <f t="shared" si="219"/>
        <v>0</v>
      </c>
      <c r="AV253" s="365">
        <v>2024</v>
      </c>
      <c r="AW253" s="156">
        <v>45292</v>
      </c>
      <c r="AX253" s="101">
        <f t="shared" si="207"/>
        <v>0</v>
      </c>
      <c r="AY253" s="14" t="e">
        <f t="shared" si="222"/>
        <v>#DIV/0!</v>
      </c>
      <c r="AZ253" s="103">
        <f t="shared" si="208"/>
        <v>0</v>
      </c>
      <c r="BA253" s="12"/>
      <c r="BB253" s="105">
        <f t="shared" si="220"/>
        <v>0</v>
      </c>
      <c r="BC253" s="134">
        <v>93.168578999999994</v>
      </c>
      <c r="BD253" s="108">
        <f t="shared" si="221"/>
        <v>0</v>
      </c>
    </row>
    <row r="254" spans="1:59">
      <c r="A254" s="365"/>
      <c r="B254" s="156">
        <v>45323</v>
      </c>
      <c r="C254" s="16"/>
      <c r="D254" s="23"/>
      <c r="E254" s="14" t="e">
        <f t="shared" ref="E254:E272" si="223">((D254/D253)-1)</f>
        <v>#DIV/0!</v>
      </c>
      <c r="F254" s="159" t="str">
        <f t="shared" si="83"/>
        <v/>
      </c>
      <c r="G254" s="8"/>
      <c r="H254" s="12">
        <v>0</v>
      </c>
      <c r="I254" s="7">
        <f t="shared" ref="I254:I272" si="224">I253*(1+H254)</f>
        <v>0</v>
      </c>
      <c r="J254" s="7"/>
      <c r="K254" s="7"/>
      <c r="L254" s="81">
        <f t="shared" si="209"/>
        <v>0</v>
      </c>
      <c r="M254" s="82">
        <f t="shared" si="210"/>
        <v>0</v>
      </c>
      <c r="N254" s="91">
        <f t="shared" ref="N254:N272" si="225">L254-M254</f>
        <v>0</v>
      </c>
      <c r="O254" s="23"/>
      <c r="P254" s="14" t="e">
        <f t="shared" ref="P254:P272" si="226">((O254/O253)-1)</f>
        <v>#DIV/0!</v>
      </c>
      <c r="Q254" s="159" t="str">
        <f t="shared" si="86"/>
        <v/>
      </c>
      <c r="R254" s="8"/>
      <c r="S254" s="12">
        <v>0</v>
      </c>
      <c r="T254" s="7">
        <f t="shared" ref="T254:T272" si="227">T253*(1+S254)</f>
        <v>0</v>
      </c>
      <c r="U254" s="7"/>
      <c r="V254" s="7"/>
      <c r="W254" s="81">
        <f t="shared" si="211"/>
        <v>0</v>
      </c>
      <c r="X254" s="82">
        <f t="shared" si="212"/>
        <v>0</v>
      </c>
      <c r="Y254" s="91">
        <f t="shared" si="213"/>
        <v>0</v>
      </c>
      <c r="Z254" s="23"/>
      <c r="AA254" s="14" t="e">
        <f t="shared" ref="AA254:AA272" si="228">((Z254/Z253)-1)</f>
        <v>#DIV/0!</v>
      </c>
      <c r="AB254" s="159" t="str">
        <f t="shared" si="89"/>
        <v/>
      </c>
      <c r="AC254" s="8"/>
      <c r="AD254" s="12">
        <v>0</v>
      </c>
      <c r="AE254" s="7">
        <f t="shared" ref="AE254:AE272" si="229">AE253*(1+AD254)</f>
        <v>0</v>
      </c>
      <c r="AF254" s="7"/>
      <c r="AG254" s="7"/>
      <c r="AH254" s="81">
        <f t="shared" si="214"/>
        <v>0</v>
      </c>
      <c r="AI254" s="82">
        <f t="shared" si="215"/>
        <v>0</v>
      </c>
      <c r="AJ254" s="91">
        <f t="shared" si="216"/>
        <v>0</v>
      </c>
      <c r="AK254" s="23"/>
      <c r="AL254" s="14" t="e">
        <f t="shared" ref="AL254:AL272" si="230">((AK254/AK253)-1)</f>
        <v>#DIV/0!</v>
      </c>
      <c r="AM254" s="159" t="str">
        <f t="shared" si="92"/>
        <v/>
      </c>
      <c r="AN254" s="8"/>
      <c r="AO254" s="12">
        <v>0</v>
      </c>
      <c r="AP254" s="7">
        <f t="shared" ref="AP254:AP272" si="231">AP253*(1+AO254)</f>
        <v>0</v>
      </c>
      <c r="AQ254" s="7"/>
      <c r="AR254" s="7"/>
      <c r="AS254" s="81">
        <f t="shared" si="217"/>
        <v>0</v>
      </c>
      <c r="AT254" s="82">
        <f t="shared" si="218"/>
        <v>0</v>
      </c>
      <c r="AU254" s="91">
        <f t="shared" si="219"/>
        <v>0</v>
      </c>
      <c r="AV254" s="365"/>
      <c r="AW254" s="156">
        <v>45323</v>
      </c>
      <c r="AX254" s="101">
        <f t="shared" ref="AX254:AX272" si="232">L254+W254+AH254+AS254</f>
        <v>0</v>
      </c>
      <c r="AY254" s="14" t="e">
        <f t="shared" si="222"/>
        <v>#DIV/0!</v>
      </c>
      <c r="AZ254" s="103">
        <f t="shared" ref="AZ254:AZ272" si="233">M254+X254+AI254+AT254</f>
        <v>0</v>
      </c>
      <c r="BA254" s="12"/>
      <c r="BB254" s="105">
        <f t="shared" si="220"/>
        <v>0</v>
      </c>
      <c r="BC254" s="134">
        <v>93.699639000000005</v>
      </c>
      <c r="BD254" s="108">
        <f t="shared" si="221"/>
        <v>0</v>
      </c>
    </row>
    <row r="255" spans="1:59">
      <c r="A255" s="365"/>
      <c r="B255" s="156">
        <v>45352</v>
      </c>
      <c r="C255" s="16"/>
      <c r="D255" s="23"/>
      <c r="E255" s="14" t="e">
        <f t="shared" si="223"/>
        <v>#DIV/0!</v>
      </c>
      <c r="F255" s="159" t="str">
        <f t="shared" si="83"/>
        <v/>
      </c>
      <c r="G255" s="8"/>
      <c r="H255" s="12">
        <v>0</v>
      </c>
      <c r="I255" s="7">
        <f t="shared" si="224"/>
        <v>0</v>
      </c>
      <c r="J255" s="7"/>
      <c r="K255" s="7"/>
      <c r="L255" s="81">
        <f t="shared" ref="L255:L272" si="234">D255+J255</f>
        <v>0</v>
      </c>
      <c r="M255" s="82">
        <f t="shared" ref="M255:M272" si="235">I255+K255</f>
        <v>0</v>
      </c>
      <c r="N255" s="91">
        <f t="shared" si="225"/>
        <v>0</v>
      </c>
      <c r="O255" s="23"/>
      <c r="P255" s="14" t="e">
        <f t="shared" si="226"/>
        <v>#DIV/0!</v>
      </c>
      <c r="Q255" s="159" t="str">
        <f t="shared" si="86"/>
        <v/>
      </c>
      <c r="R255" s="8"/>
      <c r="S255" s="12">
        <v>0</v>
      </c>
      <c r="T255" s="7">
        <f t="shared" si="227"/>
        <v>0</v>
      </c>
      <c r="U255" s="7"/>
      <c r="V255" s="7"/>
      <c r="W255" s="81">
        <f t="shared" ref="W255:W272" si="236">O255+U255</f>
        <v>0</v>
      </c>
      <c r="X255" s="82">
        <f t="shared" ref="X255:X272" si="237">T255+V255</f>
        <v>0</v>
      </c>
      <c r="Y255" s="91">
        <f t="shared" ref="Y255:Y272" si="238">W255-X255</f>
        <v>0</v>
      </c>
      <c r="Z255" s="23"/>
      <c r="AA255" s="14" t="e">
        <f t="shared" si="228"/>
        <v>#DIV/0!</v>
      </c>
      <c r="AB255" s="159" t="str">
        <f t="shared" si="89"/>
        <v/>
      </c>
      <c r="AC255" s="8"/>
      <c r="AD255" s="12">
        <v>0</v>
      </c>
      <c r="AE255" s="7">
        <f t="shared" si="229"/>
        <v>0</v>
      </c>
      <c r="AF255" s="7"/>
      <c r="AG255" s="7"/>
      <c r="AH255" s="81">
        <f t="shared" ref="AH255:AH272" si="239">Z255+AF255</f>
        <v>0</v>
      </c>
      <c r="AI255" s="82">
        <f t="shared" ref="AI255:AI272" si="240">AE255+AG255</f>
        <v>0</v>
      </c>
      <c r="AJ255" s="91">
        <f t="shared" ref="AJ255:AJ272" si="241">AH255-AI255</f>
        <v>0</v>
      </c>
      <c r="AK255" s="23"/>
      <c r="AL255" s="14" t="e">
        <f t="shared" si="230"/>
        <v>#DIV/0!</v>
      </c>
      <c r="AM255" s="159" t="str">
        <f t="shared" si="92"/>
        <v/>
      </c>
      <c r="AN255" s="8"/>
      <c r="AO255" s="12">
        <v>0</v>
      </c>
      <c r="AP255" s="7">
        <f t="shared" si="231"/>
        <v>0</v>
      </c>
      <c r="AQ255" s="7"/>
      <c r="AR255" s="7"/>
      <c r="AS255" s="81">
        <f t="shared" ref="AS255:AS272" si="242">AK255+AQ255</f>
        <v>0</v>
      </c>
      <c r="AT255" s="82">
        <f t="shared" ref="AT255:AT272" si="243">AP255+AR255</f>
        <v>0</v>
      </c>
      <c r="AU255" s="91">
        <f t="shared" ref="AU255:AU272" si="244">AS255-AT255</f>
        <v>0</v>
      </c>
      <c r="AV255" s="365"/>
      <c r="AW255" s="156">
        <v>45352</v>
      </c>
      <c r="AX255" s="101">
        <f t="shared" si="232"/>
        <v>0</v>
      </c>
      <c r="AY255" s="14" t="e">
        <f t="shared" si="222"/>
        <v>#DIV/0!</v>
      </c>
      <c r="AZ255" s="103">
        <f t="shared" si="233"/>
        <v>0</v>
      </c>
      <c r="BA255" s="12"/>
      <c r="BB255" s="105">
        <f t="shared" ref="BB255:BB272" si="245">AX255-AZ255</f>
        <v>0</v>
      </c>
      <c r="BC255" s="134">
        <v>94.458606000000003</v>
      </c>
      <c r="BD255" s="108">
        <f t="shared" ref="BD255:BD272" si="246">(BB255/BC255)*$N$4</f>
        <v>0</v>
      </c>
    </row>
    <row r="256" spans="1:59">
      <c r="A256" s="365"/>
      <c r="B256" s="156">
        <v>45383</v>
      </c>
      <c r="C256" s="16"/>
      <c r="D256" s="23"/>
      <c r="E256" s="14" t="e">
        <f t="shared" si="223"/>
        <v>#DIV/0!</v>
      </c>
      <c r="F256" s="159" t="str">
        <f t="shared" si="83"/>
        <v/>
      </c>
      <c r="G256" s="8"/>
      <c r="H256" s="12">
        <v>0</v>
      </c>
      <c r="I256" s="7">
        <f t="shared" si="224"/>
        <v>0</v>
      </c>
      <c r="J256" s="7"/>
      <c r="K256" s="7"/>
      <c r="L256" s="81">
        <f t="shared" si="234"/>
        <v>0</v>
      </c>
      <c r="M256" s="82">
        <f t="shared" si="235"/>
        <v>0</v>
      </c>
      <c r="N256" s="91">
        <f t="shared" si="225"/>
        <v>0</v>
      </c>
      <c r="O256" s="23"/>
      <c r="P256" s="14" t="e">
        <f t="shared" si="226"/>
        <v>#DIV/0!</v>
      </c>
      <c r="Q256" s="159" t="str">
        <f t="shared" si="86"/>
        <v/>
      </c>
      <c r="R256" s="8"/>
      <c r="S256" s="12">
        <v>0</v>
      </c>
      <c r="T256" s="7">
        <f t="shared" si="227"/>
        <v>0</v>
      </c>
      <c r="U256" s="7"/>
      <c r="V256" s="7"/>
      <c r="W256" s="81">
        <f t="shared" si="236"/>
        <v>0</v>
      </c>
      <c r="X256" s="82">
        <f t="shared" si="237"/>
        <v>0</v>
      </c>
      <c r="Y256" s="91">
        <f t="shared" si="238"/>
        <v>0</v>
      </c>
      <c r="Z256" s="23"/>
      <c r="AA256" s="14" t="e">
        <f t="shared" si="228"/>
        <v>#DIV/0!</v>
      </c>
      <c r="AB256" s="159" t="str">
        <f t="shared" si="89"/>
        <v/>
      </c>
      <c r="AC256" s="8"/>
      <c r="AD256" s="12">
        <v>0</v>
      </c>
      <c r="AE256" s="7">
        <f t="shared" si="229"/>
        <v>0</v>
      </c>
      <c r="AF256" s="7"/>
      <c r="AG256" s="7"/>
      <c r="AH256" s="81">
        <f t="shared" si="239"/>
        <v>0</v>
      </c>
      <c r="AI256" s="82">
        <f t="shared" si="240"/>
        <v>0</v>
      </c>
      <c r="AJ256" s="91">
        <f t="shared" si="241"/>
        <v>0</v>
      </c>
      <c r="AK256" s="23"/>
      <c r="AL256" s="14" t="e">
        <f t="shared" si="230"/>
        <v>#DIV/0!</v>
      </c>
      <c r="AM256" s="159" t="str">
        <f t="shared" si="92"/>
        <v/>
      </c>
      <c r="AN256" s="8"/>
      <c r="AO256" s="12">
        <v>0</v>
      </c>
      <c r="AP256" s="7">
        <f t="shared" si="231"/>
        <v>0</v>
      </c>
      <c r="AQ256" s="7"/>
      <c r="AR256" s="7"/>
      <c r="AS256" s="81">
        <f t="shared" si="242"/>
        <v>0</v>
      </c>
      <c r="AT256" s="82">
        <f t="shared" si="243"/>
        <v>0</v>
      </c>
      <c r="AU256" s="91">
        <f t="shared" si="244"/>
        <v>0</v>
      </c>
      <c r="AV256" s="365"/>
      <c r="AW256" s="156">
        <v>45383</v>
      </c>
      <c r="AX256" s="101">
        <f t="shared" si="232"/>
        <v>0</v>
      </c>
      <c r="AY256" s="14" t="e">
        <f>((AX256/AX255)-1)</f>
        <v>#DIV/0!</v>
      </c>
      <c r="AZ256" s="103">
        <f t="shared" si="233"/>
        <v>0</v>
      </c>
      <c r="BA256" s="12"/>
      <c r="BB256" s="105">
        <f t="shared" si="245"/>
        <v>0</v>
      </c>
      <c r="BC256" s="134">
        <v>94.638076999999996</v>
      </c>
      <c r="BD256" s="108">
        <f t="shared" si="246"/>
        <v>0</v>
      </c>
    </row>
    <row r="257" spans="1:56">
      <c r="A257" s="365"/>
      <c r="B257" s="156">
        <v>45413</v>
      </c>
      <c r="C257" s="16"/>
      <c r="D257" s="23"/>
      <c r="E257" s="14" t="e">
        <f t="shared" si="223"/>
        <v>#DIV/0!</v>
      </c>
      <c r="F257" s="159" t="str">
        <f>IF(DAY(J$11)=0,"",IF(MONTH(J$11)&lt;&gt;MONTH($B257),"",YEAR($B257)-YEAR(J$11)))</f>
        <v/>
      </c>
      <c r="G257" s="8"/>
      <c r="H257" s="12">
        <v>0</v>
      </c>
      <c r="I257" s="7">
        <f t="shared" si="224"/>
        <v>0</v>
      </c>
      <c r="J257" s="7"/>
      <c r="K257" s="7"/>
      <c r="L257" s="81">
        <f t="shared" si="234"/>
        <v>0</v>
      </c>
      <c r="M257" s="82">
        <f t="shared" si="235"/>
        <v>0</v>
      </c>
      <c r="N257" s="91">
        <f t="shared" si="225"/>
        <v>0</v>
      </c>
      <c r="O257" s="23"/>
      <c r="P257" s="14" t="e">
        <f t="shared" si="226"/>
        <v>#DIV/0!</v>
      </c>
      <c r="Q257" s="159" t="str">
        <f>IF(DAY(U$11)=0,"",IF(MONTH(U$11)&lt;&gt;MONTH($B257),"",YEAR($B257)-YEAR(U$11)))</f>
        <v/>
      </c>
      <c r="R257" s="8"/>
      <c r="S257" s="12">
        <v>0</v>
      </c>
      <c r="T257" s="7">
        <f t="shared" si="227"/>
        <v>0</v>
      </c>
      <c r="U257" s="7"/>
      <c r="V257" s="7"/>
      <c r="W257" s="81">
        <f t="shared" si="236"/>
        <v>0</v>
      </c>
      <c r="X257" s="82">
        <f t="shared" si="237"/>
        <v>0</v>
      </c>
      <c r="Y257" s="91">
        <f t="shared" si="238"/>
        <v>0</v>
      </c>
      <c r="Z257" s="23"/>
      <c r="AA257" s="14" t="e">
        <f t="shared" si="228"/>
        <v>#DIV/0!</v>
      </c>
      <c r="AB257" s="159" t="str">
        <f>IF(DAY(AF$11)=0,"",IF(MONTH(AF$11)&lt;&gt;MONTH($B257),"",YEAR($B257)-YEAR(AF$11)))</f>
        <v/>
      </c>
      <c r="AC257" s="8"/>
      <c r="AD257" s="12">
        <v>0</v>
      </c>
      <c r="AE257" s="7">
        <f t="shared" si="229"/>
        <v>0</v>
      </c>
      <c r="AF257" s="7"/>
      <c r="AG257" s="7"/>
      <c r="AH257" s="81">
        <f t="shared" si="239"/>
        <v>0</v>
      </c>
      <c r="AI257" s="82">
        <f t="shared" si="240"/>
        <v>0</v>
      </c>
      <c r="AJ257" s="91">
        <f t="shared" si="241"/>
        <v>0</v>
      </c>
      <c r="AK257" s="23"/>
      <c r="AL257" s="14" t="e">
        <f t="shared" si="230"/>
        <v>#DIV/0!</v>
      </c>
      <c r="AM257" s="159" t="str">
        <f>IF(DAY(AQ$11)=0,"",IF(MONTH(AQ$11)&lt;&gt;MONTH($B257),"",YEAR($B257)-YEAR(AQ$11)))</f>
        <v/>
      </c>
      <c r="AN257" s="8"/>
      <c r="AO257" s="12">
        <v>0</v>
      </c>
      <c r="AP257" s="7">
        <f t="shared" si="231"/>
        <v>0</v>
      </c>
      <c r="AQ257" s="7"/>
      <c r="AR257" s="7"/>
      <c r="AS257" s="81">
        <f t="shared" si="242"/>
        <v>0</v>
      </c>
      <c r="AT257" s="82">
        <f t="shared" si="243"/>
        <v>0</v>
      </c>
      <c r="AU257" s="91">
        <f t="shared" si="244"/>
        <v>0</v>
      </c>
      <c r="AV257" s="365"/>
      <c r="AW257" s="156">
        <v>45413</v>
      </c>
      <c r="AX257" s="101">
        <f t="shared" si="232"/>
        <v>0</v>
      </c>
      <c r="AY257" s="14" t="e">
        <f>((AX257/AX256)-1)</f>
        <v>#DIV/0!</v>
      </c>
      <c r="AZ257" s="103">
        <f t="shared" si="233"/>
        <v>0</v>
      </c>
      <c r="BA257" s="12"/>
      <c r="BB257" s="105">
        <f t="shared" si="245"/>
        <v>0</v>
      </c>
      <c r="BC257" s="134">
        <v>94.988236999999998</v>
      </c>
      <c r="BD257" s="108">
        <f t="shared" si="246"/>
        <v>0</v>
      </c>
    </row>
    <row r="258" spans="1:56">
      <c r="A258" s="365"/>
      <c r="B258" s="156">
        <v>45444</v>
      </c>
      <c r="C258" s="16"/>
      <c r="D258" s="23"/>
      <c r="E258" s="14" t="e">
        <f t="shared" si="223"/>
        <v>#DIV/0!</v>
      </c>
      <c r="F258" s="159" t="str">
        <f t="shared" si="83"/>
        <v/>
      </c>
      <c r="G258" s="8"/>
      <c r="H258" s="12">
        <v>0</v>
      </c>
      <c r="I258" s="7">
        <f t="shared" si="224"/>
        <v>0</v>
      </c>
      <c r="J258" s="7"/>
      <c r="K258" s="7"/>
      <c r="L258" s="81">
        <f t="shared" si="234"/>
        <v>0</v>
      </c>
      <c r="M258" s="82">
        <f t="shared" si="235"/>
        <v>0</v>
      </c>
      <c r="N258" s="91">
        <f t="shared" si="225"/>
        <v>0</v>
      </c>
      <c r="O258" s="23"/>
      <c r="P258" s="14" t="e">
        <f t="shared" si="226"/>
        <v>#DIV/0!</v>
      </c>
      <c r="Q258" s="159" t="str">
        <f t="shared" si="86"/>
        <v/>
      </c>
      <c r="R258" s="8"/>
      <c r="S258" s="12">
        <v>0</v>
      </c>
      <c r="T258" s="7">
        <f t="shared" si="227"/>
        <v>0</v>
      </c>
      <c r="U258" s="7"/>
      <c r="V258" s="7"/>
      <c r="W258" s="81">
        <f t="shared" si="236"/>
        <v>0</v>
      </c>
      <c r="X258" s="82">
        <f t="shared" si="237"/>
        <v>0</v>
      </c>
      <c r="Y258" s="91">
        <f t="shared" si="238"/>
        <v>0</v>
      </c>
      <c r="Z258" s="23"/>
      <c r="AA258" s="14" t="e">
        <f t="shared" si="228"/>
        <v>#DIV/0!</v>
      </c>
      <c r="AB258" s="159" t="str">
        <f t="shared" si="89"/>
        <v/>
      </c>
      <c r="AC258" s="8"/>
      <c r="AD258" s="12">
        <v>0</v>
      </c>
      <c r="AE258" s="7">
        <f t="shared" si="229"/>
        <v>0</v>
      </c>
      <c r="AF258" s="7"/>
      <c r="AG258" s="7"/>
      <c r="AH258" s="81">
        <f t="shared" si="239"/>
        <v>0</v>
      </c>
      <c r="AI258" s="82">
        <f t="shared" si="240"/>
        <v>0</v>
      </c>
      <c r="AJ258" s="91">
        <f t="shared" si="241"/>
        <v>0</v>
      </c>
      <c r="AK258" s="23"/>
      <c r="AL258" s="14" t="e">
        <f t="shared" si="230"/>
        <v>#DIV/0!</v>
      </c>
      <c r="AM258" s="159" t="str">
        <f t="shared" si="92"/>
        <v/>
      </c>
      <c r="AN258" s="8"/>
      <c r="AO258" s="12">
        <v>0</v>
      </c>
      <c r="AP258" s="7">
        <f t="shared" si="231"/>
        <v>0</v>
      </c>
      <c r="AQ258" s="7"/>
      <c r="AR258" s="7"/>
      <c r="AS258" s="81">
        <f t="shared" si="242"/>
        <v>0</v>
      </c>
      <c r="AT258" s="82">
        <f t="shared" si="243"/>
        <v>0</v>
      </c>
      <c r="AU258" s="91">
        <f t="shared" si="244"/>
        <v>0</v>
      </c>
      <c r="AV258" s="365"/>
      <c r="AW258" s="156">
        <v>45444</v>
      </c>
      <c r="AX258" s="101">
        <f t="shared" si="232"/>
        <v>0</v>
      </c>
      <c r="AY258" s="14" t="e">
        <f>((AX258/AX257)-1)</f>
        <v>#DIV/0!</v>
      </c>
      <c r="AZ258" s="103">
        <f t="shared" si="233"/>
        <v>0</v>
      </c>
      <c r="BA258" s="12"/>
      <c r="BB258" s="105">
        <f t="shared" si="245"/>
        <v>0</v>
      </c>
      <c r="BC258" s="266">
        <v>95.425182000000007</v>
      </c>
      <c r="BD258" s="108">
        <f t="shared" si="246"/>
        <v>0</v>
      </c>
    </row>
    <row r="259" spans="1:56">
      <c r="A259" s="365"/>
      <c r="B259" s="156">
        <v>45474</v>
      </c>
      <c r="C259" s="16"/>
      <c r="D259" s="23"/>
      <c r="E259" s="14" t="e">
        <f t="shared" si="223"/>
        <v>#DIV/0!</v>
      </c>
      <c r="F259" s="159" t="str">
        <f>IF(DAY(J$11)=0,"",IF(MONTH(J$11)&lt;&gt;MONTH($B259),"",YEAR($B259)-YEAR(J$11)))</f>
        <v/>
      </c>
      <c r="G259" s="8" t="s">
        <v>6</v>
      </c>
      <c r="H259" s="12">
        <v>6.9099999999999995E-2</v>
      </c>
      <c r="I259" s="7">
        <f t="shared" si="224"/>
        <v>0</v>
      </c>
      <c r="J259" s="7"/>
      <c r="K259" s="7"/>
      <c r="L259" s="81">
        <f t="shared" si="234"/>
        <v>0</v>
      </c>
      <c r="M259" s="82">
        <f t="shared" si="235"/>
        <v>0</v>
      </c>
      <c r="N259" s="91">
        <f t="shared" si="225"/>
        <v>0</v>
      </c>
      <c r="O259" s="23"/>
      <c r="P259" s="14" t="e">
        <f t="shared" si="226"/>
        <v>#DIV/0!</v>
      </c>
      <c r="Q259" s="159" t="str">
        <f>IF(DAY(U$11)=0,"",IF(MONTH(U$11)&lt;&gt;MONTH($B259),"",YEAR($B259)-YEAR(U$11)))</f>
        <v/>
      </c>
      <c r="R259" s="8" t="s">
        <v>6</v>
      </c>
      <c r="S259" s="12">
        <v>6.9099999999999995E-2</v>
      </c>
      <c r="T259" s="7">
        <f t="shared" si="227"/>
        <v>0</v>
      </c>
      <c r="U259" s="7"/>
      <c r="V259" s="7"/>
      <c r="W259" s="81">
        <f t="shared" si="236"/>
        <v>0</v>
      </c>
      <c r="X259" s="82">
        <f t="shared" si="237"/>
        <v>0</v>
      </c>
      <c r="Y259" s="91">
        <f t="shared" si="238"/>
        <v>0</v>
      </c>
      <c r="Z259" s="23"/>
      <c r="AA259" s="14" t="e">
        <f t="shared" si="228"/>
        <v>#DIV/0!</v>
      </c>
      <c r="AB259" s="159" t="str">
        <f>IF(DAY(AF$11)=0,"",IF(MONTH(AF$11)&lt;&gt;MONTH($B259),"",YEAR($B259)-YEAR(AF$11)))</f>
        <v/>
      </c>
      <c r="AC259" s="8" t="s">
        <v>6</v>
      </c>
      <c r="AD259" s="12">
        <v>6.9099999999999995E-2</v>
      </c>
      <c r="AE259" s="7">
        <f t="shared" si="229"/>
        <v>0</v>
      </c>
      <c r="AF259" s="7"/>
      <c r="AG259" s="7"/>
      <c r="AH259" s="81">
        <f t="shared" si="239"/>
        <v>0</v>
      </c>
      <c r="AI259" s="82">
        <f t="shared" si="240"/>
        <v>0</v>
      </c>
      <c r="AJ259" s="91">
        <f t="shared" si="241"/>
        <v>0</v>
      </c>
      <c r="AK259" s="23"/>
      <c r="AL259" s="14" t="e">
        <f t="shared" si="230"/>
        <v>#DIV/0!</v>
      </c>
      <c r="AM259" s="159" t="str">
        <f>IF(DAY(AQ$11)=0,"",IF(MONTH(AQ$11)&lt;&gt;MONTH($B259),"",YEAR($B259)-YEAR(AQ$11)))</f>
        <v/>
      </c>
      <c r="AN259" s="8" t="s">
        <v>6</v>
      </c>
      <c r="AO259" s="12">
        <v>6.9099999999999995E-2</v>
      </c>
      <c r="AP259" s="7">
        <f t="shared" si="231"/>
        <v>0</v>
      </c>
      <c r="AQ259" s="7"/>
      <c r="AR259" s="7"/>
      <c r="AS259" s="81">
        <f t="shared" si="242"/>
        <v>0</v>
      </c>
      <c r="AT259" s="82">
        <f t="shared" si="243"/>
        <v>0</v>
      </c>
      <c r="AU259" s="91">
        <f t="shared" si="244"/>
        <v>0</v>
      </c>
      <c r="AV259" s="365"/>
      <c r="AW259" s="156">
        <v>45474</v>
      </c>
      <c r="AX259" s="101">
        <f t="shared" si="232"/>
        <v>0</v>
      </c>
      <c r="AY259" s="14"/>
      <c r="AZ259" s="103">
        <f t="shared" si="233"/>
        <v>0</v>
      </c>
      <c r="BA259" s="12"/>
      <c r="BB259" s="105">
        <f t="shared" si="245"/>
        <v>0</v>
      </c>
      <c r="BC259" s="134">
        <v>95.663743999999994</v>
      </c>
      <c r="BD259" s="108">
        <f t="shared" si="246"/>
        <v>0</v>
      </c>
    </row>
    <row r="260" spans="1:56">
      <c r="A260" s="365"/>
      <c r="B260" s="156">
        <v>45505</v>
      </c>
      <c r="C260" s="16"/>
      <c r="D260" s="23"/>
      <c r="E260" s="14" t="e">
        <f t="shared" si="223"/>
        <v>#DIV/0!</v>
      </c>
      <c r="F260" s="159" t="str">
        <f t="shared" si="83"/>
        <v/>
      </c>
      <c r="G260" s="8"/>
      <c r="H260" s="12">
        <v>0</v>
      </c>
      <c r="I260" s="7">
        <f t="shared" si="224"/>
        <v>0</v>
      </c>
      <c r="J260" s="7"/>
      <c r="K260" s="7"/>
      <c r="L260" s="81">
        <f t="shared" si="234"/>
        <v>0</v>
      </c>
      <c r="M260" s="82">
        <f t="shared" si="235"/>
        <v>0</v>
      </c>
      <c r="N260" s="91">
        <f t="shared" si="225"/>
        <v>0</v>
      </c>
      <c r="O260" s="23"/>
      <c r="P260" s="14" t="e">
        <f t="shared" si="226"/>
        <v>#DIV/0!</v>
      </c>
      <c r="Q260" s="159" t="str">
        <f t="shared" si="86"/>
        <v/>
      </c>
      <c r="R260" s="8"/>
      <c r="S260" s="12">
        <v>0</v>
      </c>
      <c r="T260" s="7">
        <f t="shared" si="227"/>
        <v>0</v>
      </c>
      <c r="U260" s="7"/>
      <c r="V260" s="7"/>
      <c r="W260" s="81">
        <f t="shared" si="236"/>
        <v>0</v>
      </c>
      <c r="X260" s="82">
        <f t="shared" si="237"/>
        <v>0</v>
      </c>
      <c r="Y260" s="91">
        <f t="shared" si="238"/>
        <v>0</v>
      </c>
      <c r="Z260" s="23"/>
      <c r="AA260" s="14" t="e">
        <f t="shared" si="228"/>
        <v>#DIV/0!</v>
      </c>
      <c r="AB260" s="159" t="str">
        <f t="shared" si="89"/>
        <v/>
      </c>
      <c r="AC260" s="8"/>
      <c r="AD260" s="12">
        <v>0</v>
      </c>
      <c r="AE260" s="7">
        <f t="shared" si="229"/>
        <v>0</v>
      </c>
      <c r="AF260" s="7"/>
      <c r="AG260" s="7"/>
      <c r="AH260" s="81">
        <f t="shared" si="239"/>
        <v>0</v>
      </c>
      <c r="AI260" s="82">
        <f t="shared" si="240"/>
        <v>0</v>
      </c>
      <c r="AJ260" s="91">
        <f t="shared" si="241"/>
        <v>0</v>
      </c>
      <c r="AK260" s="23"/>
      <c r="AL260" s="14" t="e">
        <f t="shared" si="230"/>
        <v>#DIV/0!</v>
      </c>
      <c r="AM260" s="159" t="str">
        <f t="shared" si="92"/>
        <v/>
      </c>
      <c r="AN260" s="8"/>
      <c r="AO260" s="12">
        <v>0</v>
      </c>
      <c r="AP260" s="7">
        <f t="shared" si="231"/>
        <v>0</v>
      </c>
      <c r="AQ260" s="7"/>
      <c r="AR260" s="7"/>
      <c r="AS260" s="81">
        <f t="shared" si="242"/>
        <v>0</v>
      </c>
      <c r="AT260" s="82">
        <f t="shared" si="243"/>
        <v>0</v>
      </c>
      <c r="AU260" s="91">
        <f t="shared" si="244"/>
        <v>0</v>
      </c>
      <c r="AV260" s="365"/>
      <c r="AW260" s="156">
        <v>45505</v>
      </c>
      <c r="AX260" s="101">
        <f t="shared" si="232"/>
        <v>0</v>
      </c>
      <c r="AY260" s="14"/>
      <c r="AZ260" s="103">
        <f t="shared" si="233"/>
        <v>0</v>
      </c>
      <c r="BA260" s="12"/>
      <c r="BB260" s="105">
        <f t="shared" si="245"/>
        <v>0</v>
      </c>
      <c r="BC260" s="134">
        <v>95.912469000000002</v>
      </c>
      <c r="BD260" s="108">
        <f t="shared" si="246"/>
        <v>0</v>
      </c>
    </row>
    <row r="261" spans="1:56">
      <c r="A261" s="365"/>
      <c r="B261" s="156">
        <v>45536</v>
      </c>
      <c r="C261" s="16"/>
      <c r="D261" s="23"/>
      <c r="E261" s="14" t="e">
        <f t="shared" si="223"/>
        <v>#DIV/0!</v>
      </c>
      <c r="F261" s="159" t="str">
        <f>IF(DAY(J$11)=0,"",IF(MONTH(J$11)&lt;&gt;MONTH($B261),"",YEAR($B261)-YEAR(J$11)))</f>
        <v/>
      </c>
      <c r="G261" s="8"/>
      <c r="H261" s="12">
        <v>0</v>
      </c>
      <c r="I261" s="7">
        <f t="shared" si="224"/>
        <v>0</v>
      </c>
      <c r="J261" s="7"/>
      <c r="K261" s="7"/>
      <c r="L261" s="81">
        <f t="shared" si="234"/>
        <v>0</v>
      </c>
      <c r="M261" s="82">
        <f t="shared" si="235"/>
        <v>0</v>
      </c>
      <c r="N261" s="91">
        <f t="shared" si="225"/>
        <v>0</v>
      </c>
      <c r="O261" s="23"/>
      <c r="P261" s="14" t="e">
        <f t="shared" si="226"/>
        <v>#DIV/0!</v>
      </c>
      <c r="Q261" s="159" t="str">
        <f>IF(DAY(U$11)=0,"",IF(MONTH(U$11)&lt;&gt;MONTH($B261),"",YEAR($B261)-YEAR(U$11)))</f>
        <v/>
      </c>
      <c r="R261" s="8"/>
      <c r="S261" s="12">
        <v>0</v>
      </c>
      <c r="T261" s="7">
        <f t="shared" si="227"/>
        <v>0</v>
      </c>
      <c r="U261" s="7"/>
      <c r="V261" s="7"/>
      <c r="W261" s="81">
        <f t="shared" si="236"/>
        <v>0</v>
      </c>
      <c r="X261" s="82">
        <f t="shared" si="237"/>
        <v>0</v>
      </c>
      <c r="Y261" s="91">
        <f t="shared" si="238"/>
        <v>0</v>
      </c>
      <c r="Z261" s="23"/>
      <c r="AA261" s="14" t="e">
        <f t="shared" si="228"/>
        <v>#DIV/0!</v>
      </c>
      <c r="AB261" s="159" t="str">
        <f>IF(DAY(AF$11)=0,"",IF(MONTH(AF$11)&lt;&gt;MONTH($B261),"",YEAR($B261)-YEAR(AF$11)))</f>
        <v/>
      </c>
      <c r="AC261" s="8"/>
      <c r="AD261" s="12">
        <v>0</v>
      </c>
      <c r="AE261" s="7">
        <f t="shared" si="229"/>
        <v>0</v>
      </c>
      <c r="AF261" s="7"/>
      <c r="AG261" s="7"/>
      <c r="AH261" s="81">
        <f t="shared" si="239"/>
        <v>0</v>
      </c>
      <c r="AI261" s="82">
        <f t="shared" si="240"/>
        <v>0</v>
      </c>
      <c r="AJ261" s="91">
        <f t="shared" si="241"/>
        <v>0</v>
      </c>
      <c r="AK261" s="23"/>
      <c r="AL261" s="14" t="e">
        <f t="shared" si="230"/>
        <v>#DIV/0!</v>
      </c>
      <c r="AM261" s="159" t="str">
        <f>IF(DAY(AQ$11)=0,"",IF(MONTH(AQ$11)&lt;&gt;MONTH($B261),"",YEAR($B261)-YEAR(AQ$11)))</f>
        <v/>
      </c>
      <c r="AN261" s="8"/>
      <c r="AO261" s="12">
        <v>0</v>
      </c>
      <c r="AP261" s="7">
        <f t="shared" si="231"/>
        <v>0</v>
      </c>
      <c r="AQ261" s="7"/>
      <c r="AR261" s="7"/>
      <c r="AS261" s="81">
        <f t="shared" si="242"/>
        <v>0</v>
      </c>
      <c r="AT261" s="82">
        <f t="shared" si="243"/>
        <v>0</v>
      </c>
      <c r="AU261" s="91">
        <f t="shared" si="244"/>
        <v>0</v>
      </c>
      <c r="AV261" s="365"/>
      <c r="AW261" s="156">
        <v>45536</v>
      </c>
      <c r="AX261" s="101">
        <f t="shared" si="232"/>
        <v>0</v>
      </c>
      <c r="AY261" s="14"/>
      <c r="AZ261" s="103">
        <f t="shared" si="233"/>
        <v>0</v>
      </c>
      <c r="BA261" s="12"/>
      <c r="BB261" s="105">
        <f t="shared" si="245"/>
        <v>0</v>
      </c>
      <c r="BC261" s="134">
        <v>95.778191000000007</v>
      </c>
      <c r="BD261" s="108">
        <f t="shared" si="246"/>
        <v>0</v>
      </c>
    </row>
    <row r="262" spans="1:56">
      <c r="A262" s="365"/>
      <c r="B262" s="156">
        <v>45566</v>
      </c>
      <c r="C262" s="16"/>
      <c r="D262" s="23"/>
      <c r="E262" s="14" t="e">
        <f t="shared" si="223"/>
        <v>#DIV/0!</v>
      </c>
      <c r="F262" s="159" t="str">
        <f t="shared" si="83"/>
        <v/>
      </c>
      <c r="G262" s="8"/>
      <c r="H262" s="12">
        <v>0</v>
      </c>
      <c r="I262" s="7">
        <f t="shared" si="224"/>
        <v>0</v>
      </c>
      <c r="J262" s="7"/>
      <c r="K262" s="7"/>
      <c r="L262" s="81">
        <f t="shared" si="234"/>
        <v>0</v>
      </c>
      <c r="M262" s="82">
        <f t="shared" si="235"/>
        <v>0</v>
      </c>
      <c r="N262" s="91">
        <f t="shared" si="225"/>
        <v>0</v>
      </c>
      <c r="O262" s="23"/>
      <c r="P262" s="14" t="e">
        <f t="shared" si="226"/>
        <v>#DIV/0!</v>
      </c>
      <c r="Q262" s="159" t="str">
        <f t="shared" si="86"/>
        <v/>
      </c>
      <c r="R262" s="8"/>
      <c r="S262" s="12">
        <v>0</v>
      </c>
      <c r="T262" s="7">
        <f t="shared" si="227"/>
        <v>0</v>
      </c>
      <c r="U262" s="7"/>
      <c r="V262" s="7"/>
      <c r="W262" s="81">
        <f t="shared" si="236"/>
        <v>0</v>
      </c>
      <c r="X262" s="82">
        <f t="shared" si="237"/>
        <v>0</v>
      </c>
      <c r="Y262" s="91">
        <f t="shared" si="238"/>
        <v>0</v>
      </c>
      <c r="Z262" s="23"/>
      <c r="AA262" s="14" t="e">
        <f t="shared" si="228"/>
        <v>#DIV/0!</v>
      </c>
      <c r="AB262" s="159" t="str">
        <f t="shared" si="89"/>
        <v/>
      </c>
      <c r="AC262" s="8"/>
      <c r="AD262" s="12">
        <v>0</v>
      </c>
      <c r="AE262" s="7">
        <f t="shared" si="229"/>
        <v>0</v>
      </c>
      <c r="AF262" s="7"/>
      <c r="AG262" s="7"/>
      <c r="AH262" s="81">
        <f t="shared" si="239"/>
        <v>0</v>
      </c>
      <c r="AI262" s="82">
        <f t="shared" si="240"/>
        <v>0</v>
      </c>
      <c r="AJ262" s="91">
        <f t="shared" si="241"/>
        <v>0</v>
      </c>
      <c r="AK262" s="23"/>
      <c r="AL262" s="14" t="e">
        <f t="shared" si="230"/>
        <v>#DIV/0!</v>
      </c>
      <c r="AM262" s="159" t="str">
        <f t="shared" si="92"/>
        <v/>
      </c>
      <c r="AN262" s="8"/>
      <c r="AO262" s="12">
        <v>0</v>
      </c>
      <c r="AP262" s="7">
        <f t="shared" si="231"/>
        <v>0</v>
      </c>
      <c r="AQ262" s="7"/>
      <c r="AR262" s="7"/>
      <c r="AS262" s="81">
        <f t="shared" si="242"/>
        <v>0</v>
      </c>
      <c r="AT262" s="82">
        <f t="shared" si="243"/>
        <v>0</v>
      </c>
      <c r="AU262" s="91">
        <f t="shared" si="244"/>
        <v>0</v>
      </c>
      <c r="AV262" s="365"/>
      <c r="AW262" s="156">
        <v>45566</v>
      </c>
      <c r="AX262" s="101">
        <f t="shared" si="232"/>
        <v>0</v>
      </c>
      <c r="AY262" s="14"/>
      <c r="AZ262" s="103">
        <f t="shared" si="233"/>
        <v>0</v>
      </c>
      <c r="BA262" s="12"/>
      <c r="BB262" s="105">
        <f t="shared" si="245"/>
        <v>0</v>
      </c>
      <c r="BC262" s="134">
        <v>96.237926000000002</v>
      </c>
      <c r="BD262" s="108">
        <f t="shared" si="246"/>
        <v>0</v>
      </c>
    </row>
    <row r="263" spans="1:56">
      <c r="A263" s="365"/>
      <c r="B263" s="156">
        <v>45597</v>
      </c>
      <c r="C263" s="16"/>
      <c r="D263" s="23"/>
      <c r="E263" s="14" t="e">
        <f t="shared" si="223"/>
        <v>#DIV/0!</v>
      </c>
      <c r="F263" s="159" t="str">
        <f t="shared" si="83"/>
        <v/>
      </c>
      <c r="G263" s="8"/>
      <c r="H263" s="12">
        <v>0</v>
      </c>
      <c r="I263" s="7">
        <f t="shared" si="224"/>
        <v>0</v>
      </c>
      <c r="J263" s="7"/>
      <c r="K263" s="7"/>
      <c r="L263" s="81">
        <f t="shared" si="234"/>
        <v>0</v>
      </c>
      <c r="M263" s="82">
        <f t="shared" si="235"/>
        <v>0</v>
      </c>
      <c r="N263" s="91">
        <f t="shared" si="225"/>
        <v>0</v>
      </c>
      <c r="O263" s="23"/>
      <c r="P263" s="14" t="e">
        <f t="shared" si="226"/>
        <v>#DIV/0!</v>
      </c>
      <c r="Q263" s="159" t="str">
        <f t="shared" si="86"/>
        <v/>
      </c>
      <c r="R263" s="8"/>
      <c r="S263" s="12">
        <v>0</v>
      </c>
      <c r="T263" s="7">
        <f t="shared" si="227"/>
        <v>0</v>
      </c>
      <c r="U263" s="7"/>
      <c r="V263" s="7"/>
      <c r="W263" s="81">
        <f t="shared" si="236"/>
        <v>0</v>
      </c>
      <c r="X263" s="82">
        <f t="shared" si="237"/>
        <v>0</v>
      </c>
      <c r="Y263" s="91">
        <f t="shared" si="238"/>
        <v>0</v>
      </c>
      <c r="Z263" s="23"/>
      <c r="AA263" s="14" t="e">
        <f t="shared" si="228"/>
        <v>#DIV/0!</v>
      </c>
      <c r="AB263" s="159" t="str">
        <f t="shared" si="89"/>
        <v/>
      </c>
      <c r="AC263" s="8"/>
      <c r="AD263" s="12">
        <v>0</v>
      </c>
      <c r="AE263" s="7">
        <f t="shared" si="229"/>
        <v>0</v>
      </c>
      <c r="AF263" s="7"/>
      <c r="AG263" s="7"/>
      <c r="AH263" s="81">
        <f t="shared" si="239"/>
        <v>0</v>
      </c>
      <c r="AI263" s="82">
        <f t="shared" si="240"/>
        <v>0</v>
      </c>
      <c r="AJ263" s="91">
        <f t="shared" si="241"/>
        <v>0</v>
      </c>
      <c r="AK263" s="23"/>
      <c r="AL263" s="14" t="e">
        <f t="shared" si="230"/>
        <v>#DIV/0!</v>
      </c>
      <c r="AM263" s="159" t="str">
        <f t="shared" si="92"/>
        <v/>
      </c>
      <c r="AN263" s="8"/>
      <c r="AO263" s="12">
        <v>0</v>
      </c>
      <c r="AP263" s="7">
        <f t="shared" si="231"/>
        <v>0</v>
      </c>
      <c r="AQ263" s="7"/>
      <c r="AR263" s="7"/>
      <c r="AS263" s="81">
        <f t="shared" si="242"/>
        <v>0</v>
      </c>
      <c r="AT263" s="82">
        <f t="shared" si="243"/>
        <v>0</v>
      </c>
      <c r="AU263" s="91">
        <f t="shared" si="244"/>
        <v>0</v>
      </c>
      <c r="AV263" s="365"/>
      <c r="AW263" s="156">
        <v>45597</v>
      </c>
      <c r="AX263" s="101">
        <f t="shared" si="232"/>
        <v>0</v>
      </c>
      <c r="AY263" s="14"/>
      <c r="AZ263" s="103">
        <f t="shared" si="233"/>
        <v>0</v>
      </c>
      <c r="BA263" s="12"/>
      <c r="BB263" s="105">
        <f t="shared" si="245"/>
        <v>0</v>
      </c>
      <c r="BC263" s="134">
        <v>96.824977000000004</v>
      </c>
      <c r="BD263" s="108">
        <f t="shared" si="246"/>
        <v>0</v>
      </c>
    </row>
    <row r="264" spans="1:56">
      <c r="A264" s="366"/>
      <c r="B264" s="157">
        <v>45627</v>
      </c>
      <c r="C264" s="16"/>
      <c r="D264" s="21"/>
      <c r="E264" s="15" t="e">
        <f t="shared" si="223"/>
        <v>#DIV/0!</v>
      </c>
      <c r="F264" s="158" t="str">
        <f t="shared" ref="F264:F276" si="247">IF(DAY(J$11)=0,"",IF(MONTH(J$11)&lt;&gt;MONTH($B264),"",YEAR($B264)-YEAR(J$11)))</f>
        <v/>
      </c>
      <c r="G264" s="11"/>
      <c r="H264" s="13">
        <v>0</v>
      </c>
      <c r="I264" s="10">
        <f t="shared" si="224"/>
        <v>0</v>
      </c>
      <c r="J264" s="10"/>
      <c r="K264" s="10"/>
      <c r="L264" s="83">
        <f t="shared" si="234"/>
        <v>0</v>
      </c>
      <c r="M264" s="84">
        <f t="shared" si="235"/>
        <v>0</v>
      </c>
      <c r="N264" s="92">
        <f t="shared" si="225"/>
        <v>0</v>
      </c>
      <c r="O264" s="21"/>
      <c r="P264" s="14" t="e">
        <f t="shared" si="226"/>
        <v>#DIV/0!</v>
      </c>
      <c r="Q264" s="158" t="str">
        <f t="shared" ref="Q264:Q276" si="248">IF(DAY(U$11)=0,"",IF(MONTH(U$11)&lt;&gt;MONTH($B264),"",YEAR($B264)-YEAR(U$11)))</f>
        <v/>
      </c>
      <c r="R264" s="11"/>
      <c r="S264" s="13">
        <v>0</v>
      </c>
      <c r="T264" s="10">
        <f t="shared" si="227"/>
        <v>0</v>
      </c>
      <c r="U264" s="10"/>
      <c r="V264" s="10"/>
      <c r="W264" s="83">
        <f t="shared" si="236"/>
        <v>0</v>
      </c>
      <c r="X264" s="84">
        <f t="shared" si="237"/>
        <v>0</v>
      </c>
      <c r="Y264" s="92">
        <f t="shared" si="238"/>
        <v>0</v>
      </c>
      <c r="Z264" s="21"/>
      <c r="AA264" s="15" t="e">
        <f t="shared" si="228"/>
        <v>#DIV/0!</v>
      </c>
      <c r="AB264" s="158" t="str">
        <f t="shared" ref="AB264:AB276" si="249">IF(DAY(AF$11)=0,"",IF(MONTH(AF$11)&lt;&gt;MONTH($B264),"",YEAR($B264)-YEAR(AF$11)))</f>
        <v/>
      </c>
      <c r="AC264" s="11"/>
      <c r="AD264" s="13">
        <v>0</v>
      </c>
      <c r="AE264" s="10">
        <f t="shared" si="229"/>
        <v>0</v>
      </c>
      <c r="AF264" s="10"/>
      <c r="AG264" s="10"/>
      <c r="AH264" s="83">
        <f t="shared" si="239"/>
        <v>0</v>
      </c>
      <c r="AI264" s="84">
        <f t="shared" si="240"/>
        <v>0</v>
      </c>
      <c r="AJ264" s="92">
        <f t="shared" si="241"/>
        <v>0</v>
      </c>
      <c r="AK264" s="21"/>
      <c r="AL264" s="15" t="e">
        <f t="shared" si="230"/>
        <v>#DIV/0!</v>
      </c>
      <c r="AM264" s="158" t="str">
        <f t="shared" ref="AM264:AM276" si="250">IF(DAY(AQ$11)=0,"",IF(MONTH(AQ$11)&lt;&gt;MONTH($B264),"",YEAR($B264)-YEAR(AQ$11)))</f>
        <v/>
      </c>
      <c r="AN264" s="11"/>
      <c r="AO264" s="13">
        <v>0</v>
      </c>
      <c r="AP264" s="10">
        <f t="shared" si="231"/>
        <v>0</v>
      </c>
      <c r="AQ264" s="10"/>
      <c r="AR264" s="10"/>
      <c r="AS264" s="83">
        <f t="shared" si="242"/>
        <v>0</v>
      </c>
      <c r="AT264" s="84">
        <f t="shared" si="243"/>
        <v>0</v>
      </c>
      <c r="AU264" s="92">
        <f t="shared" si="244"/>
        <v>0</v>
      </c>
      <c r="AV264" s="366"/>
      <c r="AW264" s="157">
        <v>45627</v>
      </c>
      <c r="AX264" s="102">
        <f t="shared" si="232"/>
        <v>0</v>
      </c>
      <c r="AY264" s="15"/>
      <c r="AZ264" s="104">
        <f t="shared" si="233"/>
        <v>0</v>
      </c>
      <c r="BA264" s="13"/>
      <c r="BB264" s="107">
        <f t="shared" si="245"/>
        <v>0</v>
      </c>
      <c r="BC264" s="135">
        <v>97.144498999999996</v>
      </c>
      <c r="BD264" s="110">
        <f t="shared" si="246"/>
        <v>0</v>
      </c>
    </row>
    <row r="265" spans="1:56">
      <c r="A265" s="365">
        <v>2025</v>
      </c>
      <c r="B265" s="156">
        <v>45658</v>
      </c>
      <c r="C265" s="16"/>
      <c r="D265" s="23"/>
      <c r="E265" s="14" t="e">
        <f t="shared" si="223"/>
        <v>#DIV/0!</v>
      </c>
      <c r="F265" s="159" t="str">
        <f t="shared" si="247"/>
        <v/>
      </c>
      <c r="G265" s="8"/>
      <c r="H265" s="12">
        <v>0</v>
      </c>
      <c r="I265" s="7">
        <f t="shared" si="224"/>
        <v>0</v>
      </c>
      <c r="J265" s="7"/>
      <c r="K265" s="7"/>
      <c r="L265" s="81">
        <f t="shared" si="234"/>
        <v>0</v>
      </c>
      <c r="M265" s="82">
        <f t="shared" si="235"/>
        <v>0</v>
      </c>
      <c r="N265" s="91">
        <f t="shared" si="225"/>
        <v>0</v>
      </c>
      <c r="O265" s="23"/>
      <c r="P265" s="14" t="e">
        <f t="shared" si="226"/>
        <v>#DIV/0!</v>
      </c>
      <c r="Q265" s="159" t="str">
        <f t="shared" si="248"/>
        <v/>
      </c>
      <c r="R265" s="8"/>
      <c r="S265" s="12">
        <v>0</v>
      </c>
      <c r="T265" s="7">
        <f t="shared" si="227"/>
        <v>0</v>
      </c>
      <c r="U265" s="7"/>
      <c r="V265" s="7"/>
      <c r="W265" s="81">
        <f t="shared" si="236"/>
        <v>0</v>
      </c>
      <c r="X265" s="82">
        <f t="shared" si="237"/>
        <v>0</v>
      </c>
      <c r="Y265" s="91">
        <f t="shared" si="238"/>
        <v>0</v>
      </c>
      <c r="Z265" s="23"/>
      <c r="AA265" s="14" t="e">
        <f t="shared" si="228"/>
        <v>#DIV/0!</v>
      </c>
      <c r="AB265" s="159" t="str">
        <f t="shared" si="249"/>
        <v/>
      </c>
      <c r="AC265" s="8"/>
      <c r="AD265" s="12">
        <v>0</v>
      </c>
      <c r="AE265" s="7">
        <f t="shared" si="229"/>
        <v>0</v>
      </c>
      <c r="AF265" s="7"/>
      <c r="AG265" s="7"/>
      <c r="AH265" s="81">
        <f t="shared" si="239"/>
        <v>0</v>
      </c>
      <c r="AI265" s="82">
        <f t="shared" si="240"/>
        <v>0</v>
      </c>
      <c r="AJ265" s="91">
        <f t="shared" si="241"/>
        <v>0</v>
      </c>
      <c r="AK265" s="23"/>
      <c r="AL265" s="14" t="e">
        <f t="shared" si="230"/>
        <v>#DIV/0!</v>
      </c>
      <c r="AM265" s="159" t="str">
        <f t="shared" si="250"/>
        <v/>
      </c>
      <c r="AN265" s="8"/>
      <c r="AO265" s="12">
        <v>0</v>
      </c>
      <c r="AP265" s="7">
        <f t="shared" si="231"/>
        <v>0</v>
      </c>
      <c r="AQ265" s="7"/>
      <c r="AR265" s="7"/>
      <c r="AS265" s="81">
        <f t="shared" si="242"/>
        <v>0</v>
      </c>
      <c r="AT265" s="82">
        <f t="shared" si="243"/>
        <v>0</v>
      </c>
      <c r="AU265" s="91">
        <f t="shared" si="244"/>
        <v>0</v>
      </c>
      <c r="AV265" s="365">
        <v>2025</v>
      </c>
      <c r="AW265" s="156">
        <v>45658</v>
      </c>
      <c r="AX265" s="101">
        <f t="shared" si="232"/>
        <v>0</v>
      </c>
      <c r="AY265" s="14" t="e">
        <f t="shared" ref="AY265:AY270" si="251">((AX265/AX264)-1)</f>
        <v>#DIV/0!</v>
      </c>
      <c r="AZ265" s="103">
        <f t="shared" si="233"/>
        <v>0</v>
      </c>
      <c r="BA265" s="12"/>
      <c r="BB265" s="105">
        <f t="shared" si="245"/>
        <v>0</v>
      </c>
      <c r="BC265" s="134">
        <v>97.610792000000004</v>
      </c>
      <c r="BD265" s="108">
        <f t="shared" si="246"/>
        <v>0</v>
      </c>
    </row>
    <row r="266" spans="1:56">
      <c r="A266" s="365"/>
      <c r="B266" s="156">
        <v>45689</v>
      </c>
      <c r="C266" s="16"/>
      <c r="D266" s="23"/>
      <c r="E266" s="14" t="e">
        <f t="shared" si="223"/>
        <v>#DIV/0!</v>
      </c>
      <c r="F266" s="159" t="str">
        <f t="shared" si="247"/>
        <v/>
      </c>
      <c r="G266" s="8"/>
      <c r="H266" s="12">
        <v>0</v>
      </c>
      <c r="I266" s="7">
        <f t="shared" si="224"/>
        <v>0</v>
      </c>
      <c r="J266" s="7"/>
      <c r="K266" s="7"/>
      <c r="L266" s="81">
        <f t="shared" si="234"/>
        <v>0</v>
      </c>
      <c r="M266" s="82">
        <f t="shared" si="235"/>
        <v>0</v>
      </c>
      <c r="N266" s="91">
        <f t="shared" si="225"/>
        <v>0</v>
      </c>
      <c r="O266" s="23"/>
      <c r="P266" s="14" t="e">
        <f t="shared" si="226"/>
        <v>#DIV/0!</v>
      </c>
      <c r="Q266" s="159" t="str">
        <f t="shared" si="248"/>
        <v/>
      </c>
      <c r="R266" s="8"/>
      <c r="S266" s="12">
        <v>0</v>
      </c>
      <c r="T266" s="7">
        <f t="shared" si="227"/>
        <v>0</v>
      </c>
      <c r="U266" s="7"/>
      <c r="V266" s="7"/>
      <c r="W266" s="81">
        <f t="shared" si="236"/>
        <v>0</v>
      </c>
      <c r="X266" s="82">
        <f t="shared" si="237"/>
        <v>0</v>
      </c>
      <c r="Y266" s="91">
        <f t="shared" si="238"/>
        <v>0</v>
      </c>
      <c r="Z266" s="23"/>
      <c r="AA266" s="14" t="e">
        <f t="shared" si="228"/>
        <v>#DIV/0!</v>
      </c>
      <c r="AB266" s="159" t="str">
        <f t="shared" si="249"/>
        <v/>
      </c>
      <c r="AC266" s="8"/>
      <c r="AD266" s="12">
        <v>0</v>
      </c>
      <c r="AE266" s="7">
        <f t="shared" si="229"/>
        <v>0</v>
      </c>
      <c r="AF266" s="7"/>
      <c r="AG266" s="7"/>
      <c r="AH266" s="81">
        <f t="shared" si="239"/>
        <v>0</v>
      </c>
      <c r="AI266" s="82">
        <f t="shared" si="240"/>
        <v>0</v>
      </c>
      <c r="AJ266" s="91">
        <f t="shared" si="241"/>
        <v>0</v>
      </c>
      <c r="AK266" s="23"/>
      <c r="AL266" s="14" t="e">
        <f t="shared" si="230"/>
        <v>#DIV/0!</v>
      </c>
      <c r="AM266" s="159" t="str">
        <f t="shared" si="250"/>
        <v/>
      </c>
      <c r="AN266" s="8"/>
      <c r="AO266" s="12">
        <v>0</v>
      </c>
      <c r="AP266" s="7">
        <f t="shared" si="231"/>
        <v>0</v>
      </c>
      <c r="AQ266" s="7"/>
      <c r="AR266" s="7"/>
      <c r="AS266" s="81">
        <f t="shared" si="242"/>
        <v>0</v>
      </c>
      <c r="AT266" s="82">
        <f t="shared" si="243"/>
        <v>0</v>
      </c>
      <c r="AU266" s="91">
        <f t="shared" si="244"/>
        <v>0</v>
      </c>
      <c r="AV266" s="365"/>
      <c r="AW266" s="156">
        <v>45689</v>
      </c>
      <c r="AX266" s="101">
        <f t="shared" si="232"/>
        <v>0</v>
      </c>
      <c r="AY266" s="14" t="e">
        <f t="shared" si="251"/>
        <v>#DIV/0!</v>
      </c>
      <c r="AZ266" s="103">
        <f t="shared" si="233"/>
        <v>0</v>
      </c>
      <c r="BA266" s="12"/>
      <c r="BB266" s="105">
        <f t="shared" si="245"/>
        <v>0</v>
      </c>
      <c r="BC266" s="134">
        <v>97.610792000000004</v>
      </c>
      <c r="BD266" s="108">
        <f t="shared" si="246"/>
        <v>0</v>
      </c>
    </row>
    <row r="267" spans="1:56">
      <c r="A267" s="365"/>
      <c r="B267" s="156">
        <v>45717</v>
      </c>
      <c r="C267" s="16"/>
      <c r="D267" s="23"/>
      <c r="E267" s="14" t="e">
        <f t="shared" si="223"/>
        <v>#DIV/0!</v>
      </c>
      <c r="F267" s="159" t="str">
        <f t="shared" si="247"/>
        <v/>
      </c>
      <c r="G267" s="8"/>
      <c r="H267" s="12">
        <v>0</v>
      </c>
      <c r="I267" s="7">
        <f t="shared" si="224"/>
        <v>0</v>
      </c>
      <c r="J267" s="7"/>
      <c r="K267" s="7"/>
      <c r="L267" s="81">
        <f t="shared" si="234"/>
        <v>0</v>
      </c>
      <c r="M267" s="82">
        <f t="shared" si="235"/>
        <v>0</v>
      </c>
      <c r="N267" s="91">
        <f t="shared" si="225"/>
        <v>0</v>
      </c>
      <c r="O267" s="23"/>
      <c r="P267" s="14" t="e">
        <f t="shared" si="226"/>
        <v>#DIV/0!</v>
      </c>
      <c r="Q267" s="159" t="str">
        <f t="shared" si="248"/>
        <v/>
      </c>
      <c r="R267" s="8"/>
      <c r="S267" s="12">
        <v>0</v>
      </c>
      <c r="T267" s="7">
        <f t="shared" si="227"/>
        <v>0</v>
      </c>
      <c r="U267" s="7"/>
      <c r="V267" s="7"/>
      <c r="W267" s="81">
        <f t="shared" si="236"/>
        <v>0</v>
      </c>
      <c r="X267" s="82">
        <f t="shared" si="237"/>
        <v>0</v>
      </c>
      <c r="Y267" s="91">
        <f t="shared" si="238"/>
        <v>0</v>
      </c>
      <c r="Z267" s="23"/>
      <c r="AA267" s="14" t="e">
        <f t="shared" si="228"/>
        <v>#DIV/0!</v>
      </c>
      <c r="AB267" s="159" t="str">
        <f t="shared" si="249"/>
        <v/>
      </c>
      <c r="AC267" s="8"/>
      <c r="AD267" s="12">
        <v>0</v>
      </c>
      <c r="AE267" s="7">
        <f t="shared" si="229"/>
        <v>0</v>
      </c>
      <c r="AF267" s="7"/>
      <c r="AG267" s="7"/>
      <c r="AH267" s="81">
        <f t="shared" si="239"/>
        <v>0</v>
      </c>
      <c r="AI267" s="82">
        <f t="shared" si="240"/>
        <v>0</v>
      </c>
      <c r="AJ267" s="91">
        <f t="shared" si="241"/>
        <v>0</v>
      </c>
      <c r="AK267" s="23"/>
      <c r="AL267" s="14" t="e">
        <f t="shared" si="230"/>
        <v>#DIV/0!</v>
      </c>
      <c r="AM267" s="159" t="str">
        <f t="shared" si="250"/>
        <v/>
      </c>
      <c r="AN267" s="8"/>
      <c r="AO267" s="12">
        <v>0</v>
      </c>
      <c r="AP267" s="7">
        <f t="shared" si="231"/>
        <v>0</v>
      </c>
      <c r="AQ267" s="7"/>
      <c r="AR267" s="7"/>
      <c r="AS267" s="81">
        <f t="shared" si="242"/>
        <v>0</v>
      </c>
      <c r="AT267" s="82">
        <f t="shared" si="243"/>
        <v>0</v>
      </c>
      <c r="AU267" s="91">
        <f t="shared" si="244"/>
        <v>0</v>
      </c>
      <c r="AV267" s="365"/>
      <c r="AW267" s="156">
        <v>45717</v>
      </c>
      <c r="AX267" s="101">
        <f t="shared" si="232"/>
        <v>0</v>
      </c>
      <c r="AY267" s="14" t="e">
        <f t="shared" si="251"/>
        <v>#DIV/0!</v>
      </c>
      <c r="AZ267" s="103">
        <f t="shared" si="233"/>
        <v>0</v>
      </c>
      <c r="BA267" s="12"/>
      <c r="BB267" s="105">
        <f t="shared" si="245"/>
        <v>0</v>
      </c>
      <c r="BC267" s="134">
        <v>99.055430999999999</v>
      </c>
      <c r="BD267" s="108">
        <f t="shared" si="246"/>
        <v>0</v>
      </c>
    </row>
    <row r="268" spans="1:56">
      <c r="A268" s="365"/>
      <c r="B268" s="156">
        <v>45748</v>
      </c>
      <c r="C268" s="16"/>
      <c r="D268" s="23"/>
      <c r="E268" s="14" t="e">
        <f t="shared" si="223"/>
        <v>#DIV/0!</v>
      </c>
      <c r="F268" s="159" t="str">
        <f t="shared" si="247"/>
        <v/>
      </c>
      <c r="G268" s="8"/>
      <c r="H268" s="12">
        <v>0</v>
      </c>
      <c r="I268" s="7">
        <f t="shared" si="224"/>
        <v>0</v>
      </c>
      <c r="J268" s="7"/>
      <c r="K268" s="7"/>
      <c r="L268" s="81">
        <f t="shared" si="234"/>
        <v>0</v>
      </c>
      <c r="M268" s="82">
        <f t="shared" si="235"/>
        <v>0</v>
      </c>
      <c r="N268" s="91">
        <f t="shared" si="225"/>
        <v>0</v>
      </c>
      <c r="O268" s="23"/>
      <c r="P268" s="14" t="e">
        <f t="shared" si="226"/>
        <v>#DIV/0!</v>
      </c>
      <c r="Q268" s="159" t="str">
        <f t="shared" si="248"/>
        <v/>
      </c>
      <c r="R268" s="8"/>
      <c r="S268" s="12">
        <v>0</v>
      </c>
      <c r="T268" s="7">
        <f t="shared" si="227"/>
        <v>0</v>
      </c>
      <c r="U268" s="7"/>
      <c r="V268" s="7"/>
      <c r="W268" s="81">
        <f t="shared" si="236"/>
        <v>0</v>
      </c>
      <c r="X268" s="82">
        <f t="shared" si="237"/>
        <v>0</v>
      </c>
      <c r="Y268" s="91">
        <f t="shared" si="238"/>
        <v>0</v>
      </c>
      <c r="Z268" s="23"/>
      <c r="AA268" s="14" t="e">
        <f t="shared" si="228"/>
        <v>#DIV/0!</v>
      </c>
      <c r="AB268" s="159" t="str">
        <f t="shared" si="249"/>
        <v/>
      </c>
      <c r="AC268" s="8"/>
      <c r="AD268" s="12">
        <v>0</v>
      </c>
      <c r="AE268" s="7">
        <f t="shared" si="229"/>
        <v>0</v>
      </c>
      <c r="AF268" s="7"/>
      <c r="AG268" s="7"/>
      <c r="AH268" s="81">
        <f t="shared" si="239"/>
        <v>0</v>
      </c>
      <c r="AI268" s="82">
        <f t="shared" si="240"/>
        <v>0</v>
      </c>
      <c r="AJ268" s="91">
        <f t="shared" si="241"/>
        <v>0</v>
      </c>
      <c r="AK268" s="23"/>
      <c r="AL268" s="14" t="e">
        <f t="shared" si="230"/>
        <v>#DIV/0!</v>
      </c>
      <c r="AM268" s="159" t="str">
        <f t="shared" si="250"/>
        <v/>
      </c>
      <c r="AN268" s="8"/>
      <c r="AO268" s="12">
        <v>0</v>
      </c>
      <c r="AP268" s="7">
        <f t="shared" si="231"/>
        <v>0</v>
      </c>
      <c r="AQ268" s="7"/>
      <c r="AR268" s="7"/>
      <c r="AS268" s="81">
        <f t="shared" si="242"/>
        <v>0</v>
      </c>
      <c r="AT268" s="82">
        <f t="shared" si="243"/>
        <v>0</v>
      </c>
      <c r="AU268" s="91">
        <f t="shared" si="244"/>
        <v>0</v>
      </c>
      <c r="AV268" s="365"/>
      <c r="AW268" s="156">
        <v>45748</v>
      </c>
      <c r="AX268" s="101">
        <f t="shared" si="232"/>
        <v>0</v>
      </c>
      <c r="AY268" s="14" t="e">
        <f t="shared" si="251"/>
        <v>#DIV/0!</v>
      </c>
      <c r="AZ268" s="103">
        <f t="shared" si="233"/>
        <v>0</v>
      </c>
      <c r="BA268" s="12"/>
      <c r="BB268" s="105">
        <f t="shared" si="245"/>
        <v>0</v>
      </c>
      <c r="BC268" s="134">
        <v>99.560613000000004</v>
      </c>
      <c r="BD268" s="108">
        <f t="shared" si="246"/>
        <v>0</v>
      </c>
    </row>
    <row r="269" spans="1:56">
      <c r="A269" s="365"/>
      <c r="B269" s="156">
        <v>45778</v>
      </c>
      <c r="C269" s="16"/>
      <c r="D269" s="23"/>
      <c r="E269" s="14" t="e">
        <f t="shared" si="223"/>
        <v>#DIV/0!</v>
      </c>
      <c r="F269" s="159" t="str">
        <f t="shared" si="247"/>
        <v/>
      </c>
      <c r="G269" s="8"/>
      <c r="H269" s="12">
        <v>0</v>
      </c>
      <c r="I269" s="7">
        <f t="shared" si="224"/>
        <v>0</v>
      </c>
      <c r="J269" s="7"/>
      <c r="K269" s="7"/>
      <c r="L269" s="81">
        <f t="shared" si="234"/>
        <v>0</v>
      </c>
      <c r="M269" s="82">
        <f t="shared" si="235"/>
        <v>0</v>
      </c>
      <c r="N269" s="91">
        <f t="shared" si="225"/>
        <v>0</v>
      </c>
      <c r="O269" s="23"/>
      <c r="P269" s="14" t="e">
        <f t="shared" si="226"/>
        <v>#DIV/0!</v>
      </c>
      <c r="Q269" s="159" t="str">
        <f t="shared" si="248"/>
        <v/>
      </c>
      <c r="R269" s="8"/>
      <c r="S269" s="12">
        <v>0</v>
      </c>
      <c r="T269" s="7">
        <f t="shared" si="227"/>
        <v>0</v>
      </c>
      <c r="U269" s="7"/>
      <c r="V269" s="7"/>
      <c r="W269" s="81">
        <f t="shared" si="236"/>
        <v>0</v>
      </c>
      <c r="X269" s="82">
        <f t="shared" si="237"/>
        <v>0</v>
      </c>
      <c r="Y269" s="91">
        <f t="shared" si="238"/>
        <v>0</v>
      </c>
      <c r="Z269" s="23"/>
      <c r="AA269" s="14" t="e">
        <f t="shared" si="228"/>
        <v>#DIV/0!</v>
      </c>
      <c r="AB269" s="159" t="str">
        <f t="shared" si="249"/>
        <v/>
      </c>
      <c r="AC269" s="8"/>
      <c r="AD269" s="12">
        <v>0</v>
      </c>
      <c r="AE269" s="7">
        <f t="shared" si="229"/>
        <v>0</v>
      </c>
      <c r="AF269" s="7"/>
      <c r="AG269" s="7"/>
      <c r="AH269" s="81">
        <f t="shared" si="239"/>
        <v>0</v>
      </c>
      <c r="AI269" s="82">
        <f t="shared" si="240"/>
        <v>0</v>
      </c>
      <c r="AJ269" s="91">
        <f t="shared" si="241"/>
        <v>0</v>
      </c>
      <c r="AK269" s="23"/>
      <c r="AL269" s="14" t="e">
        <f t="shared" si="230"/>
        <v>#DIV/0!</v>
      </c>
      <c r="AM269" s="159" t="str">
        <f t="shared" si="250"/>
        <v/>
      </c>
      <c r="AN269" s="8"/>
      <c r="AO269" s="12">
        <v>0</v>
      </c>
      <c r="AP269" s="7">
        <f t="shared" si="231"/>
        <v>0</v>
      </c>
      <c r="AQ269" s="7"/>
      <c r="AR269" s="7"/>
      <c r="AS269" s="81">
        <f t="shared" si="242"/>
        <v>0</v>
      </c>
      <c r="AT269" s="82">
        <f t="shared" si="243"/>
        <v>0</v>
      </c>
      <c r="AU269" s="91">
        <f t="shared" si="244"/>
        <v>0</v>
      </c>
      <c r="AV269" s="365"/>
      <c r="AW269" s="156">
        <v>45778</v>
      </c>
      <c r="AX269" s="101">
        <f t="shared" si="232"/>
        <v>0</v>
      </c>
      <c r="AY269" s="14" t="e">
        <f t="shared" si="251"/>
        <v>#DIV/0!</v>
      </c>
      <c r="AZ269" s="103">
        <f t="shared" si="233"/>
        <v>0</v>
      </c>
      <c r="BA269" s="12"/>
      <c r="BB269" s="105">
        <f t="shared" si="245"/>
        <v>0</v>
      </c>
      <c r="BC269" s="134">
        <v>100.03850300000001</v>
      </c>
      <c r="BD269" s="108">
        <f t="shared" si="246"/>
        <v>0</v>
      </c>
    </row>
    <row r="270" spans="1:56">
      <c r="A270" s="365"/>
      <c r="B270" s="156">
        <v>45809</v>
      </c>
      <c r="C270" s="16"/>
      <c r="D270" s="23"/>
      <c r="E270" s="14" t="e">
        <f t="shared" si="223"/>
        <v>#DIV/0!</v>
      </c>
      <c r="F270" s="159" t="str">
        <f t="shared" si="247"/>
        <v/>
      </c>
      <c r="G270" s="8"/>
      <c r="H270" s="12">
        <v>0</v>
      </c>
      <c r="I270" s="7">
        <f t="shared" si="224"/>
        <v>0</v>
      </c>
      <c r="J270" s="7"/>
      <c r="K270" s="7"/>
      <c r="L270" s="81">
        <f t="shared" si="234"/>
        <v>0</v>
      </c>
      <c r="M270" s="82">
        <f t="shared" si="235"/>
        <v>0</v>
      </c>
      <c r="N270" s="91">
        <f t="shared" si="225"/>
        <v>0</v>
      </c>
      <c r="O270" s="23"/>
      <c r="P270" s="14" t="e">
        <f t="shared" si="226"/>
        <v>#DIV/0!</v>
      </c>
      <c r="Q270" s="159" t="str">
        <f t="shared" si="248"/>
        <v/>
      </c>
      <c r="R270" s="8"/>
      <c r="S270" s="12">
        <v>0</v>
      </c>
      <c r="T270" s="7">
        <f t="shared" si="227"/>
        <v>0</v>
      </c>
      <c r="U270" s="7"/>
      <c r="V270" s="7"/>
      <c r="W270" s="81">
        <f t="shared" si="236"/>
        <v>0</v>
      </c>
      <c r="X270" s="82">
        <f t="shared" si="237"/>
        <v>0</v>
      </c>
      <c r="Y270" s="91">
        <f t="shared" si="238"/>
        <v>0</v>
      </c>
      <c r="Z270" s="23"/>
      <c r="AA270" s="14" t="e">
        <f t="shared" si="228"/>
        <v>#DIV/0!</v>
      </c>
      <c r="AB270" s="159" t="str">
        <f t="shared" si="249"/>
        <v/>
      </c>
      <c r="AC270" s="8"/>
      <c r="AD270" s="12">
        <v>0</v>
      </c>
      <c r="AE270" s="7">
        <f t="shared" si="229"/>
        <v>0</v>
      </c>
      <c r="AF270" s="7"/>
      <c r="AG270" s="7"/>
      <c r="AH270" s="81">
        <f t="shared" si="239"/>
        <v>0</v>
      </c>
      <c r="AI270" s="82">
        <f t="shared" si="240"/>
        <v>0</v>
      </c>
      <c r="AJ270" s="91">
        <f t="shared" si="241"/>
        <v>0</v>
      </c>
      <c r="AK270" s="23"/>
      <c r="AL270" s="14" t="e">
        <f t="shared" si="230"/>
        <v>#DIV/0!</v>
      </c>
      <c r="AM270" s="159" t="str">
        <f t="shared" si="250"/>
        <v/>
      </c>
      <c r="AN270" s="8"/>
      <c r="AO270" s="12">
        <v>0</v>
      </c>
      <c r="AP270" s="7">
        <f t="shared" si="231"/>
        <v>0</v>
      </c>
      <c r="AQ270" s="7"/>
      <c r="AR270" s="7"/>
      <c r="AS270" s="81">
        <f t="shared" si="242"/>
        <v>0</v>
      </c>
      <c r="AT270" s="82">
        <f t="shared" si="243"/>
        <v>0</v>
      </c>
      <c r="AU270" s="91">
        <f t="shared" si="244"/>
        <v>0</v>
      </c>
      <c r="AV270" s="365"/>
      <c r="AW270" s="156">
        <v>45809</v>
      </c>
      <c r="AX270" s="101">
        <f t="shared" si="232"/>
        <v>0</v>
      </c>
      <c r="AY270" s="14" t="e">
        <f t="shared" si="251"/>
        <v>#DIV/0!</v>
      </c>
      <c r="AZ270" s="103">
        <f t="shared" si="233"/>
        <v>0</v>
      </c>
      <c r="BA270" s="12"/>
      <c r="BB270" s="105">
        <f t="shared" si="245"/>
        <v>0</v>
      </c>
      <c r="BC270" s="266">
        <v>100.388637</v>
      </c>
      <c r="BD270" s="108">
        <f t="shared" si="246"/>
        <v>0</v>
      </c>
    </row>
    <row r="271" spans="1:56">
      <c r="A271" s="365"/>
      <c r="B271" s="156">
        <v>45839</v>
      </c>
      <c r="C271" s="16"/>
      <c r="D271" s="23"/>
      <c r="E271" s="14" t="e">
        <f t="shared" si="223"/>
        <v>#DIV/0!</v>
      </c>
      <c r="F271" s="159" t="str">
        <f t="shared" si="247"/>
        <v/>
      </c>
      <c r="G271" s="8" t="s">
        <v>6</v>
      </c>
      <c r="H271" s="12">
        <v>6.0600000000000001E-2</v>
      </c>
      <c r="I271" s="7">
        <f t="shared" si="224"/>
        <v>0</v>
      </c>
      <c r="J271" s="7"/>
      <c r="K271" s="7"/>
      <c r="L271" s="81">
        <f t="shared" si="234"/>
        <v>0</v>
      </c>
      <c r="M271" s="82">
        <f t="shared" si="235"/>
        <v>0</v>
      </c>
      <c r="N271" s="91">
        <f t="shared" si="225"/>
        <v>0</v>
      </c>
      <c r="O271" s="23"/>
      <c r="P271" s="14" t="e">
        <f t="shared" si="226"/>
        <v>#DIV/0!</v>
      </c>
      <c r="Q271" s="159" t="str">
        <f t="shared" si="248"/>
        <v/>
      </c>
      <c r="R271" s="8" t="s">
        <v>6</v>
      </c>
      <c r="S271" s="12">
        <v>6.0600000000000001E-2</v>
      </c>
      <c r="T271" s="7">
        <f t="shared" si="227"/>
        <v>0</v>
      </c>
      <c r="U271" s="7"/>
      <c r="V271" s="7"/>
      <c r="W271" s="81">
        <f t="shared" si="236"/>
        <v>0</v>
      </c>
      <c r="X271" s="82">
        <f t="shared" si="237"/>
        <v>0</v>
      </c>
      <c r="Y271" s="91">
        <f t="shared" si="238"/>
        <v>0</v>
      </c>
      <c r="Z271" s="23"/>
      <c r="AA271" s="14" t="e">
        <f t="shared" si="228"/>
        <v>#DIV/0!</v>
      </c>
      <c r="AB271" s="159" t="str">
        <f t="shared" si="249"/>
        <v/>
      </c>
      <c r="AC271" s="8" t="s">
        <v>6</v>
      </c>
      <c r="AD271" s="12">
        <v>6.0600000000000001E-2</v>
      </c>
      <c r="AE271" s="7">
        <f t="shared" si="229"/>
        <v>0</v>
      </c>
      <c r="AF271" s="7"/>
      <c r="AG271" s="7"/>
      <c r="AH271" s="81">
        <f t="shared" si="239"/>
        <v>0</v>
      </c>
      <c r="AI271" s="82">
        <f t="shared" si="240"/>
        <v>0</v>
      </c>
      <c r="AJ271" s="91">
        <f t="shared" si="241"/>
        <v>0</v>
      </c>
      <c r="AK271" s="23"/>
      <c r="AL271" s="14" t="e">
        <f t="shared" si="230"/>
        <v>#DIV/0!</v>
      </c>
      <c r="AM271" s="159" t="str">
        <f t="shared" si="250"/>
        <v/>
      </c>
      <c r="AN271" s="8" t="s">
        <v>6</v>
      </c>
      <c r="AO271" s="12">
        <v>6.0600000000000001E-2</v>
      </c>
      <c r="AP271" s="7">
        <f t="shared" si="231"/>
        <v>0</v>
      </c>
      <c r="AQ271" s="7"/>
      <c r="AR271" s="7"/>
      <c r="AS271" s="81">
        <f t="shared" si="242"/>
        <v>0</v>
      </c>
      <c r="AT271" s="82">
        <f t="shared" si="243"/>
        <v>0</v>
      </c>
      <c r="AU271" s="91">
        <f t="shared" si="244"/>
        <v>0</v>
      </c>
      <c r="AV271" s="365"/>
      <c r="AW271" s="156">
        <v>45839</v>
      </c>
      <c r="AX271" s="101">
        <f t="shared" si="232"/>
        <v>0</v>
      </c>
      <c r="AY271" s="14"/>
      <c r="AZ271" s="103">
        <f t="shared" si="233"/>
        <v>0</v>
      </c>
      <c r="BA271" s="12"/>
      <c r="BB271" s="105">
        <f t="shared" si="245"/>
        <v>0</v>
      </c>
      <c r="BC271" s="134">
        <v>100.61953</v>
      </c>
      <c r="BD271" s="108">
        <f t="shared" si="246"/>
        <v>0</v>
      </c>
    </row>
    <row r="272" spans="1:56">
      <c r="A272" s="365"/>
      <c r="B272" s="156">
        <v>45870</v>
      </c>
      <c r="C272" s="16"/>
      <c r="D272" s="23"/>
      <c r="E272" s="14" t="e">
        <f t="shared" si="223"/>
        <v>#DIV/0!</v>
      </c>
      <c r="F272" s="159" t="str">
        <f t="shared" si="247"/>
        <v/>
      </c>
      <c r="G272" s="8"/>
      <c r="H272" s="12">
        <v>0</v>
      </c>
      <c r="I272" s="7">
        <f t="shared" si="224"/>
        <v>0</v>
      </c>
      <c r="J272" s="7"/>
      <c r="K272" s="7"/>
      <c r="L272" s="81">
        <f t="shared" si="234"/>
        <v>0</v>
      </c>
      <c r="M272" s="82">
        <f t="shared" si="235"/>
        <v>0</v>
      </c>
      <c r="N272" s="91">
        <f t="shared" si="225"/>
        <v>0</v>
      </c>
      <c r="O272" s="23"/>
      <c r="P272" s="14" t="e">
        <f t="shared" si="226"/>
        <v>#DIV/0!</v>
      </c>
      <c r="Q272" s="159" t="str">
        <f t="shared" si="248"/>
        <v/>
      </c>
      <c r="R272" s="8"/>
      <c r="S272" s="12">
        <v>0</v>
      </c>
      <c r="T272" s="7">
        <f t="shared" si="227"/>
        <v>0</v>
      </c>
      <c r="U272" s="7"/>
      <c r="V272" s="7"/>
      <c r="W272" s="81">
        <f t="shared" si="236"/>
        <v>0</v>
      </c>
      <c r="X272" s="82">
        <f t="shared" si="237"/>
        <v>0</v>
      </c>
      <c r="Y272" s="91">
        <f t="shared" si="238"/>
        <v>0</v>
      </c>
      <c r="Z272" s="23"/>
      <c r="AA272" s="14" t="e">
        <f t="shared" si="228"/>
        <v>#DIV/0!</v>
      </c>
      <c r="AB272" s="159" t="str">
        <f t="shared" si="249"/>
        <v/>
      </c>
      <c r="AC272" s="8"/>
      <c r="AD272" s="12">
        <v>0</v>
      </c>
      <c r="AE272" s="7">
        <f t="shared" si="229"/>
        <v>0</v>
      </c>
      <c r="AF272" s="7"/>
      <c r="AG272" s="7"/>
      <c r="AH272" s="81">
        <f t="shared" si="239"/>
        <v>0</v>
      </c>
      <c r="AI272" s="82">
        <f t="shared" si="240"/>
        <v>0</v>
      </c>
      <c r="AJ272" s="91">
        <f t="shared" si="241"/>
        <v>0</v>
      </c>
      <c r="AK272" s="23"/>
      <c r="AL272" s="14" t="e">
        <f t="shared" si="230"/>
        <v>#DIV/0!</v>
      </c>
      <c r="AM272" s="159" t="str">
        <f t="shared" si="250"/>
        <v/>
      </c>
      <c r="AN272" s="8"/>
      <c r="AO272" s="12">
        <v>0</v>
      </c>
      <c r="AP272" s="7">
        <f t="shared" si="231"/>
        <v>0</v>
      </c>
      <c r="AQ272" s="7"/>
      <c r="AR272" s="7"/>
      <c r="AS272" s="81">
        <f t="shared" si="242"/>
        <v>0</v>
      </c>
      <c r="AT272" s="82">
        <f t="shared" si="243"/>
        <v>0</v>
      </c>
      <c r="AU272" s="91">
        <f t="shared" si="244"/>
        <v>0</v>
      </c>
      <c r="AV272" s="365"/>
      <c r="AW272" s="156">
        <v>45870</v>
      </c>
      <c r="AX272" s="101">
        <f t="shared" si="232"/>
        <v>0</v>
      </c>
      <c r="AY272" s="14"/>
      <c r="AZ272" s="103">
        <f t="shared" si="233"/>
        <v>0</v>
      </c>
      <c r="BA272" s="12"/>
      <c r="BB272" s="105">
        <f t="shared" si="245"/>
        <v>0</v>
      </c>
      <c r="BC272" s="134">
        <v>100.830831</v>
      </c>
      <c r="BD272" s="108">
        <f t="shared" si="246"/>
        <v>0</v>
      </c>
    </row>
    <row r="273" spans="1:59">
      <c r="A273" s="365"/>
      <c r="B273" s="156">
        <v>45901</v>
      </c>
      <c r="C273" s="16"/>
      <c r="D273" s="23"/>
      <c r="E273" s="14"/>
      <c r="F273" s="159" t="str">
        <f t="shared" si="247"/>
        <v/>
      </c>
      <c r="G273" s="8"/>
      <c r="H273" s="12"/>
      <c r="I273" s="7"/>
      <c r="J273" s="7"/>
      <c r="K273" s="7"/>
      <c r="L273" s="81"/>
      <c r="M273" s="82"/>
      <c r="N273" s="91"/>
      <c r="O273" s="23"/>
      <c r="P273" s="14"/>
      <c r="Q273" s="159" t="str">
        <f t="shared" si="248"/>
        <v/>
      </c>
      <c r="R273" s="8"/>
      <c r="S273" s="12"/>
      <c r="T273" s="7"/>
      <c r="U273" s="7"/>
      <c r="V273" s="7"/>
      <c r="W273" s="81"/>
      <c r="X273" s="82"/>
      <c r="Y273" s="91"/>
      <c r="Z273" s="23"/>
      <c r="AA273" s="14"/>
      <c r="AB273" s="159" t="str">
        <f t="shared" si="249"/>
        <v/>
      </c>
      <c r="AC273" s="8"/>
      <c r="AD273" s="12"/>
      <c r="AE273" s="7"/>
      <c r="AF273" s="7"/>
      <c r="AG273" s="7"/>
      <c r="AH273" s="81"/>
      <c r="AI273" s="82"/>
      <c r="AJ273" s="91"/>
      <c r="AK273" s="23"/>
      <c r="AL273" s="14"/>
      <c r="AM273" s="159" t="str">
        <f t="shared" si="250"/>
        <v/>
      </c>
      <c r="AN273" s="8"/>
      <c r="AO273" s="12"/>
      <c r="AP273" s="7"/>
      <c r="AQ273" s="7"/>
      <c r="AR273" s="7"/>
      <c r="AS273" s="81"/>
      <c r="AT273" s="82"/>
      <c r="AU273" s="91"/>
      <c r="AV273" s="365"/>
      <c r="AW273" s="156">
        <v>45901</v>
      </c>
      <c r="AX273" s="101"/>
      <c r="AY273" s="14"/>
      <c r="AZ273" s="103"/>
      <c r="BA273" s="12"/>
      <c r="BB273" s="105"/>
      <c r="BC273" s="134"/>
      <c r="BD273" s="108"/>
    </row>
    <row r="274" spans="1:59">
      <c r="A274" s="365"/>
      <c r="B274" s="156">
        <v>45931</v>
      </c>
      <c r="C274" s="16"/>
      <c r="D274" s="23"/>
      <c r="E274" s="14"/>
      <c r="F274" s="159" t="str">
        <f t="shared" si="247"/>
        <v/>
      </c>
      <c r="G274" s="8"/>
      <c r="H274" s="12"/>
      <c r="I274" s="7"/>
      <c r="J274" s="7"/>
      <c r="K274" s="7"/>
      <c r="L274" s="81"/>
      <c r="M274" s="82"/>
      <c r="N274" s="91"/>
      <c r="O274" s="23"/>
      <c r="P274" s="14"/>
      <c r="Q274" s="159" t="str">
        <f t="shared" si="248"/>
        <v/>
      </c>
      <c r="R274" s="8"/>
      <c r="S274" s="12"/>
      <c r="T274" s="7"/>
      <c r="U274" s="7"/>
      <c r="V274" s="7"/>
      <c r="W274" s="81"/>
      <c r="X274" s="82"/>
      <c r="Y274" s="91"/>
      <c r="Z274" s="23"/>
      <c r="AA274" s="14"/>
      <c r="AB274" s="159" t="str">
        <f t="shared" si="249"/>
        <v/>
      </c>
      <c r="AC274" s="8"/>
      <c r="AD274" s="12"/>
      <c r="AE274" s="7"/>
      <c r="AF274" s="7"/>
      <c r="AG274" s="7"/>
      <c r="AH274" s="81"/>
      <c r="AI274" s="82"/>
      <c r="AJ274" s="91"/>
      <c r="AK274" s="23"/>
      <c r="AL274" s="14"/>
      <c r="AM274" s="159" t="str">
        <f t="shared" si="250"/>
        <v/>
      </c>
      <c r="AN274" s="8"/>
      <c r="AO274" s="12"/>
      <c r="AP274" s="7"/>
      <c r="AQ274" s="7"/>
      <c r="AR274" s="7"/>
      <c r="AS274" s="81"/>
      <c r="AT274" s="82"/>
      <c r="AU274" s="91"/>
      <c r="AV274" s="365"/>
      <c r="AW274" s="156">
        <v>45931</v>
      </c>
      <c r="AX274" s="101"/>
      <c r="AY274" s="14"/>
      <c r="AZ274" s="103"/>
      <c r="BA274" s="12"/>
      <c r="BB274" s="105"/>
      <c r="BC274" s="134"/>
      <c r="BD274" s="108"/>
    </row>
    <row r="275" spans="1:59">
      <c r="A275" s="365"/>
      <c r="B275" s="156">
        <v>45962</v>
      </c>
      <c r="C275" s="16"/>
      <c r="D275" s="23"/>
      <c r="E275" s="14"/>
      <c r="F275" s="159" t="str">
        <f t="shared" si="247"/>
        <v/>
      </c>
      <c r="G275" s="8"/>
      <c r="H275" s="12"/>
      <c r="I275" s="7"/>
      <c r="J275" s="7"/>
      <c r="K275" s="7"/>
      <c r="L275" s="81"/>
      <c r="M275" s="82"/>
      <c r="N275" s="91"/>
      <c r="O275" s="23"/>
      <c r="P275" s="14"/>
      <c r="Q275" s="159" t="str">
        <f t="shared" si="248"/>
        <v/>
      </c>
      <c r="R275" s="8"/>
      <c r="S275" s="12"/>
      <c r="T275" s="7"/>
      <c r="U275" s="7"/>
      <c r="V275" s="7"/>
      <c r="W275" s="81"/>
      <c r="X275" s="82"/>
      <c r="Y275" s="91"/>
      <c r="Z275" s="23"/>
      <c r="AA275" s="14"/>
      <c r="AB275" s="159" t="str">
        <f t="shared" si="249"/>
        <v/>
      </c>
      <c r="AC275" s="8"/>
      <c r="AD275" s="12"/>
      <c r="AE275" s="7"/>
      <c r="AF275" s="7"/>
      <c r="AG275" s="7"/>
      <c r="AH275" s="81"/>
      <c r="AI275" s="82"/>
      <c r="AJ275" s="91"/>
      <c r="AK275" s="23"/>
      <c r="AL275" s="14"/>
      <c r="AM275" s="159" t="str">
        <f t="shared" si="250"/>
        <v/>
      </c>
      <c r="AN275" s="8"/>
      <c r="AO275" s="12"/>
      <c r="AP275" s="7"/>
      <c r="AQ275" s="7"/>
      <c r="AR275" s="7"/>
      <c r="AS275" s="81"/>
      <c r="AT275" s="82"/>
      <c r="AU275" s="91"/>
      <c r="AV275" s="365"/>
      <c r="AW275" s="156">
        <v>45962</v>
      </c>
      <c r="AX275" s="101"/>
      <c r="AY275" s="14"/>
      <c r="AZ275" s="103"/>
      <c r="BA275" s="12"/>
      <c r="BB275" s="105"/>
      <c r="BC275" s="134"/>
      <c r="BD275" s="108"/>
    </row>
    <row r="276" spans="1:59">
      <c r="A276" s="366"/>
      <c r="B276" s="157">
        <v>45992</v>
      </c>
      <c r="C276" s="16"/>
      <c r="D276" s="21"/>
      <c r="E276" s="15"/>
      <c r="F276" s="158" t="str">
        <f t="shared" si="247"/>
        <v/>
      </c>
      <c r="G276" s="11"/>
      <c r="H276" s="13"/>
      <c r="I276" s="10"/>
      <c r="J276" s="10"/>
      <c r="K276" s="10"/>
      <c r="L276" s="83"/>
      <c r="M276" s="84"/>
      <c r="N276" s="92"/>
      <c r="O276" s="21"/>
      <c r="P276" s="15"/>
      <c r="Q276" s="158" t="str">
        <f t="shared" si="248"/>
        <v/>
      </c>
      <c r="R276" s="11"/>
      <c r="S276" s="13"/>
      <c r="T276" s="10"/>
      <c r="U276" s="10"/>
      <c r="V276" s="10"/>
      <c r="W276" s="83"/>
      <c r="X276" s="84"/>
      <c r="Y276" s="92"/>
      <c r="Z276" s="21"/>
      <c r="AA276" s="15"/>
      <c r="AB276" s="158" t="str">
        <f t="shared" si="249"/>
        <v/>
      </c>
      <c r="AC276" s="11"/>
      <c r="AD276" s="13"/>
      <c r="AE276" s="10"/>
      <c r="AF276" s="10"/>
      <c r="AG276" s="10"/>
      <c r="AH276" s="83"/>
      <c r="AI276" s="84"/>
      <c r="AJ276" s="92"/>
      <c r="AK276" s="21"/>
      <c r="AL276" s="15"/>
      <c r="AM276" s="158" t="str">
        <f t="shared" si="250"/>
        <v/>
      </c>
      <c r="AN276" s="11"/>
      <c r="AO276" s="13"/>
      <c r="AP276" s="10"/>
      <c r="AQ276" s="10"/>
      <c r="AR276" s="10"/>
      <c r="AS276" s="83"/>
      <c r="AT276" s="84"/>
      <c r="AU276" s="92"/>
      <c r="AV276" s="366"/>
      <c r="AW276" s="157">
        <v>45992</v>
      </c>
      <c r="AX276" s="102"/>
      <c r="AY276" s="15"/>
      <c r="AZ276" s="104"/>
      <c r="BA276" s="13"/>
      <c r="BB276" s="107"/>
      <c r="BC276" s="135"/>
      <c r="BD276" s="110"/>
    </row>
    <row r="277" spans="1:59">
      <c r="A277" s="326"/>
      <c r="B277" s="329"/>
      <c r="C277" s="327"/>
      <c r="D277" s="326" t="s">
        <v>13</v>
      </c>
      <c r="E277" s="327"/>
      <c r="F277" s="327"/>
      <c r="G277" s="327"/>
      <c r="H277" s="327"/>
      <c r="I277" s="328"/>
      <c r="J277" s="328"/>
      <c r="K277" s="328"/>
      <c r="L277" s="328"/>
      <c r="M277" s="328"/>
      <c r="N277" s="329">
        <f>SUM(N25:N276)</f>
        <v>0</v>
      </c>
      <c r="O277" s="326" t="s">
        <v>13</v>
      </c>
      <c r="P277" s="327"/>
      <c r="Q277" s="327"/>
      <c r="R277" s="327"/>
      <c r="S277" s="327"/>
      <c r="T277" s="328"/>
      <c r="U277" s="328"/>
      <c r="V277" s="328"/>
      <c r="W277" s="328"/>
      <c r="X277" s="328"/>
      <c r="Y277" s="329">
        <f>SUM(Y25:Y276)</f>
        <v>0</v>
      </c>
      <c r="Z277" s="326" t="s">
        <v>13</v>
      </c>
      <c r="AA277" s="327"/>
      <c r="AB277" s="327"/>
      <c r="AC277" s="327"/>
      <c r="AD277" s="327"/>
      <c r="AE277" s="328"/>
      <c r="AF277" s="328"/>
      <c r="AG277" s="328"/>
      <c r="AH277" s="328"/>
      <c r="AI277" s="328"/>
      <c r="AJ277" s="329">
        <f>SUM(AJ25:AJ276)</f>
        <v>0</v>
      </c>
      <c r="AK277" s="326" t="s">
        <v>13</v>
      </c>
      <c r="AL277" s="327"/>
      <c r="AM277" s="327"/>
      <c r="AN277" s="327"/>
      <c r="AO277" s="327"/>
      <c r="AP277" s="328"/>
      <c r="AQ277" s="328"/>
      <c r="AR277" s="328"/>
      <c r="AS277" s="328"/>
      <c r="AT277" s="328"/>
      <c r="AU277" s="329">
        <f>SUM(AU25:AU276)</f>
        <v>0</v>
      </c>
      <c r="AV277" s="326"/>
      <c r="AW277" s="329"/>
      <c r="AX277" s="326" t="s">
        <v>17</v>
      </c>
      <c r="AY277" s="327"/>
      <c r="AZ277" s="328"/>
      <c r="BA277" s="328"/>
      <c r="BB277" s="327">
        <f>SUM(BB25:BB276)</f>
        <v>0</v>
      </c>
      <c r="BC277" s="327"/>
      <c r="BD277" s="330"/>
      <c r="BF277" s="132"/>
      <c r="BG277" s="26"/>
    </row>
    <row r="278" spans="1:59">
      <c r="A278" s="331"/>
      <c r="B278" s="335"/>
      <c r="C278" s="327"/>
      <c r="D278" s="331"/>
      <c r="E278" s="332"/>
      <c r="F278" s="332"/>
      <c r="G278" s="333"/>
      <c r="H278" s="332"/>
      <c r="I278" s="334"/>
      <c r="J278" s="334"/>
      <c r="K278" s="334"/>
      <c r="L278" s="334"/>
      <c r="M278" s="334"/>
      <c r="N278" s="335"/>
      <c r="O278" s="331"/>
      <c r="P278" s="332"/>
      <c r="Q278" s="332"/>
      <c r="R278" s="333"/>
      <c r="S278" s="332"/>
      <c r="T278" s="334"/>
      <c r="U278" s="334"/>
      <c r="V278" s="334"/>
      <c r="W278" s="334"/>
      <c r="X278" s="334"/>
      <c r="Y278" s="335"/>
      <c r="Z278" s="331"/>
      <c r="AA278" s="332"/>
      <c r="AB278" s="332"/>
      <c r="AC278" s="333"/>
      <c r="AD278" s="332"/>
      <c r="AE278" s="334"/>
      <c r="AF278" s="334"/>
      <c r="AG278" s="334"/>
      <c r="AH278" s="334"/>
      <c r="AI278" s="334"/>
      <c r="AJ278" s="335"/>
      <c r="AK278" s="331"/>
      <c r="AL278" s="332"/>
      <c r="AM278" s="332"/>
      <c r="AN278" s="333"/>
      <c r="AO278" s="332"/>
      <c r="AP278" s="334"/>
      <c r="AQ278" s="334"/>
      <c r="AR278" s="334"/>
      <c r="AS278" s="334"/>
      <c r="AT278" s="334"/>
      <c r="AU278" s="335"/>
      <c r="AV278" s="331"/>
      <c r="AW278" s="335"/>
      <c r="AX278" s="331" t="s">
        <v>18</v>
      </c>
      <c r="AY278" s="332"/>
      <c r="AZ278" s="334"/>
      <c r="BA278" s="334"/>
      <c r="BB278" s="332"/>
      <c r="BC278" s="332"/>
      <c r="BD278" s="335">
        <f>SUM(BD25:BD276)</f>
        <v>0</v>
      </c>
      <c r="BF278" s="133"/>
      <c r="BG278" s="27"/>
    </row>
  </sheetData>
  <mergeCells count="52">
    <mergeCell ref="A253:A264"/>
    <mergeCell ref="AV253:AV264"/>
    <mergeCell ref="A157:A168"/>
    <mergeCell ref="AV157:AV168"/>
    <mergeCell ref="A169:A180"/>
    <mergeCell ref="AV169:AV180"/>
    <mergeCell ref="AV241:AV252"/>
    <mergeCell ref="A241:A252"/>
    <mergeCell ref="AV145:AV156"/>
    <mergeCell ref="A181:A192"/>
    <mergeCell ref="AV181:AV192"/>
    <mergeCell ref="AV205:AV216"/>
    <mergeCell ref="A229:A240"/>
    <mergeCell ref="AV229:AV240"/>
    <mergeCell ref="A217:A228"/>
    <mergeCell ref="AV217:AV228"/>
    <mergeCell ref="AV193:AV204"/>
    <mergeCell ref="A193:A204"/>
    <mergeCell ref="AV97:AV108"/>
    <mergeCell ref="A109:A120"/>
    <mergeCell ref="AV109:AV120"/>
    <mergeCell ref="A121:A132"/>
    <mergeCell ref="AV121:AV132"/>
    <mergeCell ref="A133:A144"/>
    <mergeCell ref="AV133:AV144"/>
    <mergeCell ref="A97:A108"/>
    <mergeCell ref="A1:N1"/>
    <mergeCell ref="AX11:BD11"/>
    <mergeCell ref="BF11:BG11"/>
    <mergeCell ref="A13:A24"/>
    <mergeCell ref="AV13:AV24"/>
    <mergeCell ref="A25:A36"/>
    <mergeCell ref="AV25:AV36"/>
    <mergeCell ref="J7:N7"/>
    <mergeCell ref="J11:N11"/>
    <mergeCell ref="U11:Y11"/>
    <mergeCell ref="AF11:AJ11"/>
    <mergeCell ref="AQ11:AU11"/>
    <mergeCell ref="AV49:AV60"/>
    <mergeCell ref="A61:A72"/>
    <mergeCell ref="AV61:AV72"/>
    <mergeCell ref="A49:A60"/>
    <mergeCell ref="AV265:AV276"/>
    <mergeCell ref="A265:A276"/>
    <mergeCell ref="A145:A156"/>
    <mergeCell ref="A205:A216"/>
    <mergeCell ref="A37:A48"/>
    <mergeCell ref="AV37:AV48"/>
    <mergeCell ref="A73:A84"/>
    <mergeCell ref="AV73:AV84"/>
    <mergeCell ref="A85:A96"/>
    <mergeCell ref="AV85:AV96"/>
  </mergeCells>
  <phoneticPr fontId="2" type="noConversion"/>
  <conditionalFormatting sqref="E13:E154">
    <cfRule type="cellIs" dxfId="3425" priority="1015" stopIfTrue="1" operator="lessThan">
      <formula>0</formula>
    </cfRule>
    <cfRule type="cellIs" dxfId="3424" priority="1016" stopIfTrue="1" operator="greaterThan">
      <formula>0</formula>
    </cfRule>
  </conditionalFormatting>
  <conditionalFormatting sqref="H13:H154">
    <cfRule type="cellIs" dxfId="3423" priority="1013" stopIfTrue="1" operator="lessThan">
      <formula>0</formula>
    </cfRule>
    <cfRule type="cellIs" dxfId="3422" priority="1014" stopIfTrue="1" operator="greaterThan">
      <formula>0</formula>
    </cfRule>
  </conditionalFormatting>
  <conditionalFormatting sqref="E155:E156">
    <cfRule type="cellIs" dxfId="3421" priority="1011" stopIfTrue="1" operator="lessThan">
      <formula>0</formula>
    </cfRule>
    <cfRule type="cellIs" dxfId="3420" priority="1012" stopIfTrue="1" operator="greaterThan">
      <formula>0</formula>
    </cfRule>
  </conditionalFormatting>
  <conditionalFormatting sqref="H155:H156">
    <cfRule type="cellIs" dxfId="3419" priority="1009" stopIfTrue="1" operator="lessThan">
      <formula>0</formula>
    </cfRule>
    <cfRule type="cellIs" dxfId="3418" priority="1010" stopIfTrue="1" operator="greaterThan">
      <formula>0</formula>
    </cfRule>
  </conditionalFormatting>
  <conditionalFormatting sqref="E157">
    <cfRule type="cellIs" dxfId="3417" priority="1007" stopIfTrue="1" operator="lessThan">
      <formula>0</formula>
    </cfRule>
    <cfRule type="cellIs" dxfId="3416" priority="1008" stopIfTrue="1" operator="greaterThan">
      <formula>0</formula>
    </cfRule>
  </conditionalFormatting>
  <conditionalFormatting sqref="H157 H164">
    <cfRule type="cellIs" dxfId="3415" priority="1005" stopIfTrue="1" operator="lessThan">
      <formula>0</formula>
    </cfRule>
    <cfRule type="cellIs" dxfId="3414" priority="1006" stopIfTrue="1" operator="greaterThan">
      <formula>0</formula>
    </cfRule>
  </conditionalFormatting>
  <conditionalFormatting sqref="E158">
    <cfRule type="cellIs" dxfId="3413" priority="1003" stopIfTrue="1" operator="lessThan">
      <formula>0</formula>
    </cfRule>
    <cfRule type="cellIs" dxfId="3412" priority="1004" stopIfTrue="1" operator="greaterThan">
      <formula>0</formula>
    </cfRule>
  </conditionalFormatting>
  <conditionalFormatting sqref="H158">
    <cfRule type="cellIs" dxfId="3411" priority="1001" stopIfTrue="1" operator="lessThan">
      <formula>0</formula>
    </cfRule>
    <cfRule type="cellIs" dxfId="3410" priority="1002" stopIfTrue="1" operator="greaterThan">
      <formula>0</formula>
    </cfRule>
  </conditionalFormatting>
  <conditionalFormatting sqref="E159">
    <cfRule type="cellIs" dxfId="3409" priority="999" stopIfTrue="1" operator="lessThan">
      <formula>0</formula>
    </cfRule>
    <cfRule type="cellIs" dxfId="3408" priority="1000" stopIfTrue="1" operator="greaterThan">
      <formula>0</formula>
    </cfRule>
  </conditionalFormatting>
  <conditionalFormatting sqref="H159">
    <cfRule type="cellIs" dxfId="3407" priority="997" stopIfTrue="1" operator="lessThan">
      <formula>0</formula>
    </cfRule>
    <cfRule type="cellIs" dxfId="3406" priority="998" stopIfTrue="1" operator="greaterThan">
      <formula>0</formula>
    </cfRule>
  </conditionalFormatting>
  <conditionalFormatting sqref="E160">
    <cfRule type="cellIs" dxfId="3405" priority="995" stopIfTrue="1" operator="lessThan">
      <formula>0</formula>
    </cfRule>
    <cfRule type="cellIs" dxfId="3404" priority="996" stopIfTrue="1" operator="greaterThan">
      <formula>0</formula>
    </cfRule>
  </conditionalFormatting>
  <conditionalFormatting sqref="H160">
    <cfRule type="cellIs" dxfId="3403" priority="993" stopIfTrue="1" operator="lessThan">
      <formula>0</formula>
    </cfRule>
    <cfRule type="cellIs" dxfId="3402" priority="994" stopIfTrue="1" operator="greaterThan">
      <formula>0</formula>
    </cfRule>
  </conditionalFormatting>
  <conditionalFormatting sqref="E161">
    <cfRule type="cellIs" dxfId="3401" priority="991" stopIfTrue="1" operator="lessThan">
      <formula>0</formula>
    </cfRule>
    <cfRule type="cellIs" dxfId="3400" priority="992" stopIfTrue="1" operator="greaterThan">
      <formula>0</formula>
    </cfRule>
  </conditionalFormatting>
  <conditionalFormatting sqref="H161">
    <cfRule type="cellIs" dxfId="3399" priority="989" stopIfTrue="1" operator="lessThan">
      <formula>0</formula>
    </cfRule>
    <cfRule type="cellIs" dxfId="3398" priority="990" stopIfTrue="1" operator="greaterThan">
      <formula>0</formula>
    </cfRule>
  </conditionalFormatting>
  <conditionalFormatting sqref="P13:P154">
    <cfRule type="cellIs" dxfId="3397" priority="987" stopIfTrue="1" operator="lessThan">
      <formula>0</formula>
    </cfRule>
    <cfRule type="cellIs" dxfId="3396" priority="988" stopIfTrue="1" operator="greaterThan">
      <formula>0</formula>
    </cfRule>
  </conditionalFormatting>
  <conditionalFormatting sqref="S13:S154">
    <cfRule type="cellIs" dxfId="3395" priority="985" stopIfTrue="1" operator="lessThan">
      <formula>0</formula>
    </cfRule>
    <cfRule type="cellIs" dxfId="3394" priority="986" stopIfTrue="1" operator="greaterThan">
      <formula>0</formula>
    </cfRule>
  </conditionalFormatting>
  <conditionalFormatting sqref="P155:P156">
    <cfRule type="cellIs" dxfId="3393" priority="983" stopIfTrue="1" operator="lessThan">
      <formula>0</formula>
    </cfRule>
    <cfRule type="cellIs" dxfId="3392" priority="984" stopIfTrue="1" operator="greaterThan">
      <formula>0</formula>
    </cfRule>
  </conditionalFormatting>
  <conditionalFormatting sqref="S155:S156">
    <cfRule type="cellIs" dxfId="3391" priority="981" stopIfTrue="1" operator="lessThan">
      <formula>0</formula>
    </cfRule>
    <cfRule type="cellIs" dxfId="3390" priority="982" stopIfTrue="1" operator="greaterThan">
      <formula>0</formula>
    </cfRule>
  </conditionalFormatting>
  <conditionalFormatting sqref="P157">
    <cfRule type="cellIs" dxfId="3389" priority="979" stopIfTrue="1" operator="lessThan">
      <formula>0</formula>
    </cfRule>
    <cfRule type="cellIs" dxfId="3388" priority="980" stopIfTrue="1" operator="greaterThan">
      <formula>0</formula>
    </cfRule>
  </conditionalFormatting>
  <conditionalFormatting sqref="S157">
    <cfRule type="cellIs" dxfId="3387" priority="977" stopIfTrue="1" operator="lessThan">
      <formula>0</formula>
    </cfRule>
    <cfRule type="cellIs" dxfId="3386" priority="978" stopIfTrue="1" operator="greaterThan">
      <formula>0</formula>
    </cfRule>
  </conditionalFormatting>
  <conditionalFormatting sqref="P158">
    <cfRule type="cellIs" dxfId="3385" priority="975" stopIfTrue="1" operator="lessThan">
      <formula>0</formula>
    </cfRule>
    <cfRule type="cellIs" dxfId="3384" priority="976" stopIfTrue="1" operator="greaterThan">
      <formula>0</formula>
    </cfRule>
  </conditionalFormatting>
  <conditionalFormatting sqref="S158">
    <cfRule type="cellIs" dxfId="3383" priority="973" stopIfTrue="1" operator="lessThan">
      <formula>0</formula>
    </cfRule>
    <cfRule type="cellIs" dxfId="3382" priority="974" stopIfTrue="1" operator="greaterThan">
      <formula>0</formula>
    </cfRule>
  </conditionalFormatting>
  <conditionalFormatting sqref="P159">
    <cfRule type="cellIs" dxfId="3381" priority="971" stopIfTrue="1" operator="lessThan">
      <formula>0</formula>
    </cfRule>
    <cfRule type="cellIs" dxfId="3380" priority="972" stopIfTrue="1" operator="greaterThan">
      <formula>0</formula>
    </cfRule>
  </conditionalFormatting>
  <conditionalFormatting sqref="S159">
    <cfRule type="cellIs" dxfId="3379" priority="969" stopIfTrue="1" operator="lessThan">
      <formula>0</formula>
    </cfRule>
    <cfRule type="cellIs" dxfId="3378" priority="970" stopIfTrue="1" operator="greaterThan">
      <formula>0</formula>
    </cfRule>
  </conditionalFormatting>
  <conditionalFormatting sqref="P160">
    <cfRule type="cellIs" dxfId="3377" priority="967" stopIfTrue="1" operator="lessThan">
      <formula>0</formula>
    </cfRule>
    <cfRule type="cellIs" dxfId="3376" priority="968" stopIfTrue="1" operator="greaterThan">
      <formula>0</formula>
    </cfRule>
  </conditionalFormatting>
  <conditionalFormatting sqref="S160">
    <cfRule type="cellIs" dxfId="3375" priority="965" stopIfTrue="1" operator="lessThan">
      <formula>0</formula>
    </cfRule>
    <cfRule type="cellIs" dxfId="3374" priority="966" stopIfTrue="1" operator="greaterThan">
      <formula>0</formula>
    </cfRule>
  </conditionalFormatting>
  <conditionalFormatting sqref="P161">
    <cfRule type="cellIs" dxfId="3373" priority="963" stopIfTrue="1" operator="lessThan">
      <formula>0</formula>
    </cfRule>
    <cfRule type="cellIs" dxfId="3372" priority="964" stopIfTrue="1" operator="greaterThan">
      <formula>0</formula>
    </cfRule>
  </conditionalFormatting>
  <conditionalFormatting sqref="S161">
    <cfRule type="cellIs" dxfId="3371" priority="961" stopIfTrue="1" operator="lessThan">
      <formula>0</formula>
    </cfRule>
    <cfRule type="cellIs" dxfId="3370" priority="962" stopIfTrue="1" operator="greaterThan">
      <formula>0</formula>
    </cfRule>
  </conditionalFormatting>
  <conditionalFormatting sqref="E162">
    <cfRule type="cellIs" dxfId="3369" priority="959" stopIfTrue="1" operator="lessThan">
      <formula>0</formula>
    </cfRule>
    <cfRule type="cellIs" dxfId="3368" priority="960" stopIfTrue="1" operator="greaterThan">
      <formula>0</formula>
    </cfRule>
  </conditionalFormatting>
  <conditionalFormatting sqref="H162">
    <cfRule type="cellIs" dxfId="3367" priority="957" stopIfTrue="1" operator="lessThan">
      <formula>0</formula>
    </cfRule>
    <cfRule type="cellIs" dxfId="3366" priority="958" stopIfTrue="1" operator="greaterThan">
      <formula>0</formula>
    </cfRule>
  </conditionalFormatting>
  <conditionalFormatting sqref="P162">
    <cfRule type="cellIs" dxfId="3365" priority="955" stopIfTrue="1" operator="lessThan">
      <formula>0</formula>
    </cfRule>
    <cfRule type="cellIs" dxfId="3364" priority="956" stopIfTrue="1" operator="greaterThan">
      <formula>0</formula>
    </cfRule>
  </conditionalFormatting>
  <conditionalFormatting sqref="S162">
    <cfRule type="cellIs" dxfId="3363" priority="953" stopIfTrue="1" operator="lessThan">
      <formula>0</formula>
    </cfRule>
    <cfRule type="cellIs" dxfId="3362" priority="954" stopIfTrue="1" operator="greaterThan">
      <formula>0</formula>
    </cfRule>
  </conditionalFormatting>
  <conditionalFormatting sqref="E163">
    <cfRule type="cellIs" dxfId="3361" priority="951" stopIfTrue="1" operator="lessThan">
      <formula>0</formula>
    </cfRule>
    <cfRule type="cellIs" dxfId="3360" priority="952" stopIfTrue="1" operator="greaterThan">
      <formula>0</formula>
    </cfRule>
  </conditionalFormatting>
  <conditionalFormatting sqref="P163">
    <cfRule type="cellIs" dxfId="3359" priority="949" stopIfTrue="1" operator="lessThan">
      <formula>0</formula>
    </cfRule>
    <cfRule type="cellIs" dxfId="3358" priority="950" stopIfTrue="1" operator="greaterThan">
      <formula>0</formula>
    </cfRule>
  </conditionalFormatting>
  <conditionalFormatting sqref="H163">
    <cfRule type="cellIs" dxfId="3357" priority="947" stopIfTrue="1" operator="lessThan">
      <formula>0</formula>
    </cfRule>
    <cfRule type="cellIs" dxfId="3356" priority="948" stopIfTrue="1" operator="greaterThan">
      <formula>0</formula>
    </cfRule>
  </conditionalFormatting>
  <conditionalFormatting sqref="S163">
    <cfRule type="cellIs" dxfId="3355" priority="945" stopIfTrue="1" operator="lessThan">
      <formula>0</formula>
    </cfRule>
    <cfRule type="cellIs" dxfId="3354" priority="946" stopIfTrue="1" operator="greaterThan">
      <formula>0</formula>
    </cfRule>
  </conditionalFormatting>
  <conditionalFormatting sqref="E164">
    <cfRule type="cellIs" dxfId="3353" priority="943" stopIfTrue="1" operator="lessThan">
      <formula>0</formula>
    </cfRule>
    <cfRule type="cellIs" dxfId="3352" priority="944" stopIfTrue="1" operator="greaterThan">
      <formula>0</formula>
    </cfRule>
  </conditionalFormatting>
  <conditionalFormatting sqref="S164">
    <cfRule type="cellIs" dxfId="3351" priority="941" stopIfTrue="1" operator="lessThan">
      <formula>0</formula>
    </cfRule>
    <cfRule type="cellIs" dxfId="3350" priority="942" stopIfTrue="1" operator="greaterThan">
      <formula>0</formula>
    </cfRule>
  </conditionalFormatting>
  <conditionalFormatting sqref="P164">
    <cfRule type="cellIs" dxfId="3349" priority="939" stopIfTrue="1" operator="lessThan">
      <formula>0</formula>
    </cfRule>
    <cfRule type="cellIs" dxfId="3348" priority="940" stopIfTrue="1" operator="greaterThan">
      <formula>0</formula>
    </cfRule>
  </conditionalFormatting>
  <conditionalFormatting sqref="H165">
    <cfRule type="cellIs" dxfId="3347" priority="937" stopIfTrue="1" operator="lessThan">
      <formula>0</formula>
    </cfRule>
    <cfRule type="cellIs" dxfId="3346" priority="938" stopIfTrue="1" operator="greaterThan">
      <formula>0</formula>
    </cfRule>
  </conditionalFormatting>
  <conditionalFormatting sqref="E165">
    <cfRule type="cellIs" dxfId="3345" priority="935" stopIfTrue="1" operator="lessThan">
      <formula>0</formula>
    </cfRule>
    <cfRule type="cellIs" dxfId="3344" priority="936" stopIfTrue="1" operator="greaterThan">
      <formula>0</formula>
    </cfRule>
  </conditionalFormatting>
  <conditionalFormatting sqref="S165">
    <cfRule type="cellIs" dxfId="3343" priority="933" stopIfTrue="1" operator="lessThan">
      <formula>0</formula>
    </cfRule>
    <cfRule type="cellIs" dxfId="3342" priority="934" stopIfTrue="1" operator="greaterThan">
      <formula>0</formula>
    </cfRule>
  </conditionalFormatting>
  <conditionalFormatting sqref="P165">
    <cfRule type="cellIs" dxfId="3341" priority="931" stopIfTrue="1" operator="lessThan">
      <formula>0</formula>
    </cfRule>
    <cfRule type="cellIs" dxfId="3340" priority="932" stopIfTrue="1" operator="greaterThan">
      <formula>0</formula>
    </cfRule>
  </conditionalFormatting>
  <conditionalFormatting sqref="H166">
    <cfRule type="cellIs" dxfId="3339" priority="929" stopIfTrue="1" operator="lessThan">
      <formula>0</formula>
    </cfRule>
    <cfRule type="cellIs" dxfId="3338" priority="930" stopIfTrue="1" operator="greaterThan">
      <formula>0</formula>
    </cfRule>
  </conditionalFormatting>
  <conditionalFormatting sqref="E166">
    <cfRule type="cellIs" dxfId="3337" priority="927" stopIfTrue="1" operator="lessThan">
      <formula>0</formula>
    </cfRule>
    <cfRule type="cellIs" dxfId="3336" priority="928" stopIfTrue="1" operator="greaterThan">
      <formula>0</formula>
    </cfRule>
  </conditionalFormatting>
  <conditionalFormatting sqref="S166">
    <cfRule type="cellIs" dxfId="3335" priority="925" stopIfTrue="1" operator="lessThan">
      <formula>0</formula>
    </cfRule>
    <cfRule type="cellIs" dxfId="3334" priority="926" stopIfTrue="1" operator="greaterThan">
      <formula>0</formula>
    </cfRule>
  </conditionalFormatting>
  <conditionalFormatting sqref="P166">
    <cfRule type="cellIs" dxfId="3333" priority="923" stopIfTrue="1" operator="lessThan">
      <formula>0</formula>
    </cfRule>
    <cfRule type="cellIs" dxfId="3332" priority="924" stopIfTrue="1" operator="greaterThan">
      <formula>0</formula>
    </cfRule>
  </conditionalFormatting>
  <conditionalFormatting sqref="H167:H169">
    <cfRule type="cellIs" dxfId="3331" priority="897" stopIfTrue="1" operator="lessThan">
      <formula>0</formula>
    </cfRule>
    <cfRule type="cellIs" dxfId="3330" priority="898" stopIfTrue="1" operator="greaterThan">
      <formula>0</formula>
    </cfRule>
  </conditionalFormatting>
  <conditionalFormatting sqref="E167:E169">
    <cfRule type="cellIs" dxfId="3329" priority="895" stopIfTrue="1" operator="lessThan">
      <formula>0</formula>
    </cfRule>
    <cfRule type="cellIs" dxfId="3328" priority="896" stopIfTrue="1" operator="greaterThan">
      <formula>0</formula>
    </cfRule>
  </conditionalFormatting>
  <conditionalFormatting sqref="S167:S169">
    <cfRule type="cellIs" dxfId="3327" priority="893" stopIfTrue="1" operator="lessThan">
      <formula>0</formula>
    </cfRule>
    <cfRule type="cellIs" dxfId="3326" priority="894" stopIfTrue="1" operator="greaterThan">
      <formula>0</formula>
    </cfRule>
  </conditionalFormatting>
  <conditionalFormatting sqref="P167:P169">
    <cfRule type="cellIs" dxfId="3325" priority="891" stopIfTrue="1" operator="lessThan">
      <formula>0</formula>
    </cfRule>
    <cfRule type="cellIs" dxfId="3324" priority="892" stopIfTrue="1" operator="greaterThan">
      <formula>0</formula>
    </cfRule>
  </conditionalFormatting>
  <conditionalFormatting sqref="H170">
    <cfRule type="cellIs" dxfId="3323" priority="887" stopIfTrue="1" operator="lessThan">
      <formula>0</formula>
    </cfRule>
    <cfRule type="cellIs" dxfId="3322" priority="888" stopIfTrue="1" operator="greaterThan">
      <formula>0</formula>
    </cfRule>
  </conditionalFormatting>
  <conditionalFormatting sqref="E170">
    <cfRule type="cellIs" dxfId="3321" priority="885" stopIfTrue="1" operator="lessThan">
      <formula>0</formula>
    </cfRule>
    <cfRule type="cellIs" dxfId="3320" priority="886" stopIfTrue="1" operator="greaterThan">
      <formula>0</formula>
    </cfRule>
  </conditionalFormatting>
  <conditionalFormatting sqref="S170">
    <cfRule type="cellIs" dxfId="3319" priority="883" stopIfTrue="1" operator="lessThan">
      <formula>0</formula>
    </cfRule>
    <cfRule type="cellIs" dxfId="3318" priority="884" stopIfTrue="1" operator="greaterThan">
      <formula>0</formula>
    </cfRule>
  </conditionalFormatting>
  <conditionalFormatting sqref="P170">
    <cfRule type="cellIs" dxfId="3317" priority="881" stopIfTrue="1" operator="lessThan">
      <formula>0</formula>
    </cfRule>
    <cfRule type="cellIs" dxfId="3316" priority="882" stopIfTrue="1" operator="greaterThan">
      <formula>0</formula>
    </cfRule>
  </conditionalFormatting>
  <conditionalFormatting sqref="H171">
    <cfRule type="cellIs" dxfId="3315" priority="875" stopIfTrue="1" operator="lessThan">
      <formula>0</formula>
    </cfRule>
    <cfRule type="cellIs" dxfId="3314" priority="876" stopIfTrue="1" operator="greaterThan">
      <formula>0</formula>
    </cfRule>
  </conditionalFormatting>
  <conditionalFormatting sqref="E171">
    <cfRule type="cellIs" dxfId="3313" priority="873" stopIfTrue="1" operator="lessThan">
      <formula>0</formula>
    </cfRule>
    <cfRule type="cellIs" dxfId="3312" priority="874" stopIfTrue="1" operator="greaterThan">
      <formula>0</formula>
    </cfRule>
  </conditionalFormatting>
  <conditionalFormatting sqref="S171">
    <cfRule type="cellIs" dxfId="3311" priority="871" stopIfTrue="1" operator="lessThan">
      <formula>0</formula>
    </cfRule>
    <cfRule type="cellIs" dxfId="3310" priority="872" stopIfTrue="1" operator="greaterThan">
      <formula>0</formula>
    </cfRule>
  </conditionalFormatting>
  <conditionalFormatting sqref="P171">
    <cfRule type="cellIs" dxfId="3309" priority="869" stopIfTrue="1" operator="lessThan">
      <formula>0</formula>
    </cfRule>
    <cfRule type="cellIs" dxfId="3308" priority="870" stopIfTrue="1" operator="greaterThan">
      <formula>0</formula>
    </cfRule>
  </conditionalFormatting>
  <conditionalFormatting sqref="H172">
    <cfRule type="cellIs" dxfId="3307" priority="865" stopIfTrue="1" operator="lessThan">
      <formula>0</formula>
    </cfRule>
    <cfRule type="cellIs" dxfId="3306" priority="866" stopIfTrue="1" operator="greaterThan">
      <formula>0</formula>
    </cfRule>
  </conditionalFormatting>
  <conditionalFormatting sqref="E172">
    <cfRule type="cellIs" dxfId="3305" priority="863" stopIfTrue="1" operator="lessThan">
      <formula>0</formula>
    </cfRule>
    <cfRule type="cellIs" dxfId="3304" priority="864" stopIfTrue="1" operator="greaterThan">
      <formula>0</formula>
    </cfRule>
  </conditionalFormatting>
  <conditionalFormatting sqref="S172">
    <cfRule type="cellIs" dxfId="3303" priority="861" stopIfTrue="1" operator="lessThan">
      <formula>0</formula>
    </cfRule>
    <cfRule type="cellIs" dxfId="3302" priority="862" stopIfTrue="1" operator="greaterThan">
      <formula>0</formula>
    </cfRule>
  </conditionalFormatting>
  <conditionalFormatting sqref="P172">
    <cfRule type="cellIs" dxfId="3301" priority="859" stopIfTrue="1" operator="lessThan">
      <formula>0</formula>
    </cfRule>
    <cfRule type="cellIs" dxfId="3300" priority="860" stopIfTrue="1" operator="greaterThan">
      <formula>0</formula>
    </cfRule>
  </conditionalFormatting>
  <conditionalFormatting sqref="H173">
    <cfRule type="cellIs" dxfId="3299" priority="855" stopIfTrue="1" operator="lessThan">
      <formula>0</formula>
    </cfRule>
    <cfRule type="cellIs" dxfId="3298" priority="856" stopIfTrue="1" operator="greaterThan">
      <formula>0</formula>
    </cfRule>
  </conditionalFormatting>
  <conditionalFormatting sqref="E173">
    <cfRule type="cellIs" dxfId="3297" priority="853" stopIfTrue="1" operator="lessThan">
      <formula>0</formula>
    </cfRule>
    <cfRule type="cellIs" dxfId="3296" priority="854" stopIfTrue="1" operator="greaterThan">
      <formula>0</formula>
    </cfRule>
  </conditionalFormatting>
  <conditionalFormatting sqref="S173">
    <cfRule type="cellIs" dxfId="3295" priority="851" stopIfTrue="1" operator="lessThan">
      <formula>0</formula>
    </cfRule>
    <cfRule type="cellIs" dxfId="3294" priority="852" stopIfTrue="1" operator="greaterThan">
      <formula>0</formula>
    </cfRule>
  </conditionalFormatting>
  <conditionalFormatting sqref="P173">
    <cfRule type="cellIs" dxfId="3293" priority="849" stopIfTrue="1" operator="lessThan">
      <formula>0</formula>
    </cfRule>
    <cfRule type="cellIs" dxfId="3292" priority="850" stopIfTrue="1" operator="greaterThan">
      <formula>0</formula>
    </cfRule>
  </conditionalFormatting>
  <conditionalFormatting sqref="H174">
    <cfRule type="cellIs" dxfId="3291" priority="845" stopIfTrue="1" operator="lessThan">
      <formula>0</formula>
    </cfRule>
    <cfRule type="cellIs" dxfId="3290" priority="846" stopIfTrue="1" operator="greaterThan">
      <formula>0</formula>
    </cfRule>
  </conditionalFormatting>
  <conditionalFormatting sqref="E174">
    <cfRule type="cellIs" dxfId="3289" priority="843" stopIfTrue="1" operator="lessThan">
      <formula>0</formula>
    </cfRule>
    <cfRule type="cellIs" dxfId="3288" priority="844" stopIfTrue="1" operator="greaterThan">
      <formula>0</formula>
    </cfRule>
  </conditionalFormatting>
  <conditionalFormatting sqref="S174">
    <cfRule type="cellIs" dxfId="3287" priority="841" stopIfTrue="1" operator="lessThan">
      <formula>0</formula>
    </cfRule>
    <cfRule type="cellIs" dxfId="3286" priority="842" stopIfTrue="1" operator="greaterThan">
      <formula>0</formula>
    </cfRule>
  </conditionalFormatting>
  <conditionalFormatting sqref="P174">
    <cfRule type="cellIs" dxfId="3285" priority="839" stopIfTrue="1" operator="lessThan">
      <formula>0</formula>
    </cfRule>
    <cfRule type="cellIs" dxfId="3284" priority="840" stopIfTrue="1" operator="greaterThan">
      <formula>0</formula>
    </cfRule>
  </conditionalFormatting>
  <conditionalFormatting sqref="H175">
    <cfRule type="cellIs" dxfId="3283" priority="835" stopIfTrue="1" operator="lessThan">
      <formula>0</formula>
    </cfRule>
    <cfRule type="cellIs" dxfId="3282" priority="836" stopIfTrue="1" operator="greaterThan">
      <formula>0</formula>
    </cfRule>
  </conditionalFormatting>
  <conditionalFormatting sqref="E175">
    <cfRule type="cellIs" dxfId="3281" priority="833" stopIfTrue="1" operator="lessThan">
      <formula>0</formula>
    </cfRule>
    <cfRule type="cellIs" dxfId="3280" priority="834" stopIfTrue="1" operator="greaterThan">
      <formula>0</formula>
    </cfRule>
  </conditionalFormatting>
  <conditionalFormatting sqref="P175">
    <cfRule type="cellIs" dxfId="3279" priority="831" stopIfTrue="1" operator="lessThan">
      <formula>0</formula>
    </cfRule>
    <cfRule type="cellIs" dxfId="3278" priority="832" stopIfTrue="1" operator="greaterThan">
      <formula>0</formula>
    </cfRule>
  </conditionalFormatting>
  <conditionalFormatting sqref="S175">
    <cfRule type="cellIs" dxfId="3277" priority="829" stopIfTrue="1" operator="lessThan">
      <formula>0</formula>
    </cfRule>
    <cfRule type="cellIs" dxfId="3276" priority="830" stopIfTrue="1" operator="greaterThan">
      <formula>0</formula>
    </cfRule>
  </conditionalFormatting>
  <conditionalFormatting sqref="E176">
    <cfRule type="cellIs" dxfId="3275" priority="827" stopIfTrue="1" operator="lessThan">
      <formula>0</formula>
    </cfRule>
    <cfRule type="cellIs" dxfId="3274" priority="828" stopIfTrue="1" operator="greaterThan">
      <formula>0</formula>
    </cfRule>
  </conditionalFormatting>
  <conditionalFormatting sqref="H176">
    <cfRule type="cellIs" dxfId="3273" priority="825" stopIfTrue="1" operator="lessThan">
      <formula>0</formula>
    </cfRule>
    <cfRule type="cellIs" dxfId="3272" priority="826" stopIfTrue="1" operator="greaterThan">
      <formula>0</formula>
    </cfRule>
  </conditionalFormatting>
  <conditionalFormatting sqref="P176">
    <cfRule type="cellIs" dxfId="3271" priority="823" stopIfTrue="1" operator="lessThan">
      <formula>0</formula>
    </cfRule>
    <cfRule type="cellIs" dxfId="3270" priority="824" stopIfTrue="1" operator="greaterThan">
      <formula>0</formula>
    </cfRule>
  </conditionalFormatting>
  <conditionalFormatting sqref="S176">
    <cfRule type="cellIs" dxfId="3269" priority="821" stopIfTrue="1" operator="lessThan">
      <formula>0</formula>
    </cfRule>
    <cfRule type="cellIs" dxfId="3268" priority="822" stopIfTrue="1" operator="greaterThan">
      <formula>0</formula>
    </cfRule>
  </conditionalFormatting>
  <conditionalFormatting sqref="E177">
    <cfRule type="cellIs" dxfId="3267" priority="817" stopIfTrue="1" operator="lessThan">
      <formula>0</formula>
    </cfRule>
    <cfRule type="cellIs" dxfId="3266" priority="818" stopIfTrue="1" operator="greaterThan">
      <formula>0</formula>
    </cfRule>
  </conditionalFormatting>
  <conditionalFormatting sqref="H177">
    <cfRule type="cellIs" dxfId="3265" priority="815" stopIfTrue="1" operator="lessThan">
      <formula>0</formula>
    </cfRule>
    <cfRule type="cellIs" dxfId="3264" priority="816" stopIfTrue="1" operator="greaterThan">
      <formula>0</formula>
    </cfRule>
  </conditionalFormatting>
  <conditionalFormatting sqref="P177">
    <cfRule type="cellIs" dxfId="3263" priority="813" stopIfTrue="1" operator="lessThan">
      <formula>0</formula>
    </cfRule>
    <cfRule type="cellIs" dxfId="3262" priority="814" stopIfTrue="1" operator="greaterThan">
      <formula>0</formula>
    </cfRule>
  </conditionalFormatting>
  <conditionalFormatting sqref="S177">
    <cfRule type="cellIs" dxfId="3261" priority="811" stopIfTrue="1" operator="lessThan">
      <formula>0</formula>
    </cfRule>
    <cfRule type="cellIs" dxfId="3260" priority="812" stopIfTrue="1" operator="greaterThan">
      <formula>0</formula>
    </cfRule>
  </conditionalFormatting>
  <conditionalFormatting sqref="E178">
    <cfRule type="cellIs" dxfId="3259" priority="807" stopIfTrue="1" operator="lessThan">
      <formula>0</formula>
    </cfRule>
    <cfRule type="cellIs" dxfId="3258" priority="808" stopIfTrue="1" operator="greaterThan">
      <formula>0</formula>
    </cfRule>
  </conditionalFormatting>
  <conditionalFormatting sqref="H178">
    <cfRule type="cellIs" dxfId="3257" priority="805" stopIfTrue="1" operator="lessThan">
      <formula>0</formula>
    </cfRule>
    <cfRule type="cellIs" dxfId="3256" priority="806" stopIfTrue="1" operator="greaterThan">
      <formula>0</formula>
    </cfRule>
  </conditionalFormatting>
  <conditionalFormatting sqref="P178">
    <cfRule type="cellIs" dxfId="3255" priority="803" stopIfTrue="1" operator="lessThan">
      <formula>0</formula>
    </cfRule>
    <cfRule type="cellIs" dxfId="3254" priority="804" stopIfTrue="1" operator="greaterThan">
      <formula>0</formula>
    </cfRule>
  </conditionalFormatting>
  <conditionalFormatting sqref="S178">
    <cfRule type="cellIs" dxfId="3253" priority="801" stopIfTrue="1" operator="lessThan">
      <formula>0</formula>
    </cfRule>
    <cfRule type="cellIs" dxfId="3252" priority="802" stopIfTrue="1" operator="greaterThan">
      <formula>0</formula>
    </cfRule>
  </conditionalFormatting>
  <conditionalFormatting sqref="E179:E180">
    <cfRule type="cellIs" dxfId="3251" priority="797" stopIfTrue="1" operator="lessThan">
      <formula>0</formula>
    </cfRule>
    <cfRule type="cellIs" dxfId="3250" priority="798" stopIfTrue="1" operator="greaterThan">
      <formula>0</formula>
    </cfRule>
  </conditionalFormatting>
  <conditionalFormatting sqref="H179:H180">
    <cfRule type="cellIs" dxfId="3249" priority="795" stopIfTrue="1" operator="lessThan">
      <formula>0</formula>
    </cfRule>
    <cfRule type="cellIs" dxfId="3248" priority="796" stopIfTrue="1" operator="greaterThan">
      <formula>0</formula>
    </cfRule>
  </conditionalFormatting>
  <conditionalFormatting sqref="P179:P180">
    <cfRule type="cellIs" dxfId="3247" priority="793" stopIfTrue="1" operator="lessThan">
      <formula>0</formula>
    </cfRule>
    <cfRule type="cellIs" dxfId="3246" priority="794" stopIfTrue="1" operator="greaterThan">
      <formula>0</formula>
    </cfRule>
  </conditionalFormatting>
  <conditionalFormatting sqref="S179:S180">
    <cfRule type="cellIs" dxfId="3245" priority="791" stopIfTrue="1" operator="lessThan">
      <formula>0</formula>
    </cfRule>
    <cfRule type="cellIs" dxfId="3244" priority="792" stopIfTrue="1" operator="greaterThan">
      <formula>0</formula>
    </cfRule>
  </conditionalFormatting>
  <conditionalFormatting sqref="AY13:AY154">
    <cfRule type="cellIs" dxfId="3243" priority="787" stopIfTrue="1" operator="lessThan">
      <formula>0</formula>
    </cfRule>
    <cfRule type="cellIs" dxfId="3242" priority="788" stopIfTrue="1" operator="greaterThan">
      <formula>0</formula>
    </cfRule>
  </conditionalFormatting>
  <conditionalFormatting sqref="AY155:AY156">
    <cfRule type="cellIs" dxfId="3241" priority="785" stopIfTrue="1" operator="lessThan">
      <formula>0</formula>
    </cfRule>
    <cfRule type="cellIs" dxfId="3240" priority="786" stopIfTrue="1" operator="greaterThan">
      <formula>0</formula>
    </cfRule>
  </conditionalFormatting>
  <conditionalFormatting sqref="AY157">
    <cfRule type="cellIs" dxfId="3239" priority="783" stopIfTrue="1" operator="lessThan">
      <formula>0</formula>
    </cfRule>
    <cfRule type="cellIs" dxfId="3238" priority="784" stopIfTrue="1" operator="greaterThan">
      <formula>0</formula>
    </cfRule>
  </conditionalFormatting>
  <conditionalFormatting sqref="AY158">
    <cfRule type="cellIs" dxfId="3237" priority="781" stopIfTrue="1" operator="lessThan">
      <formula>0</formula>
    </cfRule>
    <cfRule type="cellIs" dxfId="3236" priority="782" stopIfTrue="1" operator="greaterThan">
      <formula>0</formula>
    </cfRule>
  </conditionalFormatting>
  <conditionalFormatting sqref="AY159">
    <cfRule type="cellIs" dxfId="3235" priority="779" stopIfTrue="1" operator="lessThan">
      <formula>0</formula>
    </cfRule>
    <cfRule type="cellIs" dxfId="3234" priority="780" stopIfTrue="1" operator="greaterThan">
      <formula>0</formula>
    </cfRule>
  </conditionalFormatting>
  <conditionalFormatting sqref="AY160">
    <cfRule type="cellIs" dxfId="3233" priority="777" stopIfTrue="1" operator="lessThan">
      <formula>0</formula>
    </cfRule>
    <cfRule type="cellIs" dxfId="3232" priority="778" stopIfTrue="1" operator="greaterThan">
      <formula>0</formula>
    </cfRule>
  </conditionalFormatting>
  <conditionalFormatting sqref="AY161">
    <cfRule type="cellIs" dxfId="3231" priority="775" stopIfTrue="1" operator="lessThan">
      <formula>0</formula>
    </cfRule>
    <cfRule type="cellIs" dxfId="3230" priority="776" stopIfTrue="1" operator="greaterThan">
      <formula>0</formula>
    </cfRule>
  </conditionalFormatting>
  <conditionalFormatting sqref="AY162">
    <cfRule type="cellIs" dxfId="3229" priority="773" stopIfTrue="1" operator="lessThan">
      <formula>0</formula>
    </cfRule>
    <cfRule type="cellIs" dxfId="3228" priority="774" stopIfTrue="1" operator="greaterThan">
      <formula>0</formula>
    </cfRule>
  </conditionalFormatting>
  <conditionalFormatting sqref="AY163">
    <cfRule type="cellIs" dxfId="3227" priority="771" stopIfTrue="1" operator="lessThan">
      <formula>0</formula>
    </cfRule>
    <cfRule type="cellIs" dxfId="3226" priority="772" stopIfTrue="1" operator="greaterThan">
      <formula>0</formula>
    </cfRule>
  </conditionalFormatting>
  <conditionalFormatting sqref="AY164">
    <cfRule type="cellIs" dxfId="3225" priority="769" stopIfTrue="1" operator="lessThan">
      <formula>0</formula>
    </cfRule>
    <cfRule type="cellIs" dxfId="3224" priority="770" stopIfTrue="1" operator="greaterThan">
      <formula>0</formula>
    </cfRule>
  </conditionalFormatting>
  <conditionalFormatting sqref="AY165">
    <cfRule type="cellIs" dxfId="3223" priority="767" stopIfTrue="1" operator="lessThan">
      <formula>0</formula>
    </cfRule>
    <cfRule type="cellIs" dxfId="3222" priority="768" stopIfTrue="1" operator="greaterThan">
      <formula>0</formula>
    </cfRule>
  </conditionalFormatting>
  <conditionalFormatting sqref="AY166">
    <cfRule type="cellIs" dxfId="3221" priority="765" stopIfTrue="1" operator="lessThan">
      <formula>0</formula>
    </cfRule>
    <cfRule type="cellIs" dxfId="3220" priority="766" stopIfTrue="1" operator="greaterThan">
      <formula>0</formula>
    </cfRule>
  </conditionalFormatting>
  <conditionalFormatting sqref="AY167:AY169">
    <cfRule type="cellIs" dxfId="3219" priority="763" stopIfTrue="1" operator="lessThan">
      <formula>0</formula>
    </cfRule>
    <cfRule type="cellIs" dxfId="3218" priority="764" stopIfTrue="1" operator="greaterThan">
      <formula>0</formula>
    </cfRule>
  </conditionalFormatting>
  <conditionalFormatting sqref="AY170">
    <cfRule type="cellIs" dxfId="3217" priority="761" stopIfTrue="1" operator="lessThan">
      <formula>0</formula>
    </cfRule>
    <cfRule type="cellIs" dxfId="3216" priority="762" stopIfTrue="1" operator="greaterThan">
      <formula>0</formula>
    </cfRule>
  </conditionalFormatting>
  <conditionalFormatting sqref="AY171">
    <cfRule type="cellIs" dxfId="3215" priority="759" stopIfTrue="1" operator="lessThan">
      <formula>0</formula>
    </cfRule>
    <cfRule type="cellIs" dxfId="3214" priority="760" stopIfTrue="1" operator="greaterThan">
      <formula>0</formula>
    </cfRule>
  </conditionalFormatting>
  <conditionalFormatting sqref="AY172">
    <cfRule type="cellIs" dxfId="3213" priority="757" stopIfTrue="1" operator="lessThan">
      <formula>0</formula>
    </cfRule>
    <cfRule type="cellIs" dxfId="3212" priority="758" stopIfTrue="1" operator="greaterThan">
      <formula>0</formula>
    </cfRule>
  </conditionalFormatting>
  <conditionalFormatting sqref="AY173">
    <cfRule type="cellIs" dxfId="3211" priority="755" stopIfTrue="1" operator="lessThan">
      <formula>0</formula>
    </cfRule>
    <cfRule type="cellIs" dxfId="3210" priority="756" stopIfTrue="1" operator="greaterThan">
      <formula>0</formula>
    </cfRule>
  </conditionalFormatting>
  <conditionalFormatting sqref="AY174">
    <cfRule type="cellIs" dxfId="3209" priority="753" stopIfTrue="1" operator="lessThan">
      <formula>0</formula>
    </cfRule>
    <cfRule type="cellIs" dxfId="3208" priority="754" stopIfTrue="1" operator="greaterThan">
      <formula>0</formula>
    </cfRule>
  </conditionalFormatting>
  <conditionalFormatting sqref="AY175">
    <cfRule type="cellIs" dxfId="3207" priority="751" stopIfTrue="1" operator="lessThan">
      <formula>0</formula>
    </cfRule>
    <cfRule type="cellIs" dxfId="3206" priority="752" stopIfTrue="1" operator="greaterThan">
      <formula>0</formula>
    </cfRule>
  </conditionalFormatting>
  <conditionalFormatting sqref="AY176">
    <cfRule type="cellIs" dxfId="3205" priority="749" stopIfTrue="1" operator="lessThan">
      <formula>0</formula>
    </cfRule>
    <cfRule type="cellIs" dxfId="3204" priority="750" stopIfTrue="1" operator="greaterThan">
      <formula>0</formula>
    </cfRule>
  </conditionalFormatting>
  <conditionalFormatting sqref="AY177">
    <cfRule type="cellIs" dxfId="3203" priority="747" stopIfTrue="1" operator="lessThan">
      <formula>0</formula>
    </cfRule>
    <cfRule type="cellIs" dxfId="3202" priority="748" stopIfTrue="1" operator="greaterThan">
      <formula>0</formula>
    </cfRule>
  </conditionalFormatting>
  <conditionalFormatting sqref="AY178">
    <cfRule type="cellIs" dxfId="3201" priority="745" stopIfTrue="1" operator="lessThan">
      <formula>0</formula>
    </cfRule>
    <cfRule type="cellIs" dxfId="3200" priority="746" stopIfTrue="1" operator="greaterThan">
      <formula>0</formula>
    </cfRule>
  </conditionalFormatting>
  <conditionalFormatting sqref="AY179:AY180">
    <cfRule type="cellIs" dxfId="3199" priority="743" stopIfTrue="1" operator="lessThan">
      <formula>0</formula>
    </cfRule>
    <cfRule type="cellIs" dxfId="3198" priority="744" stopIfTrue="1" operator="greaterThan">
      <formula>0</formula>
    </cfRule>
  </conditionalFormatting>
  <conditionalFormatting sqref="BA13:BA14">
    <cfRule type="cellIs" dxfId="3197" priority="741" stopIfTrue="1" operator="lessThan">
      <formula>0</formula>
    </cfRule>
    <cfRule type="cellIs" dxfId="3196" priority="742" stopIfTrue="1" operator="greaterThan">
      <formula>0</formula>
    </cfRule>
  </conditionalFormatting>
  <conditionalFormatting sqref="BA15:BA180">
    <cfRule type="cellIs" dxfId="3195" priority="739" stopIfTrue="1" operator="lessThan">
      <formula>0</formula>
    </cfRule>
    <cfRule type="cellIs" dxfId="3194" priority="740" stopIfTrue="1" operator="greaterThan">
      <formula>0</formula>
    </cfRule>
  </conditionalFormatting>
  <conditionalFormatting sqref="E181 E194:E198 E205:E206 E217:E218">
    <cfRule type="cellIs" dxfId="3193" priority="737" stopIfTrue="1" operator="lessThan">
      <formula>0</formula>
    </cfRule>
    <cfRule type="cellIs" dxfId="3192" priority="738" stopIfTrue="1" operator="greaterThan">
      <formula>0</formula>
    </cfRule>
  </conditionalFormatting>
  <conditionalFormatting sqref="H181 H193:H198 H205:H206 H218">
    <cfRule type="cellIs" dxfId="3191" priority="735" stopIfTrue="1" operator="lessThan">
      <formula>0</formula>
    </cfRule>
    <cfRule type="cellIs" dxfId="3190" priority="736" stopIfTrue="1" operator="greaterThan">
      <formula>0</formula>
    </cfRule>
  </conditionalFormatting>
  <conditionalFormatting sqref="P181 P193:P198 P205:P206 P217:P218">
    <cfRule type="cellIs" dxfId="3189" priority="733" stopIfTrue="1" operator="lessThan">
      <formula>0</formula>
    </cfRule>
    <cfRule type="cellIs" dxfId="3188" priority="734" stopIfTrue="1" operator="greaterThan">
      <formula>0</formula>
    </cfRule>
  </conditionalFormatting>
  <conditionalFormatting sqref="S181 S193:S198 S205:S206 S218">
    <cfRule type="cellIs" dxfId="3187" priority="731" stopIfTrue="1" operator="lessThan">
      <formula>0</formula>
    </cfRule>
    <cfRule type="cellIs" dxfId="3186" priority="732" stopIfTrue="1" operator="greaterThan">
      <formula>0</formula>
    </cfRule>
  </conditionalFormatting>
  <conditionalFormatting sqref="E184">
    <cfRule type="cellIs" dxfId="3185" priority="705" stopIfTrue="1" operator="lessThan">
      <formula>0</formula>
    </cfRule>
    <cfRule type="cellIs" dxfId="3184" priority="706" stopIfTrue="1" operator="greaterThan">
      <formula>0</formula>
    </cfRule>
  </conditionalFormatting>
  <conditionalFormatting sqref="H184">
    <cfRule type="cellIs" dxfId="3183" priority="703" stopIfTrue="1" operator="lessThan">
      <formula>0</formula>
    </cfRule>
    <cfRule type="cellIs" dxfId="3182" priority="704" stopIfTrue="1" operator="greaterThan">
      <formula>0</formula>
    </cfRule>
  </conditionalFormatting>
  <conditionalFormatting sqref="E182">
    <cfRule type="cellIs" dxfId="3181" priority="727" stopIfTrue="1" operator="lessThan">
      <formula>0</formula>
    </cfRule>
    <cfRule type="cellIs" dxfId="3180" priority="728" stopIfTrue="1" operator="greaterThan">
      <formula>0</formula>
    </cfRule>
  </conditionalFormatting>
  <conditionalFormatting sqref="H182">
    <cfRule type="cellIs" dxfId="3179" priority="725" stopIfTrue="1" operator="lessThan">
      <formula>0</formula>
    </cfRule>
    <cfRule type="cellIs" dxfId="3178" priority="726" stopIfTrue="1" operator="greaterThan">
      <formula>0</formula>
    </cfRule>
  </conditionalFormatting>
  <conditionalFormatting sqref="P182">
    <cfRule type="cellIs" dxfId="3177" priority="723" stopIfTrue="1" operator="lessThan">
      <formula>0</formula>
    </cfRule>
    <cfRule type="cellIs" dxfId="3176" priority="724" stopIfTrue="1" operator="greaterThan">
      <formula>0</formula>
    </cfRule>
  </conditionalFormatting>
  <conditionalFormatting sqref="S182">
    <cfRule type="cellIs" dxfId="3175" priority="721" stopIfTrue="1" operator="lessThan">
      <formula>0</formula>
    </cfRule>
    <cfRule type="cellIs" dxfId="3174" priority="722" stopIfTrue="1" operator="greaterThan">
      <formula>0</formula>
    </cfRule>
  </conditionalFormatting>
  <conditionalFormatting sqref="E183">
    <cfRule type="cellIs" dxfId="3173" priority="717" stopIfTrue="1" operator="lessThan">
      <formula>0</formula>
    </cfRule>
    <cfRule type="cellIs" dxfId="3172" priority="718" stopIfTrue="1" operator="greaterThan">
      <formula>0</formula>
    </cfRule>
  </conditionalFormatting>
  <conditionalFormatting sqref="H183">
    <cfRule type="cellIs" dxfId="3171" priority="715" stopIfTrue="1" operator="lessThan">
      <formula>0</formula>
    </cfRule>
    <cfRule type="cellIs" dxfId="3170" priority="716" stopIfTrue="1" operator="greaterThan">
      <formula>0</formula>
    </cfRule>
  </conditionalFormatting>
  <conditionalFormatting sqref="P183">
    <cfRule type="cellIs" dxfId="3169" priority="713" stopIfTrue="1" operator="lessThan">
      <formula>0</formula>
    </cfRule>
    <cfRule type="cellIs" dxfId="3168" priority="714" stopIfTrue="1" operator="greaterThan">
      <formula>0</formula>
    </cfRule>
  </conditionalFormatting>
  <conditionalFormatting sqref="S183">
    <cfRule type="cellIs" dxfId="3167" priority="711" stopIfTrue="1" operator="lessThan">
      <formula>0</formula>
    </cfRule>
    <cfRule type="cellIs" dxfId="3166" priority="712" stopIfTrue="1" operator="greaterThan">
      <formula>0</formula>
    </cfRule>
  </conditionalFormatting>
  <conditionalFormatting sqref="P184">
    <cfRule type="cellIs" dxfId="3165" priority="701" stopIfTrue="1" operator="lessThan">
      <formula>0</formula>
    </cfRule>
    <cfRule type="cellIs" dxfId="3164" priority="702" stopIfTrue="1" operator="greaterThan">
      <formula>0</formula>
    </cfRule>
  </conditionalFormatting>
  <conditionalFormatting sqref="S184">
    <cfRule type="cellIs" dxfId="3163" priority="699" stopIfTrue="1" operator="lessThan">
      <formula>0</formula>
    </cfRule>
    <cfRule type="cellIs" dxfId="3162" priority="700" stopIfTrue="1" operator="greaterThan">
      <formula>0</formula>
    </cfRule>
  </conditionalFormatting>
  <conditionalFormatting sqref="E185">
    <cfRule type="cellIs" dxfId="3161" priority="695" stopIfTrue="1" operator="lessThan">
      <formula>0</formula>
    </cfRule>
    <cfRule type="cellIs" dxfId="3160" priority="696" stopIfTrue="1" operator="greaterThan">
      <formula>0</formula>
    </cfRule>
  </conditionalFormatting>
  <conditionalFormatting sqref="H185">
    <cfRule type="cellIs" dxfId="3159" priority="693" stopIfTrue="1" operator="lessThan">
      <formula>0</formula>
    </cfRule>
    <cfRule type="cellIs" dxfId="3158" priority="694" stopIfTrue="1" operator="greaterThan">
      <formula>0</formula>
    </cfRule>
  </conditionalFormatting>
  <conditionalFormatting sqref="P185">
    <cfRule type="cellIs" dxfId="3157" priority="691" stopIfTrue="1" operator="lessThan">
      <formula>0</formula>
    </cfRule>
    <cfRule type="cellIs" dxfId="3156" priority="692" stopIfTrue="1" operator="greaterThan">
      <formula>0</formula>
    </cfRule>
  </conditionalFormatting>
  <conditionalFormatting sqref="S185">
    <cfRule type="cellIs" dxfId="3155" priority="689" stopIfTrue="1" operator="lessThan">
      <formula>0</formula>
    </cfRule>
    <cfRule type="cellIs" dxfId="3154" priority="690" stopIfTrue="1" operator="greaterThan">
      <formula>0</formula>
    </cfRule>
  </conditionalFormatting>
  <conditionalFormatting sqref="E186">
    <cfRule type="cellIs" dxfId="3153" priority="687" stopIfTrue="1" operator="lessThan">
      <formula>0</formula>
    </cfRule>
    <cfRule type="cellIs" dxfId="3152" priority="688" stopIfTrue="1" operator="greaterThan">
      <formula>0</formula>
    </cfRule>
  </conditionalFormatting>
  <conditionalFormatting sqref="H186">
    <cfRule type="cellIs" dxfId="3151" priority="685" stopIfTrue="1" operator="lessThan">
      <formula>0</formula>
    </cfRule>
    <cfRule type="cellIs" dxfId="3150" priority="686" stopIfTrue="1" operator="greaterThan">
      <formula>0</formula>
    </cfRule>
  </conditionalFormatting>
  <conditionalFormatting sqref="P186">
    <cfRule type="cellIs" dxfId="3149" priority="683" stopIfTrue="1" operator="lessThan">
      <formula>0</formula>
    </cfRule>
    <cfRule type="cellIs" dxfId="3148" priority="684" stopIfTrue="1" operator="greaterThan">
      <formula>0</formula>
    </cfRule>
  </conditionalFormatting>
  <conditionalFormatting sqref="S186">
    <cfRule type="cellIs" dxfId="3147" priority="681" stopIfTrue="1" operator="lessThan">
      <formula>0</formula>
    </cfRule>
    <cfRule type="cellIs" dxfId="3146" priority="682" stopIfTrue="1" operator="greaterThan">
      <formula>0</formula>
    </cfRule>
  </conditionalFormatting>
  <conditionalFormatting sqref="E187">
    <cfRule type="cellIs" dxfId="3145" priority="677" stopIfTrue="1" operator="lessThan">
      <formula>0</formula>
    </cfRule>
    <cfRule type="cellIs" dxfId="3144" priority="678" stopIfTrue="1" operator="greaterThan">
      <formula>0</formula>
    </cfRule>
  </conditionalFormatting>
  <conditionalFormatting sqref="P187">
    <cfRule type="cellIs" dxfId="3143" priority="675" stopIfTrue="1" operator="lessThan">
      <formula>0</formula>
    </cfRule>
    <cfRule type="cellIs" dxfId="3142" priority="676" stopIfTrue="1" operator="greaterThan">
      <formula>0</formula>
    </cfRule>
  </conditionalFormatting>
  <conditionalFormatting sqref="H187">
    <cfRule type="cellIs" dxfId="3141" priority="671" stopIfTrue="1" operator="lessThan">
      <formula>0</formula>
    </cfRule>
    <cfRule type="cellIs" dxfId="3140" priority="672" stopIfTrue="1" operator="greaterThan">
      <formula>0</formula>
    </cfRule>
  </conditionalFormatting>
  <conditionalFormatting sqref="S187">
    <cfRule type="cellIs" dxfId="3139" priority="669" stopIfTrue="1" operator="lessThan">
      <formula>0</formula>
    </cfRule>
    <cfRule type="cellIs" dxfId="3138" priority="670" stopIfTrue="1" operator="greaterThan">
      <formula>0</formula>
    </cfRule>
  </conditionalFormatting>
  <conditionalFormatting sqref="AY181 AY193:AY198 AY205:AY217">
    <cfRule type="cellIs" dxfId="3137" priority="667" stopIfTrue="1" operator="lessThan">
      <formula>0</formula>
    </cfRule>
    <cfRule type="cellIs" dxfId="3136" priority="668" stopIfTrue="1" operator="greaterThan">
      <formula>0</formula>
    </cfRule>
  </conditionalFormatting>
  <conditionalFormatting sqref="BA181 BA193:BA198 BA205:BA217">
    <cfRule type="cellIs" dxfId="3135" priority="665" stopIfTrue="1" operator="lessThan">
      <formula>0</formula>
    </cfRule>
    <cfRule type="cellIs" dxfId="3134" priority="666" stopIfTrue="1" operator="greaterThan">
      <formula>0</formula>
    </cfRule>
  </conditionalFormatting>
  <conditionalFormatting sqref="AY182">
    <cfRule type="cellIs" dxfId="3133" priority="663" stopIfTrue="1" operator="lessThan">
      <formula>0</formula>
    </cfRule>
    <cfRule type="cellIs" dxfId="3132" priority="664" stopIfTrue="1" operator="greaterThan">
      <formula>0</formula>
    </cfRule>
  </conditionalFormatting>
  <conditionalFormatting sqref="BA182">
    <cfRule type="cellIs" dxfId="3131" priority="661" stopIfTrue="1" operator="lessThan">
      <formula>0</formula>
    </cfRule>
    <cfRule type="cellIs" dxfId="3130" priority="662" stopIfTrue="1" operator="greaterThan">
      <formula>0</formula>
    </cfRule>
  </conditionalFormatting>
  <conditionalFormatting sqref="AY183">
    <cfRule type="cellIs" dxfId="3129" priority="659" stopIfTrue="1" operator="lessThan">
      <formula>0</formula>
    </cfRule>
    <cfRule type="cellIs" dxfId="3128" priority="660" stopIfTrue="1" operator="greaterThan">
      <formula>0</formula>
    </cfRule>
  </conditionalFormatting>
  <conditionalFormatting sqref="BA183">
    <cfRule type="cellIs" dxfId="3127" priority="657" stopIfTrue="1" operator="lessThan">
      <formula>0</formula>
    </cfRule>
    <cfRule type="cellIs" dxfId="3126" priority="658" stopIfTrue="1" operator="greaterThan">
      <formula>0</formula>
    </cfRule>
  </conditionalFormatting>
  <conditionalFormatting sqref="AY184">
    <cfRule type="cellIs" dxfId="3125" priority="655" stopIfTrue="1" operator="lessThan">
      <formula>0</formula>
    </cfRule>
    <cfRule type="cellIs" dxfId="3124" priority="656" stopIfTrue="1" operator="greaterThan">
      <formula>0</formula>
    </cfRule>
  </conditionalFormatting>
  <conditionalFormatting sqref="BA184">
    <cfRule type="cellIs" dxfId="3123" priority="653" stopIfTrue="1" operator="lessThan">
      <formula>0</formula>
    </cfRule>
    <cfRule type="cellIs" dxfId="3122" priority="654" stopIfTrue="1" operator="greaterThan">
      <formula>0</formula>
    </cfRule>
  </conditionalFormatting>
  <conditionalFormatting sqref="AY185">
    <cfRule type="cellIs" dxfId="3121" priority="651" stopIfTrue="1" operator="lessThan">
      <formula>0</formula>
    </cfRule>
    <cfRule type="cellIs" dxfId="3120" priority="652" stopIfTrue="1" operator="greaterThan">
      <formula>0</formula>
    </cfRule>
  </conditionalFormatting>
  <conditionalFormatting sqref="BA185">
    <cfRule type="cellIs" dxfId="3119" priority="649" stopIfTrue="1" operator="lessThan">
      <formula>0</formula>
    </cfRule>
    <cfRule type="cellIs" dxfId="3118" priority="650" stopIfTrue="1" operator="greaterThan">
      <formula>0</formula>
    </cfRule>
  </conditionalFormatting>
  <conditionalFormatting sqref="AY186">
    <cfRule type="cellIs" dxfId="3117" priority="647" stopIfTrue="1" operator="lessThan">
      <formula>0</formula>
    </cfRule>
    <cfRule type="cellIs" dxfId="3116" priority="648" stopIfTrue="1" operator="greaterThan">
      <formula>0</formula>
    </cfRule>
  </conditionalFormatting>
  <conditionalFormatting sqref="BA186">
    <cfRule type="cellIs" dxfId="3115" priority="645" stopIfTrue="1" operator="lessThan">
      <formula>0</formula>
    </cfRule>
    <cfRule type="cellIs" dxfId="3114" priority="646" stopIfTrue="1" operator="greaterThan">
      <formula>0</formula>
    </cfRule>
  </conditionalFormatting>
  <conditionalFormatting sqref="AY187">
    <cfRule type="cellIs" dxfId="3113" priority="643" stopIfTrue="1" operator="lessThan">
      <formula>0</formula>
    </cfRule>
    <cfRule type="cellIs" dxfId="3112" priority="644" stopIfTrue="1" operator="greaterThan">
      <formula>0</formula>
    </cfRule>
  </conditionalFormatting>
  <conditionalFormatting sqref="BA187">
    <cfRule type="cellIs" dxfId="3111" priority="641" stopIfTrue="1" operator="lessThan">
      <formula>0</formula>
    </cfRule>
    <cfRule type="cellIs" dxfId="3110" priority="642" stopIfTrue="1" operator="greaterThan">
      <formula>0</formula>
    </cfRule>
  </conditionalFormatting>
  <conditionalFormatting sqref="AY188">
    <cfRule type="cellIs" dxfId="3109" priority="639" stopIfTrue="1" operator="lessThan">
      <formula>0</formula>
    </cfRule>
    <cfRule type="cellIs" dxfId="3108" priority="640" stopIfTrue="1" operator="greaterThan">
      <formula>0</formula>
    </cfRule>
  </conditionalFormatting>
  <conditionalFormatting sqref="BA188">
    <cfRule type="cellIs" dxfId="3107" priority="637" stopIfTrue="1" operator="lessThan">
      <formula>0</formula>
    </cfRule>
    <cfRule type="cellIs" dxfId="3106" priority="638" stopIfTrue="1" operator="greaterThan">
      <formula>0</formula>
    </cfRule>
  </conditionalFormatting>
  <conditionalFormatting sqref="H188 H200:H204">
    <cfRule type="cellIs" dxfId="3105" priority="635" stopIfTrue="1" operator="lessThan">
      <formula>0</formula>
    </cfRule>
    <cfRule type="cellIs" dxfId="3104" priority="636" stopIfTrue="1" operator="greaterThan">
      <formula>0</formula>
    </cfRule>
  </conditionalFormatting>
  <conditionalFormatting sqref="S188 S200:S204">
    <cfRule type="cellIs" dxfId="3103" priority="633" stopIfTrue="1" operator="lessThan">
      <formula>0</formula>
    </cfRule>
    <cfRule type="cellIs" dxfId="3102" priority="634" stopIfTrue="1" operator="greaterThan">
      <formula>0</formula>
    </cfRule>
  </conditionalFormatting>
  <conditionalFormatting sqref="E188">
    <cfRule type="cellIs" dxfId="3101" priority="631" stopIfTrue="1" operator="lessThan">
      <formula>0</formula>
    </cfRule>
    <cfRule type="cellIs" dxfId="3100" priority="632" stopIfTrue="1" operator="greaterThan">
      <formula>0</formula>
    </cfRule>
  </conditionalFormatting>
  <conditionalFormatting sqref="P188">
    <cfRule type="cellIs" dxfId="3099" priority="629" stopIfTrue="1" operator="lessThan">
      <formula>0</formula>
    </cfRule>
    <cfRule type="cellIs" dxfId="3098" priority="630" stopIfTrue="1" operator="greaterThan">
      <formula>0</formula>
    </cfRule>
  </conditionalFormatting>
  <conditionalFormatting sqref="H189">
    <cfRule type="cellIs" dxfId="3097" priority="625" stopIfTrue="1" operator="lessThan">
      <formula>0</formula>
    </cfRule>
    <cfRule type="cellIs" dxfId="3096" priority="626" stopIfTrue="1" operator="greaterThan">
      <formula>0</formula>
    </cfRule>
  </conditionalFormatting>
  <conditionalFormatting sqref="S189">
    <cfRule type="cellIs" dxfId="3095" priority="623" stopIfTrue="1" operator="lessThan">
      <formula>0</formula>
    </cfRule>
    <cfRule type="cellIs" dxfId="3094" priority="624" stopIfTrue="1" operator="greaterThan">
      <formula>0</formula>
    </cfRule>
  </conditionalFormatting>
  <conditionalFormatting sqref="E189">
    <cfRule type="cellIs" dxfId="3093" priority="621" stopIfTrue="1" operator="lessThan">
      <formula>0</formula>
    </cfRule>
    <cfRule type="cellIs" dxfId="3092" priority="622" stopIfTrue="1" operator="greaterThan">
      <formula>0</formula>
    </cfRule>
  </conditionalFormatting>
  <conditionalFormatting sqref="P189">
    <cfRule type="cellIs" dxfId="3091" priority="619" stopIfTrue="1" operator="lessThan">
      <formula>0</formula>
    </cfRule>
    <cfRule type="cellIs" dxfId="3090" priority="620" stopIfTrue="1" operator="greaterThan">
      <formula>0</formula>
    </cfRule>
  </conditionalFormatting>
  <conditionalFormatting sqref="AY189">
    <cfRule type="cellIs" dxfId="3089" priority="615" stopIfTrue="1" operator="lessThan">
      <formula>0</formula>
    </cfRule>
    <cfRule type="cellIs" dxfId="3088" priority="616" stopIfTrue="1" operator="greaterThan">
      <formula>0</formula>
    </cfRule>
  </conditionalFormatting>
  <conditionalFormatting sqref="BA189">
    <cfRule type="cellIs" dxfId="3087" priority="613" stopIfTrue="1" operator="lessThan">
      <formula>0</formula>
    </cfRule>
    <cfRule type="cellIs" dxfId="3086" priority="614" stopIfTrue="1" operator="greaterThan">
      <formula>0</formula>
    </cfRule>
  </conditionalFormatting>
  <conditionalFormatting sqref="H190">
    <cfRule type="cellIs" dxfId="3085" priority="611" stopIfTrue="1" operator="lessThan">
      <formula>0</formula>
    </cfRule>
    <cfRule type="cellIs" dxfId="3084" priority="612" stopIfTrue="1" operator="greaterThan">
      <formula>0</formula>
    </cfRule>
  </conditionalFormatting>
  <conditionalFormatting sqref="S190">
    <cfRule type="cellIs" dxfId="3083" priority="609" stopIfTrue="1" operator="lessThan">
      <formula>0</formula>
    </cfRule>
    <cfRule type="cellIs" dxfId="3082" priority="610" stopIfTrue="1" operator="greaterThan">
      <formula>0</formula>
    </cfRule>
  </conditionalFormatting>
  <conditionalFormatting sqref="E190">
    <cfRule type="cellIs" dxfId="3081" priority="607" stopIfTrue="1" operator="lessThan">
      <formula>0</formula>
    </cfRule>
    <cfRule type="cellIs" dxfId="3080" priority="608" stopIfTrue="1" operator="greaterThan">
      <formula>0</formula>
    </cfRule>
  </conditionalFormatting>
  <conditionalFormatting sqref="P190">
    <cfRule type="cellIs" dxfId="3079" priority="605" stopIfTrue="1" operator="lessThan">
      <formula>0</formula>
    </cfRule>
    <cfRule type="cellIs" dxfId="3078" priority="606" stopIfTrue="1" operator="greaterThan">
      <formula>0</formula>
    </cfRule>
  </conditionalFormatting>
  <conditionalFormatting sqref="AY190">
    <cfRule type="cellIs" dxfId="3077" priority="601" stopIfTrue="1" operator="lessThan">
      <formula>0</formula>
    </cfRule>
    <cfRule type="cellIs" dxfId="3076" priority="602" stopIfTrue="1" operator="greaterThan">
      <formula>0</formula>
    </cfRule>
  </conditionalFormatting>
  <conditionalFormatting sqref="BA190">
    <cfRule type="cellIs" dxfId="3075" priority="599" stopIfTrue="1" operator="lessThan">
      <formula>0</formula>
    </cfRule>
    <cfRule type="cellIs" dxfId="3074" priority="600" stopIfTrue="1" operator="greaterThan">
      <formula>0</formula>
    </cfRule>
  </conditionalFormatting>
  <conditionalFormatting sqref="AY191">
    <cfRule type="cellIs" dxfId="3073" priority="597" stopIfTrue="1" operator="lessThan">
      <formula>0</formula>
    </cfRule>
    <cfRule type="cellIs" dxfId="3072" priority="598" stopIfTrue="1" operator="greaterThan">
      <formula>0</formula>
    </cfRule>
  </conditionalFormatting>
  <conditionalFormatting sqref="BA191">
    <cfRule type="cellIs" dxfId="3071" priority="595" stopIfTrue="1" operator="lessThan">
      <formula>0</formula>
    </cfRule>
    <cfRule type="cellIs" dxfId="3070" priority="596" stopIfTrue="1" operator="greaterThan">
      <formula>0</formula>
    </cfRule>
  </conditionalFormatting>
  <conditionalFormatting sqref="H191">
    <cfRule type="cellIs" dxfId="3069" priority="591" stopIfTrue="1" operator="lessThan">
      <formula>0</formula>
    </cfRule>
    <cfRule type="cellIs" dxfId="3068" priority="592" stopIfTrue="1" operator="greaterThan">
      <formula>0</formula>
    </cfRule>
  </conditionalFormatting>
  <conditionalFormatting sqref="S191">
    <cfRule type="cellIs" dxfId="3067" priority="589" stopIfTrue="1" operator="lessThan">
      <formula>0</formula>
    </cfRule>
    <cfRule type="cellIs" dxfId="3066" priority="590" stopIfTrue="1" operator="greaterThan">
      <formula>0</formula>
    </cfRule>
  </conditionalFormatting>
  <conditionalFormatting sqref="E191">
    <cfRule type="cellIs" dxfId="3065" priority="587" stopIfTrue="1" operator="lessThan">
      <formula>0</formula>
    </cfRule>
    <cfRule type="cellIs" dxfId="3064" priority="588" stopIfTrue="1" operator="greaterThan">
      <formula>0</formula>
    </cfRule>
  </conditionalFormatting>
  <conditionalFormatting sqref="P191">
    <cfRule type="cellIs" dxfId="3063" priority="585" stopIfTrue="1" operator="lessThan">
      <formula>0</formula>
    </cfRule>
    <cfRule type="cellIs" dxfId="3062" priority="586" stopIfTrue="1" operator="greaterThan">
      <formula>0</formula>
    </cfRule>
  </conditionalFormatting>
  <conditionalFormatting sqref="H192">
    <cfRule type="cellIs" dxfId="3061" priority="581" stopIfTrue="1" operator="lessThan">
      <formula>0</formula>
    </cfRule>
    <cfRule type="cellIs" dxfId="3060" priority="582" stopIfTrue="1" operator="greaterThan">
      <formula>0</formula>
    </cfRule>
  </conditionalFormatting>
  <conditionalFormatting sqref="S192">
    <cfRule type="cellIs" dxfId="3059" priority="579" stopIfTrue="1" operator="lessThan">
      <formula>0</formula>
    </cfRule>
    <cfRule type="cellIs" dxfId="3058" priority="580" stopIfTrue="1" operator="greaterThan">
      <formula>0</formula>
    </cfRule>
  </conditionalFormatting>
  <conditionalFormatting sqref="E192">
    <cfRule type="cellIs" dxfId="3057" priority="577" stopIfTrue="1" operator="lessThan">
      <formula>0</formula>
    </cfRule>
    <cfRule type="cellIs" dxfId="3056" priority="578" stopIfTrue="1" operator="greaterThan">
      <formula>0</formula>
    </cfRule>
  </conditionalFormatting>
  <conditionalFormatting sqref="P192">
    <cfRule type="cellIs" dxfId="3055" priority="575" stopIfTrue="1" operator="lessThan">
      <formula>0</formula>
    </cfRule>
    <cfRule type="cellIs" dxfId="3054" priority="576" stopIfTrue="1" operator="greaterThan">
      <formula>0</formula>
    </cfRule>
  </conditionalFormatting>
  <conditionalFormatting sqref="AY192">
    <cfRule type="cellIs" dxfId="3053" priority="573" stopIfTrue="1" operator="lessThan">
      <formula>0</formula>
    </cfRule>
    <cfRule type="cellIs" dxfId="3052" priority="574" stopIfTrue="1" operator="greaterThan">
      <formula>0</formula>
    </cfRule>
  </conditionalFormatting>
  <conditionalFormatting sqref="BA192">
    <cfRule type="cellIs" dxfId="3051" priority="571" stopIfTrue="1" operator="lessThan">
      <formula>0</formula>
    </cfRule>
    <cfRule type="cellIs" dxfId="3050" priority="572" stopIfTrue="1" operator="greaterThan">
      <formula>0</formula>
    </cfRule>
  </conditionalFormatting>
  <conditionalFormatting sqref="AY199:AY204">
    <cfRule type="cellIs" dxfId="3049" priority="569" stopIfTrue="1" operator="lessThan">
      <formula>0</formula>
    </cfRule>
    <cfRule type="cellIs" dxfId="3048" priority="570" stopIfTrue="1" operator="greaterThan">
      <formula>0</formula>
    </cfRule>
  </conditionalFormatting>
  <conditionalFormatting sqref="BA199:BA204">
    <cfRule type="cellIs" dxfId="3047" priority="567" stopIfTrue="1" operator="lessThan">
      <formula>0</formula>
    </cfRule>
    <cfRule type="cellIs" dxfId="3046" priority="568" stopIfTrue="1" operator="greaterThan">
      <formula>0</formula>
    </cfRule>
  </conditionalFormatting>
  <conditionalFormatting sqref="E199:E201 E204">
    <cfRule type="cellIs" dxfId="3045" priority="563" stopIfTrue="1" operator="lessThan">
      <formula>0</formula>
    </cfRule>
    <cfRule type="cellIs" dxfId="3044" priority="564" stopIfTrue="1" operator="greaterThan">
      <formula>0</formula>
    </cfRule>
  </conditionalFormatting>
  <conditionalFormatting sqref="P199:P204">
    <cfRule type="cellIs" dxfId="3043" priority="561" stopIfTrue="1" operator="lessThan">
      <formula>0</formula>
    </cfRule>
    <cfRule type="cellIs" dxfId="3042" priority="562" stopIfTrue="1" operator="greaterThan">
      <formula>0</formula>
    </cfRule>
  </conditionalFormatting>
  <conditionalFormatting sqref="H199">
    <cfRule type="cellIs" dxfId="3041" priority="559" stopIfTrue="1" operator="lessThan">
      <formula>0</formula>
    </cfRule>
    <cfRule type="cellIs" dxfId="3040" priority="560" stopIfTrue="1" operator="greaterThan">
      <formula>0</formula>
    </cfRule>
  </conditionalFormatting>
  <conditionalFormatting sqref="S199">
    <cfRule type="cellIs" dxfId="3039" priority="557" stopIfTrue="1" operator="lessThan">
      <formula>0</formula>
    </cfRule>
    <cfRule type="cellIs" dxfId="3038" priority="558" stopIfTrue="1" operator="greaterThan">
      <formula>0</formula>
    </cfRule>
  </conditionalFormatting>
  <conditionalFormatting sqref="E207">
    <cfRule type="cellIs" dxfId="3037" priority="555" stopIfTrue="1" operator="lessThan">
      <formula>0</formula>
    </cfRule>
    <cfRule type="cellIs" dxfId="3036" priority="556" stopIfTrue="1" operator="greaterThan">
      <formula>0</formula>
    </cfRule>
  </conditionalFormatting>
  <conditionalFormatting sqref="H207">
    <cfRule type="cellIs" dxfId="3035" priority="553" stopIfTrue="1" operator="lessThan">
      <formula>0</formula>
    </cfRule>
    <cfRule type="cellIs" dxfId="3034" priority="554" stopIfTrue="1" operator="greaterThan">
      <formula>0</formula>
    </cfRule>
  </conditionalFormatting>
  <conditionalFormatting sqref="P207">
    <cfRule type="cellIs" dxfId="3033" priority="551" stopIfTrue="1" operator="lessThan">
      <formula>0</formula>
    </cfRule>
    <cfRule type="cellIs" dxfId="3032" priority="552" stopIfTrue="1" operator="greaterThan">
      <formula>0</formula>
    </cfRule>
  </conditionalFormatting>
  <conditionalFormatting sqref="S207">
    <cfRule type="cellIs" dxfId="3031" priority="549" stopIfTrue="1" operator="lessThan">
      <formula>0</formula>
    </cfRule>
    <cfRule type="cellIs" dxfId="3030" priority="550" stopIfTrue="1" operator="greaterThan">
      <formula>0</formula>
    </cfRule>
  </conditionalFormatting>
  <conditionalFormatting sqref="E208:E216">
    <cfRule type="cellIs" dxfId="3029" priority="547" stopIfTrue="1" operator="lessThan">
      <formula>0</formula>
    </cfRule>
    <cfRule type="cellIs" dxfId="3028" priority="548" stopIfTrue="1" operator="greaterThan">
      <formula>0</formula>
    </cfRule>
  </conditionalFormatting>
  <conditionalFormatting sqref="H208:H210 H212:H216">
    <cfRule type="cellIs" dxfId="3027" priority="545" stopIfTrue="1" operator="lessThan">
      <formula>0</formula>
    </cfRule>
    <cfRule type="cellIs" dxfId="3026" priority="546" stopIfTrue="1" operator="greaterThan">
      <formula>0</formula>
    </cfRule>
  </conditionalFormatting>
  <conditionalFormatting sqref="P208:P216">
    <cfRule type="cellIs" dxfId="3025" priority="543" stopIfTrue="1" operator="lessThan">
      <formula>0</formula>
    </cfRule>
    <cfRule type="cellIs" dxfId="3024" priority="544" stopIfTrue="1" operator="greaterThan">
      <formula>0</formula>
    </cfRule>
  </conditionalFormatting>
  <conditionalFormatting sqref="S208:S210 S212:S216">
    <cfRule type="cellIs" dxfId="3023" priority="541" stopIfTrue="1" operator="lessThan">
      <formula>0</formula>
    </cfRule>
    <cfRule type="cellIs" dxfId="3022" priority="542" stopIfTrue="1" operator="greaterThan">
      <formula>0</formula>
    </cfRule>
  </conditionalFormatting>
  <conditionalFormatting sqref="H211">
    <cfRule type="cellIs" dxfId="3021" priority="539" stopIfTrue="1" operator="lessThan">
      <formula>0</formula>
    </cfRule>
    <cfRule type="cellIs" dxfId="3020" priority="540" stopIfTrue="1" operator="greaterThan">
      <formula>0</formula>
    </cfRule>
  </conditionalFormatting>
  <conditionalFormatting sqref="S211">
    <cfRule type="cellIs" dxfId="3019" priority="535" stopIfTrue="1" operator="lessThan">
      <formula>0</formula>
    </cfRule>
    <cfRule type="cellIs" dxfId="3018" priority="536" stopIfTrue="1" operator="greaterThan">
      <formula>0</formula>
    </cfRule>
  </conditionalFormatting>
  <conditionalFormatting sqref="AY218">
    <cfRule type="cellIs" dxfId="3017" priority="533" stopIfTrue="1" operator="lessThan">
      <formula>0</formula>
    </cfRule>
    <cfRule type="cellIs" dxfId="3016" priority="534" stopIfTrue="1" operator="greaterThan">
      <formula>0</formula>
    </cfRule>
  </conditionalFormatting>
  <conditionalFormatting sqref="BA218">
    <cfRule type="cellIs" dxfId="3015" priority="531" stopIfTrue="1" operator="lessThan">
      <formula>0</formula>
    </cfRule>
    <cfRule type="cellIs" dxfId="3014" priority="532" stopIfTrue="1" operator="greaterThan">
      <formula>0</formula>
    </cfRule>
  </conditionalFormatting>
  <conditionalFormatting sqref="H217">
    <cfRule type="cellIs" dxfId="3013" priority="529" stopIfTrue="1" operator="lessThan">
      <formula>0</formula>
    </cfRule>
    <cfRule type="cellIs" dxfId="3012" priority="530" stopIfTrue="1" operator="greaterThan">
      <formula>0</formula>
    </cfRule>
  </conditionalFormatting>
  <conditionalFormatting sqref="S217">
    <cfRule type="cellIs" dxfId="3011" priority="527" stopIfTrue="1" operator="lessThan">
      <formula>0</formula>
    </cfRule>
    <cfRule type="cellIs" dxfId="3010" priority="528" stopIfTrue="1" operator="greaterThan">
      <formula>0</formula>
    </cfRule>
  </conditionalFormatting>
  <conditionalFormatting sqref="AA13:AA154">
    <cfRule type="cellIs" dxfId="3009" priority="525" stopIfTrue="1" operator="lessThan">
      <formula>0</formula>
    </cfRule>
    <cfRule type="cellIs" dxfId="3008" priority="526" stopIfTrue="1" operator="greaterThan">
      <formula>0</formula>
    </cfRule>
  </conditionalFormatting>
  <conditionalFormatting sqref="AD13:AD154">
    <cfRule type="cellIs" dxfId="3007" priority="523" stopIfTrue="1" operator="lessThan">
      <formula>0</formula>
    </cfRule>
    <cfRule type="cellIs" dxfId="3006" priority="524" stopIfTrue="1" operator="greaterThan">
      <formula>0</formula>
    </cfRule>
  </conditionalFormatting>
  <conditionalFormatting sqref="AA155:AA156">
    <cfRule type="cellIs" dxfId="3005" priority="521" stopIfTrue="1" operator="lessThan">
      <formula>0</formula>
    </cfRule>
    <cfRule type="cellIs" dxfId="3004" priority="522" stopIfTrue="1" operator="greaterThan">
      <formula>0</formula>
    </cfRule>
  </conditionalFormatting>
  <conditionalFormatting sqref="AD155:AD156">
    <cfRule type="cellIs" dxfId="3003" priority="519" stopIfTrue="1" operator="lessThan">
      <formula>0</formula>
    </cfRule>
    <cfRule type="cellIs" dxfId="3002" priority="520" stopIfTrue="1" operator="greaterThan">
      <formula>0</formula>
    </cfRule>
  </conditionalFormatting>
  <conditionalFormatting sqref="AA157">
    <cfRule type="cellIs" dxfId="3001" priority="517" stopIfTrue="1" operator="lessThan">
      <formula>0</formula>
    </cfRule>
    <cfRule type="cellIs" dxfId="3000" priority="518" stopIfTrue="1" operator="greaterThan">
      <formula>0</formula>
    </cfRule>
  </conditionalFormatting>
  <conditionalFormatting sqref="AD157">
    <cfRule type="cellIs" dxfId="2999" priority="515" stopIfTrue="1" operator="lessThan">
      <formula>0</formula>
    </cfRule>
    <cfRule type="cellIs" dxfId="2998" priority="516" stopIfTrue="1" operator="greaterThan">
      <formula>0</formula>
    </cfRule>
  </conditionalFormatting>
  <conditionalFormatting sqref="AA158">
    <cfRule type="cellIs" dxfId="2997" priority="513" stopIfTrue="1" operator="lessThan">
      <formula>0</formula>
    </cfRule>
    <cfRule type="cellIs" dxfId="2996" priority="514" stopIfTrue="1" operator="greaterThan">
      <formula>0</formula>
    </cfRule>
  </conditionalFormatting>
  <conditionalFormatting sqref="AD158">
    <cfRule type="cellIs" dxfId="2995" priority="511" stopIfTrue="1" operator="lessThan">
      <formula>0</formula>
    </cfRule>
    <cfRule type="cellIs" dxfId="2994" priority="512" stopIfTrue="1" operator="greaterThan">
      <formula>0</formula>
    </cfRule>
  </conditionalFormatting>
  <conditionalFormatting sqref="AA159">
    <cfRule type="cellIs" dxfId="2993" priority="509" stopIfTrue="1" operator="lessThan">
      <formula>0</formula>
    </cfRule>
    <cfRule type="cellIs" dxfId="2992" priority="510" stopIfTrue="1" operator="greaterThan">
      <formula>0</formula>
    </cfRule>
  </conditionalFormatting>
  <conditionalFormatting sqref="AD159">
    <cfRule type="cellIs" dxfId="2991" priority="507" stopIfTrue="1" operator="lessThan">
      <formula>0</formula>
    </cfRule>
    <cfRule type="cellIs" dxfId="2990" priority="508" stopIfTrue="1" operator="greaterThan">
      <formula>0</formula>
    </cfRule>
  </conditionalFormatting>
  <conditionalFormatting sqref="AA160">
    <cfRule type="cellIs" dxfId="2989" priority="505" stopIfTrue="1" operator="lessThan">
      <formula>0</formula>
    </cfRule>
    <cfRule type="cellIs" dxfId="2988" priority="506" stopIfTrue="1" operator="greaterThan">
      <formula>0</formula>
    </cfRule>
  </conditionalFormatting>
  <conditionalFormatting sqref="AD160">
    <cfRule type="cellIs" dxfId="2987" priority="503" stopIfTrue="1" operator="lessThan">
      <formula>0</formula>
    </cfRule>
    <cfRule type="cellIs" dxfId="2986" priority="504" stopIfTrue="1" operator="greaterThan">
      <formula>0</formula>
    </cfRule>
  </conditionalFormatting>
  <conditionalFormatting sqref="AA161">
    <cfRule type="cellIs" dxfId="2985" priority="501" stopIfTrue="1" operator="lessThan">
      <formula>0</formula>
    </cfRule>
    <cfRule type="cellIs" dxfId="2984" priority="502" stopIfTrue="1" operator="greaterThan">
      <formula>0</formula>
    </cfRule>
  </conditionalFormatting>
  <conditionalFormatting sqref="AD161">
    <cfRule type="cellIs" dxfId="2983" priority="499" stopIfTrue="1" operator="lessThan">
      <formula>0</formula>
    </cfRule>
    <cfRule type="cellIs" dxfId="2982" priority="500" stopIfTrue="1" operator="greaterThan">
      <formula>0</formula>
    </cfRule>
  </conditionalFormatting>
  <conditionalFormatting sqref="AA162">
    <cfRule type="cellIs" dxfId="2981" priority="497" stopIfTrue="1" operator="lessThan">
      <formula>0</formula>
    </cfRule>
    <cfRule type="cellIs" dxfId="2980" priority="498" stopIfTrue="1" operator="greaterThan">
      <formula>0</formula>
    </cfRule>
  </conditionalFormatting>
  <conditionalFormatting sqref="AD162">
    <cfRule type="cellIs" dxfId="2979" priority="495" stopIfTrue="1" operator="lessThan">
      <formula>0</formula>
    </cfRule>
    <cfRule type="cellIs" dxfId="2978" priority="496" stopIfTrue="1" operator="greaterThan">
      <formula>0</formula>
    </cfRule>
  </conditionalFormatting>
  <conditionalFormatting sqref="AA163">
    <cfRule type="cellIs" dxfId="2977" priority="493" stopIfTrue="1" operator="lessThan">
      <formula>0</formula>
    </cfRule>
    <cfRule type="cellIs" dxfId="2976" priority="494" stopIfTrue="1" operator="greaterThan">
      <formula>0</formula>
    </cfRule>
  </conditionalFormatting>
  <conditionalFormatting sqref="AD163">
    <cfRule type="cellIs" dxfId="2975" priority="491" stopIfTrue="1" operator="lessThan">
      <formula>0</formula>
    </cfRule>
    <cfRule type="cellIs" dxfId="2974" priority="492" stopIfTrue="1" operator="greaterThan">
      <formula>0</formula>
    </cfRule>
  </conditionalFormatting>
  <conditionalFormatting sqref="AD164">
    <cfRule type="cellIs" dxfId="2973" priority="489" stopIfTrue="1" operator="lessThan">
      <formula>0</formula>
    </cfRule>
    <cfRule type="cellIs" dxfId="2972" priority="490" stopIfTrue="1" operator="greaterThan">
      <formula>0</formula>
    </cfRule>
  </conditionalFormatting>
  <conditionalFormatting sqref="AA164">
    <cfRule type="cellIs" dxfId="2971" priority="487" stopIfTrue="1" operator="lessThan">
      <formula>0</formula>
    </cfRule>
    <cfRule type="cellIs" dxfId="2970" priority="488" stopIfTrue="1" operator="greaterThan">
      <formula>0</formula>
    </cfRule>
  </conditionalFormatting>
  <conditionalFormatting sqref="AD165">
    <cfRule type="cellIs" dxfId="2969" priority="485" stopIfTrue="1" operator="lessThan">
      <formula>0</formula>
    </cfRule>
    <cfRule type="cellIs" dxfId="2968" priority="486" stopIfTrue="1" operator="greaterThan">
      <formula>0</formula>
    </cfRule>
  </conditionalFormatting>
  <conditionalFormatting sqref="AA165">
    <cfRule type="cellIs" dxfId="2967" priority="483" stopIfTrue="1" operator="lessThan">
      <formula>0</formula>
    </cfRule>
    <cfRule type="cellIs" dxfId="2966" priority="484" stopIfTrue="1" operator="greaterThan">
      <formula>0</formula>
    </cfRule>
  </conditionalFormatting>
  <conditionalFormatting sqref="AD166">
    <cfRule type="cellIs" dxfId="2965" priority="481" stopIfTrue="1" operator="lessThan">
      <formula>0</formula>
    </cfRule>
    <cfRule type="cellIs" dxfId="2964" priority="482" stopIfTrue="1" operator="greaterThan">
      <formula>0</formula>
    </cfRule>
  </conditionalFormatting>
  <conditionalFormatting sqref="AA166">
    <cfRule type="cellIs" dxfId="2963" priority="479" stopIfTrue="1" operator="lessThan">
      <formula>0</formula>
    </cfRule>
    <cfRule type="cellIs" dxfId="2962" priority="480" stopIfTrue="1" operator="greaterThan">
      <formula>0</formula>
    </cfRule>
  </conditionalFormatting>
  <conditionalFormatting sqref="AD167:AD169">
    <cfRule type="cellIs" dxfId="2961" priority="477" stopIfTrue="1" operator="lessThan">
      <formula>0</formula>
    </cfRule>
    <cfRule type="cellIs" dxfId="2960" priority="478" stopIfTrue="1" operator="greaterThan">
      <formula>0</formula>
    </cfRule>
  </conditionalFormatting>
  <conditionalFormatting sqref="AA167:AA169">
    <cfRule type="cellIs" dxfId="2959" priority="475" stopIfTrue="1" operator="lessThan">
      <formula>0</formula>
    </cfRule>
    <cfRule type="cellIs" dxfId="2958" priority="476" stopIfTrue="1" operator="greaterThan">
      <formula>0</formula>
    </cfRule>
  </conditionalFormatting>
  <conditionalFormatting sqref="AD170">
    <cfRule type="cellIs" dxfId="2957" priority="473" stopIfTrue="1" operator="lessThan">
      <formula>0</formula>
    </cfRule>
    <cfRule type="cellIs" dxfId="2956" priority="474" stopIfTrue="1" operator="greaterThan">
      <formula>0</formula>
    </cfRule>
  </conditionalFormatting>
  <conditionalFormatting sqref="AA170">
    <cfRule type="cellIs" dxfId="2955" priority="471" stopIfTrue="1" operator="lessThan">
      <formula>0</formula>
    </cfRule>
    <cfRule type="cellIs" dxfId="2954" priority="472" stopIfTrue="1" operator="greaterThan">
      <formula>0</formula>
    </cfRule>
  </conditionalFormatting>
  <conditionalFormatting sqref="AD171">
    <cfRule type="cellIs" dxfId="2953" priority="469" stopIfTrue="1" operator="lessThan">
      <formula>0</formula>
    </cfRule>
    <cfRule type="cellIs" dxfId="2952" priority="470" stopIfTrue="1" operator="greaterThan">
      <formula>0</formula>
    </cfRule>
  </conditionalFormatting>
  <conditionalFormatting sqref="AA171">
    <cfRule type="cellIs" dxfId="2951" priority="467" stopIfTrue="1" operator="lessThan">
      <formula>0</formula>
    </cfRule>
    <cfRule type="cellIs" dxfId="2950" priority="468" stopIfTrue="1" operator="greaterThan">
      <formula>0</formula>
    </cfRule>
  </conditionalFormatting>
  <conditionalFormatting sqref="AD172">
    <cfRule type="cellIs" dxfId="2949" priority="465" stopIfTrue="1" operator="lessThan">
      <formula>0</formula>
    </cfRule>
    <cfRule type="cellIs" dxfId="2948" priority="466" stopIfTrue="1" operator="greaterThan">
      <formula>0</formula>
    </cfRule>
  </conditionalFormatting>
  <conditionalFormatting sqref="AA172">
    <cfRule type="cellIs" dxfId="2947" priority="463" stopIfTrue="1" operator="lessThan">
      <formula>0</formula>
    </cfRule>
    <cfRule type="cellIs" dxfId="2946" priority="464" stopIfTrue="1" operator="greaterThan">
      <formula>0</formula>
    </cfRule>
  </conditionalFormatting>
  <conditionalFormatting sqref="AD173">
    <cfRule type="cellIs" dxfId="2945" priority="461" stopIfTrue="1" operator="lessThan">
      <formula>0</formula>
    </cfRule>
    <cfRule type="cellIs" dxfId="2944" priority="462" stopIfTrue="1" operator="greaterThan">
      <formula>0</formula>
    </cfRule>
  </conditionalFormatting>
  <conditionalFormatting sqref="AA173">
    <cfRule type="cellIs" dxfId="2943" priority="459" stopIfTrue="1" operator="lessThan">
      <formula>0</formula>
    </cfRule>
    <cfRule type="cellIs" dxfId="2942" priority="460" stopIfTrue="1" operator="greaterThan">
      <formula>0</formula>
    </cfRule>
  </conditionalFormatting>
  <conditionalFormatting sqref="AD174">
    <cfRule type="cellIs" dxfId="2941" priority="457" stopIfTrue="1" operator="lessThan">
      <formula>0</formula>
    </cfRule>
    <cfRule type="cellIs" dxfId="2940" priority="458" stopIfTrue="1" operator="greaterThan">
      <formula>0</formula>
    </cfRule>
  </conditionalFormatting>
  <conditionalFormatting sqref="AA174">
    <cfRule type="cellIs" dxfId="2939" priority="455" stopIfTrue="1" operator="lessThan">
      <formula>0</formula>
    </cfRule>
    <cfRule type="cellIs" dxfId="2938" priority="456" stopIfTrue="1" operator="greaterThan">
      <formula>0</formula>
    </cfRule>
  </conditionalFormatting>
  <conditionalFormatting sqref="AA175">
    <cfRule type="cellIs" dxfId="2937" priority="453" stopIfTrue="1" operator="lessThan">
      <formula>0</formula>
    </cfRule>
    <cfRule type="cellIs" dxfId="2936" priority="454" stopIfTrue="1" operator="greaterThan">
      <formula>0</formula>
    </cfRule>
  </conditionalFormatting>
  <conditionalFormatting sqref="AD175">
    <cfRule type="cellIs" dxfId="2935" priority="451" stopIfTrue="1" operator="lessThan">
      <formula>0</formula>
    </cfRule>
    <cfRule type="cellIs" dxfId="2934" priority="452" stopIfTrue="1" operator="greaterThan">
      <formula>0</formula>
    </cfRule>
  </conditionalFormatting>
  <conditionalFormatting sqref="AA176">
    <cfRule type="cellIs" dxfId="2933" priority="449" stopIfTrue="1" operator="lessThan">
      <formula>0</formula>
    </cfRule>
    <cfRule type="cellIs" dxfId="2932" priority="450" stopIfTrue="1" operator="greaterThan">
      <formula>0</formula>
    </cfRule>
  </conditionalFormatting>
  <conditionalFormatting sqref="AD176">
    <cfRule type="cellIs" dxfId="2931" priority="447" stopIfTrue="1" operator="lessThan">
      <formula>0</formula>
    </cfRule>
    <cfRule type="cellIs" dxfId="2930" priority="448" stopIfTrue="1" operator="greaterThan">
      <formula>0</formula>
    </cfRule>
  </conditionalFormatting>
  <conditionalFormatting sqref="AA177">
    <cfRule type="cellIs" dxfId="2929" priority="445" stopIfTrue="1" operator="lessThan">
      <formula>0</formula>
    </cfRule>
    <cfRule type="cellIs" dxfId="2928" priority="446" stopIfTrue="1" operator="greaterThan">
      <formula>0</formula>
    </cfRule>
  </conditionalFormatting>
  <conditionalFormatting sqref="AD177">
    <cfRule type="cellIs" dxfId="2927" priority="443" stopIfTrue="1" operator="lessThan">
      <formula>0</formula>
    </cfRule>
    <cfRule type="cellIs" dxfId="2926" priority="444" stopIfTrue="1" operator="greaterThan">
      <formula>0</formula>
    </cfRule>
  </conditionalFormatting>
  <conditionalFormatting sqref="AA178">
    <cfRule type="cellIs" dxfId="2925" priority="441" stopIfTrue="1" operator="lessThan">
      <formula>0</formula>
    </cfRule>
    <cfRule type="cellIs" dxfId="2924" priority="442" stopIfTrue="1" operator="greaterThan">
      <formula>0</formula>
    </cfRule>
  </conditionalFormatting>
  <conditionalFormatting sqref="AD178">
    <cfRule type="cellIs" dxfId="2923" priority="439" stopIfTrue="1" operator="lessThan">
      <formula>0</formula>
    </cfRule>
    <cfRule type="cellIs" dxfId="2922" priority="440" stopIfTrue="1" operator="greaterThan">
      <formula>0</formula>
    </cfRule>
  </conditionalFormatting>
  <conditionalFormatting sqref="AA179:AA180">
    <cfRule type="cellIs" dxfId="2921" priority="437" stopIfTrue="1" operator="lessThan">
      <formula>0</formula>
    </cfRule>
    <cfRule type="cellIs" dxfId="2920" priority="438" stopIfTrue="1" operator="greaterThan">
      <formula>0</formula>
    </cfRule>
  </conditionalFormatting>
  <conditionalFormatting sqref="AD179:AD180">
    <cfRule type="cellIs" dxfId="2919" priority="435" stopIfTrue="1" operator="lessThan">
      <formula>0</formula>
    </cfRule>
    <cfRule type="cellIs" dxfId="2918" priority="436" stopIfTrue="1" operator="greaterThan">
      <formula>0</formula>
    </cfRule>
  </conditionalFormatting>
  <conditionalFormatting sqref="AA181 AA194:AA198 AA205:AA206 AA217:AA218">
    <cfRule type="cellIs" dxfId="2917" priority="433" stopIfTrue="1" operator="lessThan">
      <formula>0</formula>
    </cfRule>
    <cfRule type="cellIs" dxfId="2916" priority="434" stopIfTrue="1" operator="greaterThan">
      <formula>0</formula>
    </cfRule>
  </conditionalFormatting>
  <conditionalFormatting sqref="AD181 AD193:AD198 AD205:AD206 AD218">
    <cfRule type="cellIs" dxfId="2915" priority="431" stopIfTrue="1" operator="lessThan">
      <formula>0</formula>
    </cfRule>
    <cfRule type="cellIs" dxfId="2914" priority="432" stopIfTrue="1" operator="greaterThan">
      <formula>0</formula>
    </cfRule>
  </conditionalFormatting>
  <conditionalFormatting sqref="AA182">
    <cfRule type="cellIs" dxfId="2913" priority="429" stopIfTrue="1" operator="lessThan">
      <formula>0</formula>
    </cfRule>
    <cfRule type="cellIs" dxfId="2912" priority="430" stopIfTrue="1" operator="greaterThan">
      <formula>0</formula>
    </cfRule>
  </conditionalFormatting>
  <conditionalFormatting sqref="AD182">
    <cfRule type="cellIs" dxfId="2911" priority="427" stopIfTrue="1" operator="lessThan">
      <formula>0</formula>
    </cfRule>
    <cfRule type="cellIs" dxfId="2910" priority="428" stopIfTrue="1" operator="greaterThan">
      <formula>0</formula>
    </cfRule>
  </conditionalFormatting>
  <conditionalFormatting sqref="AA183">
    <cfRule type="cellIs" dxfId="2909" priority="425" stopIfTrue="1" operator="lessThan">
      <formula>0</formula>
    </cfRule>
    <cfRule type="cellIs" dxfId="2908" priority="426" stopIfTrue="1" operator="greaterThan">
      <formula>0</formula>
    </cfRule>
  </conditionalFormatting>
  <conditionalFormatting sqref="AD183">
    <cfRule type="cellIs" dxfId="2907" priority="423" stopIfTrue="1" operator="lessThan">
      <formula>0</formula>
    </cfRule>
    <cfRule type="cellIs" dxfId="2906" priority="424" stopIfTrue="1" operator="greaterThan">
      <formula>0</formula>
    </cfRule>
  </conditionalFormatting>
  <conditionalFormatting sqref="AA184">
    <cfRule type="cellIs" dxfId="2905" priority="421" stopIfTrue="1" operator="lessThan">
      <formula>0</formula>
    </cfRule>
    <cfRule type="cellIs" dxfId="2904" priority="422" stopIfTrue="1" operator="greaterThan">
      <formula>0</formula>
    </cfRule>
  </conditionalFormatting>
  <conditionalFormatting sqref="AD184">
    <cfRule type="cellIs" dxfId="2903" priority="419" stopIfTrue="1" operator="lessThan">
      <formula>0</formula>
    </cfRule>
    <cfRule type="cellIs" dxfId="2902" priority="420" stopIfTrue="1" operator="greaterThan">
      <formula>0</formula>
    </cfRule>
  </conditionalFormatting>
  <conditionalFormatting sqref="AA185">
    <cfRule type="cellIs" dxfId="2901" priority="417" stopIfTrue="1" operator="lessThan">
      <formula>0</formula>
    </cfRule>
    <cfRule type="cellIs" dxfId="2900" priority="418" stopIfTrue="1" operator="greaterThan">
      <formula>0</formula>
    </cfRule>
  </conditionalFormatting>
  <conditionalFormatting sqref="AD185">
    <cfRule type="cellIs" dxfId="2899" priority="415" stopIfTrue="1" operator="lessThan">
      <formula>0</formula>
    </cfRule>
    <cfRule type="cellIs" dxfId="2898" priority="416" stopIfTrue="1" operator="greaterThan">
      <formula>0</formula>
    </cfRule>
  </conditionalFormatting>
  <conditionalFormatting sqref="AA186">
    <cfRule type="cellIs" dxfId="2897" priority="413" stopIfTrue="1" operator="lessThan">
      <formula>0</formula>
    </cfRule>
    <cfRule type="cellIs" dxfId="2896" priority="414" stopIfTrue="1" operator="greaterThan">
      <formula>0</formula>
    </cfRule>
  </conditionalFormatting>
  <conditionalFormatting sqref="AD186">
    <cfRule type="cellIs" dxfId="2895" priority="411" stopIfTrue="1" operator="lessThan">
      <formula>0</formula>
    </cfRule>
    <cfRule type="cellIs" dxfId="2894" priority="412" stopIfTrue="1" operator="greaterThan">
      <formula>0</formula>
    </cfRule>
  </conditionalFormatting>
  <conditionalFormatting sqref="AA187">
    <cfRule type="cellIs" dxfId="2893" priority="409" stopIfTrue="1" operator="lessThan">
      <formula>0</formula>
    </cfRule>
    <cfRule type="cellIs" dxfId="2892" priority="410" stopIfTrue="1" operator="greaterThan">
      <formula>0</formula>
    </cfRule>
  </conditionalFormatting>
  <conditionalFormatting sqref="AD187">
    <cfRule type="cellIs" dxfId="2891" priority="407" stopIfTrue="1" operator="lessThan">
      <formula>0</formula>
    </cfRule>
    <cfRule type="cellIs" dxfId="2890" priority="408" stopIfTrue="1" operator="greaterThan">
      <formula>0</formula>
    </cfRule>
  </conditionalFormatting>
  <conditionalFormatting sqref="AD188 AD200:AD204">
    <cfRule type="cellIs" dxfId="2889" priority="405" stopIfTrue="1" operator="lessThan">
      <formula>0</formula>
    </cfRule>
    <cfRule type="cellIs" dxfId="2888" priority="406" stopIfTrue="1" operator="greaterThan">
      <formula>0</formula>
    </cfRule>
  </conditionalFormatting>
  <conditionalFormatting sqref="AA188">
    <cfRule type="cellIs" dxfId="2887" priority="403" stopIfTrue="1" operator="lessThan">
      <formula>0</formula>
    </cfRule>
    <cfRule type="cellIs" dxfId="2886" priority="404" stopIfTrue="1" operator="greaterThan">
      <formula>0</formula>
    </cfRule>
  </conditionalFormatting>
  <conditionalFormatting sqref="AD189">
    <cfRule type="cellIs" dxfId="2885" priority="401" stopIfTrue="1" operator="lessThan">
      <formula>0</formula>
    </cfRule>
    <cfRule type="cellIs" dxfId="2884" priority="402" stopIfTrue="1" operator="greaterThan">
      <formula>0</formula>
    </cfRule>
  </conditionalFormatting>
  <conditionalFormatting sqref="AA189">
    <cfRule type="cellIs" dxfId="2883" priority="399" stopIfTrue="1" operator="lessThan">
      <formula>0</formula>
    </cfRule>
    <cfRule type="cellIs" dxfId="2882" priority="400" stopIfTrue="1" operator="greaterThan">
      <formula>0</formula>
    </cfRule>
  </conditionalFormatting>
  <conditionalFormatting sqref="AD190">
    <cfRule type="cellIs" dxfId="2881" priority="397" stopIfTrue="1" operator="lessThan">
      <formula>0</formula>
    </cfRule>
    <cfRule type="cellIs" dxfId="2880" priority="398" stopIfTrue="1" operator="greaterThan">
      <formula>0</formula>
    </cfRule>
  </conditionalFormatting>
  <conditionalFormatting sqref="AA190">
    <cfRule type="cellIs" dxfId="2879" priority="395" stopIfTrue="1" operator="lessThan">
      <formula>0</formula>
    </cfRule>
    <cfRule type="cellIs" dxfId="2878" priority="396" stopIfTrue="1" operator="greaterThan">
      <formula>0</formula>
    </cfRule>
  </conditionalFormatting>
  <conditionalFormatting sqref="AD191">
    <cfRule type="cellIs" dxfId="2877" priority="393" stopIfTrue="1" operator="lessThan">
      <formula>0</formula>
    </cfRule>
    <cfRule type="cellIs" dxfId="2876" priority="394" stopIfTrue="1" operator="greaterThan">
      <formula>0</formula>
    </cfRule>
  </conditionalFormatting>
  <conditionalFormatting sqref="AA191">
    <cfRule type="cellIs" dxfId="2875" priority="391" stopIfTrue="1" operator="lessThan">
      <formula>0</formula>
    </cfRule>
    <cfRule type="cellIs" dxfId="2874" priority="392" stopIfTrue="1" operator="greaterThan">
      <formula>0</formula>
    </cfRule>
  </conditionalFormatting>
  <conditionalFormatting sqref="AD192">
    <cfRule type="cellIs" dxfId="2873" priority="389" stopIfTrue="1" operator="lessThan">
      <formula>0</formula>
    </cfRule>
    <cfRule type="cellIs" dxfId="2872" priority="390" stopIfTrue="1" operator="greaterThan">
      <formula>0</formula>
    </cfRule>
  </conditionalFormatting>
  <conditionalFormatting sqref="AA192">
    <cfRule type="cellIs" dxfId="2871" priority="387" stopIfTrue="1" operator="lessThan">
      <formula>0</formula>
    </cfRule>
    <cfRule type="cellIs" dxfId="2870" priority="388" stopIfTrue="1" operator="greaterThan">
      <formula>0</formula>
    </cfRule>
  </conditionalFormatting>
  <conditionalFormatting sqref="AA199:AA201 AA204">
    <cfRule type="cellIs" dxfId="2869" priority="385" stopIfTrue="1" operator="lessThan">
      <formula>0</formula>
    </cfRule>
    <cfRule type="cellIs" dxfId="2868" priority="386" stopIfTrue="1" operator="greaterThan">
      <formula>0</formula>
    </cfRule>
  </conditionalFormatting>
  <conditionalFormatting sqref="AD199">
    <cfRule type="cellIs" dxfId="2867" priority="383" stopIfTrue="1" operator="lessThan">
      <formula>0</formula>
    </cfRule>
    <cfRule type="cellIs" dxfId="2866" priority="384" stopIfTrue="1" operator="greaterThan">
      <formula>0</formula>
    </cfRule>
  </conditionalFormatting>
  <conditionalFormatting sqref="AA207">
    <cfRule type="cellIs" dxfId="2865" priority="381" stopIfTrue="1" operator="lessThan">
      <formula>0</formula>
    </cfRule>
    <cfRule type="cellIs" dxfId="2864" priority="382" stopIfTrue="1" operator="greaterThan">
      <formula>0</formula>
    </cfRule>
  </conditionalFormatting>
  <conditionalFormatting sqref="AD207">
    <cfRule type="cellIs" dxfId="2863" priority="379" stopIfTrue="1" operator="lessThan">
      <formula>0</formula>
    </cfRule>
    <cfRule type="cellIs" dxfId="2862" priority="380" stopIfTrue="1" operator="greaterThan">
      <formula>0</formula>
    </cfRule>
  </conditionalFormatting>
  <conditionalFormatting sqref="AA208:AA216">
    <cfRule type="cellIs" dxfId="2861" priority="377" stopIfTrue="1" operator="lessThan">
      <formula>0</formula>
    </cfRule>
    <cfRule type="cellIs" dxfId="2860" priority="378" stopIfTrue="1" operator="greaterThan">
      <formula>0</formula>
    </cfRule>
  </conditionalFormatting>
  <conditionalFormatting sqref="AD208:AD210 AD212:AD216">
    <cfRule type="cellIs" dxfId="2859" priority="375" stopIfTrue="1" operator="lessThan">
      <formula>0</formula>
    </cfRule>
    <cfRule type="cellIs" dxfId="2858" priority="376" stopIfTrue="1" operator="greaterThan">
      <formula>0</formula>
    </cfRule>
  </conditionalFormatting>
  <conditionalFormatting sqref="AD211">
    <cfRule type="cellIs" dxfId="2857" priority="371" stopIfTrue="1" operator="lessThan">
      <formula>0</formula>
    </cfRule>
    <cfRule type="cellIs" dxfId="2856" priority="372" stopIfTrue="1" operator="greaterThan">
      <formula>0</formula>
    </cfRule>
  </conditionalFormatting>
  <conditionalFormatting sqref="AD217">
    <cfRule type="cellIs" dxfId="2855" priority="369" stopIfTrue="1" operator="lessThan">
      <formula>0</formula>
    </cfRule>
    <cfRule type="cellIs" dxfId="2854" priority="370" stopIfTrue="1" operator="greaterThan">
      <formula>0</formula>
    </cfRule>
  </conditionalFormatting>
  <conditionalFormatting sqref="AL13:AL154">
    <cfRule type="cellIs" dxfId="2853" priority="367" stopIfTrue="1" operator="lessThan">
      <formula>0</formula>
    </cfRule>
    <cfRule type="cellIs" dxfId="2852" priority="368" stopIfTrue="1" operator="greaterThan">
      <formula>0</formula>
    </cfRule>
  </conditionalFormatting>
  <conditionalFormatting sqref="AO13:AO154">
    <cfRule type="cellIs" dxfId="2851" priority="365" stopIfTrue="1" operator="lessThan">
      <formula>0</formula>
    </cfRule>
    <cfRule type="cellIs" dxfId="2850" priority="366" stopIfTrue="1" operator="greaterThan">
      <formula>0</formula>
    </cfRule>
  </conditionalFormatting>
  <conditionalFormatting sqref="AL155:AL156">
    <cfRule type="cellIs" dxfId="2849" priority="363" stopIfTrue="1" operator="lessThan">
      <formula>0</formula>
    </cfRule>
    <cfRule type="cellIs" dxfId="2848" priority="364" stopIfTrue="1" operator="greaterThan">
      <formula>0</formula>
    </cfRule>
  </conditionalFormatting>
  <conditionalFormatting sqref="AO155:AO156">
    <cfRule type="cellIs" dxfId="2847" priority="361" stopIfTrue="1" operator="lessThan">
      <formula>0</formula>
    </cfRule>
    <cfRule type="cellIs" dxfId="2846" priority="362" stopIfTrue="1" operator="greaterThan">
      <formula>0</formula>
    </cfRule>
  </conditionalFormatting>
  <conditionalFormatting sqref="AL157">
    <cfRule type="cellIs" dxfId="2845" priority="359" stopIfTrue="1" operator="lessThan">
      <formula>0</formula>
    </cfRule>
    <cfRule type="cellIs" dxfId="2844" priority="360" stopIfTrue="1" operator="greaterThan">
      <formula>0</formula>
    </cfRule>
  </conditionalFormatting>
  <conditionalFormatting sqref="AO157">
    <cfRule type="cellIs" dxfId="2843" priority="357" stopIfTrue="1" operator="lessThan">
      <formula>0</formula>
    </cfRule>
    <cfRule type="cellIs" dxfId="2842" priority="358" stopIfTrue="1" operator="greaterThan">
      <formula>0</formula>
    </cfRule>
  </conditionalFormatting>
  <conditionalFormatting sqref="AL158">
    <cfRule type="cellIs" dxfId="2841" priority="355" stopIfTrue="1" operator="lessThan">
      <formula>0</formula>
    </cfRule>
    <cfRule type="cellIs" dxfId="2840" priority="356" stopIfTrue="1" operator="greaterThan">
      <formula>0</formula>
    </cfRule>
  </conditionalFormatting>
  <conditionalFormatting sqref="AO158">
    <cfRule type="cellIs" dxfId="2839" priority="353" stopIfTrue="1" operator="lessThan">
      <formula>0</formula>
    </cfRule>
    <cfRule type="cellIs" dxfId="2838" priority="354" stopIfTrue="1" operator="greaterThan">
      <formula>0</formula>
    </cfRule>
  </conditionalFormatting>
  <conditionalFormatting sqref="AL159">
    <cfRule type="cellIs" dxfId="2837" priority="351" stopIfTrue="1" operator="lessThan">
      <formula>0</formula>
    </cfRule>
    <cfRule type="cellIs" dxfId="2836" priority="352" stopIfTrue="1" operator="greaterThan">
      <formula>0</formula>
    </cfRule>
  </conditionalFormatting>
  <conditionalFormatting sqref="AO159">
    <cfRule type="cellIs" dxfId="2835" priority="349" stopIfTrue="1" operator="lessThan">
      <formula>0</formula>
    </cfRule>
    <cfRule type="cellIs" dxfId="2834" priority="350" stopIfTrue="1" operator="greaterThan">
      <formula>0</formula>
    </cfRule>
  </conditionalFormatting>
  <conditionalFormatting sqref="AL160">
    <cfRule type="cellIs" dxfId="2833" priority="347" stopIfTrue="1" operator="lessThan">
      <formula>0</formula>
    </cfRule>
    <cfRule type="cellIs" dxfId="2832" priority="348" stopIfTrue="1" operator="greaterThan">
      <formula>0</formula>
    </cfRule>
  </conditionalFormatting>
  <conditionalFormatting sqref="AO160">
    <cfRule type="cellIs" dxfId="2831" priority="345" stopIfTrue="1" operator="lessThan">
      <formula>0</formula>
    </cfRule>
    <cfRule type="cellIs" dxfId="2830" priority="346" stopIfTrue="1" operator="greaterThan">
      <formula>0</formula>
    </cfRule>
  </conditionalFormatting>
  <conditionalFormatting sqref="AL161">
    <cfRule type="cellIs" dxfId="2829" priority="343" stopIfTrue="1" operator="lessThan">
      <formula>0</formula>
    </cfRule>
    <cfRule type="cellIs" dxfId="2828" priority="344" stopIfTrue="1" operator="greaterThan">
      <formula>0</formula>
    </cfRule>
  </conditionalFormatting>
  <conditionalFormatting sqref="AO161">
    <cfRule type="cellIs" dxfId="2827" priority="341" stopIfTrue="1" operator="lessThan">
      <formula>0</formula>
    </cfRule>
    <cfRule type="cellIs" dxfId="2826" priority="342" stopIfTrue="1" operator="greaterThan">
      <formula>0</formula>
    </cfRule>
  </conditionalFormatting>
  <conditionalFormatting sqref="AL162">
    <cfRule type="cellIs" dxfId="2825" priority="339" stopIfTrue="1" operator="lessThan">
      <formula>0</formula>
    </cfRule>
    <cfRule type="cellIs" dxfId="2824" priority="340" stopIfTrue="1" operator="greaterThan">
      <formula>0</formula>
    </cfRule>
  </conditionalFormatting>
  <conditionalFormatting sqref="AO162">
    <cfRule type="cellIs" dxfId="2823" priority="337" stopIfTrue="1" operator="lessThan">
      <formula>0</formula>
    </cfRule>
    <cfRule type="cellIs" dxfId="2822" priority="338" stopIfTrue="1" operator="greaterThan">
      <formula>0</formula>
    </cfRule>
  </conditionalFormatting>
  <conditionalFormatting sqref="AL163">
    <cfRule type="cellIs" dxfId="2821" priority="335" stopIfTrue="1" operator="lessThan">
      <formula>0</formula>
    </cfRule>
    <cfRule type="cellIs" dxfId="2820" priority="336" stopIfTrue="1" operator="greaterThan">
      <formula>0</formula>
    </cfRule>
  </conditionalFormatting>
  <conditionalFormatting sqref="AO163">
    <cfRule type="cellIs" dxfId="2819" priority="333" stopIfTrue="1" operator="lessThan">
      <formula>0</formula>
    </cfRule>
    <cfRule type="cellIs" dxfId="2818" priority="334" stopIfTrue="1" operator="greaterThan">
      <formula>0</formula>
    </cfRule>
  </conditionalFormatting>
  <conditionalFormatting sqref="AO164">
    <cfRule type="cellIs" dxfId="2817" priority="331" stopIfTrue="1" operator="lessThan">
      <formula>0</formula>
    </cfRule>
    <cfRule type="cellIs" dxfId="2816" priority="332" stopIfTrue="1" operator="greaterThan">
      <formula>0</formula>
    </cfRule>
  </conditionalFormatting>
  <conditionalFormatting sqref="AL164">
    <cfRule type="cellIs" dxfId="2815" priority="329" stopIfTrue="1" operator="lessThan">
      <formula>0</formula>
    </cfRule>
    <cfRule type="cellIs" dxfId="2814" priority="330" stopIfTrue="1" operator="greaterThan">
      <formula>0</formula>
    </cfRule>
  </conditionalFormatting>
  <conditionalFormatting sqref="AO165">
    <cfRule type="cellIs" dxfId="2813" priority="327" stopIfTrue="1" operator="lessThan">
      <formula>0</formula>
    </cfRule>
    <cfRule type="cellIs" dxfId="2812" priority="328" stopIfTrue="1" operator="greaterThan">
      <formula>0</formula>
    </cfRule>
  </conditionalFormatting>
  <conditionalFormatting sqref="AL165">
    <cfRule type="cellIs" dxfId="2811" priority="325" stopIfTrue="1" operator="lessThan">
      <formula>0</formula>
    </cfRule>
    <cfRule type="cellIs" dxfId="2810" priority="326" stopIfTrue="1" operator="greaterThan">
      <formula>0</formula>
    </cfRule>
  </conditionalFormatting>
  <conditionalFormatting sqref="AO166">
    <cfRule type="cellIs" dxfId="2809" priority="323" stopIfTrue="1" operator="lessThan">
      <formula>0</formula>
    </cfRule>
    <cfRule type="cellIs" dxfId="2808" priority="324" stopIfTrue="1" operator="greaterThan">
      <formula>0</formula>
    </cfRule>
  </conditionalFormatting>
  <conditionalFormatting sqref="AL166">
    <cfRule type="cellIs" dxfId="2807" priority="321" stopIfTrue="1" operator="lessThan">
      <formula>0</formula>
    </cfRule>
    <cfRule type="cellIs" dxfId="2806" priority="322" stopIfTrue="1" operator="greaterThan">
      <formula>0</formula>
    </cfRule>
  </conditionalFormatting>
  <conditionalFormatting sqref="AO167:AO169">
    <cfRule type="cellIs" dxfId="2805" priority="319" stopIfTrue="1" operator="lessThan">
      <formula>0</formula>
    </cfRule>
    <cfRule type="cellIs" dxfId="2804" priority="320" stopIfTrue="1" operator="greaterThan">
      <formula>0</formula>
    </cfRule>
  </conditionalFormatting>
  <conditionalFormatting sqref="AL167:AL169">
    <cfRule type="cellIs" dxfId="2803" priority="317" stopIfTrue="1" operator="lessThan">
      <formula>0</formula>
    </cfRule>
    <cfRule type="cellIs" dxfId="2802" priority="318" stopIfTrue="1" operator="greaterThan">
      <formula>0</formula>
    </cfRule>
  </conditionalFormatting>
  <conditionalFormatting sqref="AO170">
    <cfRule type="cellIs" dxfId="2801" priority="315" stopIfTrue="1" operator="lessThan">
      <formula>0</formula>
    </cfRule>
    <cfRule type="cellIs" dxfId="2800" priority="316" stopIfTrue="1" operator="greaterThan">
      <formula>0</formula>
    </cfRule>
  </conditionalFormatting>
  <conditionalFormatting sqref="AL170">
    <cfRule type="cellIs" dxfId="2799" priority="313" stopIfTrue="1" operator="lessThan">
      <formula>0</formula>
    </cfRule>
    <cfRule type="cellIs" dxfId="2798" priority="314" stopIfTrue="1" operator="greaterThan">
      <formula>0</formula>
    </cfRule>
  </conditionalFormatting>
  <conditionalFormatting sqref="AO171">
    <cfRule type="cellIs" dxfId="2797" priority="311" stopIfTrue="1" operator="lessThan">
      <formula>0</formula>
    </cfRule>
    <cfRule type="cellIs" dxfId="2796" priority="312" stopIfTrue="1" operator="greaterThan">
      <formula>0</formula>
    </cfRule>
  </conditionalFormatting>
  <conditionalFormatting sqref="AL171">
    <cfRule type="cellIs" dxfId="2795" priority="309" stopIfTrue="1" operator="lessThan">
      <formula>0</formula>
    </cfRule>
    <cfRule type="cellIs" dxfId="2794" priority="310" stopIfTrue="1" operator="greaterThan">
      <formula>0</formula>
    </cfRule>
  </conditionalFormatting>
  <conditionalFormatting sqref="AO172">
    <cfRule type="cellIs" dxfId="2793" priority="307" stopIfTrue="1" operator="lessThan">
      <formula>0</formula>
    </cfRule>
    <cfRule type="cellIs" dxfId="2792" priority="308" stopIfTrue="1" operator="greaterThan">
      <formula>0</formula>
    </cfRule>
  </conditionalFormatting>
  <conditionalFormatting sqref="AL172">
    <cfRule type="cellIs" dxfId="2791" priority="305" stopIfTrue="1" operator="lessThan">
      <formula>0</formula>
    </cfRule>
    <cfRule type="cellIs" dxfId="2790" priority="306" stopIfTrue="1" operator="greaterThan">
      <formula>0</formula>
    </cfRule>
  </conditionalFormatting>
  <conditionalFormatting sqref="AO173">
    <cfRule type="cellIs" dxfId="2789" priority="303" stopIfTrue="1" operator="lessThan">
      <formula>0</formula>
    </cfRule>
    <cfRule type="cellIs" dxfId="2788" priority="304" stopIfTrue="1" operator="greaterThan">
      <formula>0</formula>
    </cfRule>
  </conditionalFormatting>
  <conditionalFormatting sqref="AL173">
    <cfRule type="cellIs" dxfId="2787" priority="301" stopIfTrue="1" operator="lessThan">
      <formula>0</formula>
    </cfRule>
    <cfRule type="cellIs" dxfId="2786" priority="302" stopIfTrue="1" operator="greaterThan">
      <formula>0</formula>
    </cfRule>
  </conditionalFormatting>
  <conditionalFormatting sqref="AO174">
    <cfRule type="cellIs" dxfId="2785" priority="299" stopIfTrue="1" operator="lessThan">
      <formula>0</formula>
    </cfRule>
    <cfRule type="cellIs" dxfId="2784" priority="300" stopIfTrue="1" operator="greaterThan">
      <formula>0</formula>
    </cfRule>
  </conditionalFormatting>
  <conditionalFormatting sqref="AL174">
    <cfRule type="cellIs" dxfId="2783" priority="297" stopIfTrue="1" operator="lessThan">
      <formula>0</formula>
    </cfRule>
    <cfRule type="cellIs" dxfId="2782" priority="298" stopIfTrue="1" operator="greaterThan">
      <formula>0</formula>
    </cfRule>
  </conditionalFormatting>
  <conditionalFormatting sqref="AL175">
    <cfRule type="cellIs" dxfId="2781" priority="295" stopIfTrue="1" operator="lessThan">
      <formula>0</formula>
    </cfRule>
    <cfRule type="cellIs" dxfId="2780" priority="296" stopIfTrue="1" operator="greaterThan">
      <formula>0</formula>
    </cfRule>
  </conditionalFormatting>
  <conditionalFormatting sqref="AO175">
    <cfRule type="cellIs" dxfId="2779" priority="293" stopIfTrue="1" operator="lessThan">
      <formula>0</formula>
    </cfRule>
    <cfRule type="cellIs" dxfId="2778" priority="294" stopIfTrue="1" operator="greaterThan">
      <formula>0</formula>
    </cfRule>
  </conditionalFormatting>
  <conditionalFormatting sqref="AL176">
    <cfRule type="cellIs" dxfId="2777" priority="291" stopIfTrue="1" operator="lessThan">
      <formula>0</formula>
    </cfRule>
    <cfRule type="cellIs" dxfId="2776" priority="292" stopIfTrue="1" operator="greaterThan">
      <formula>0</formula>
    </cfRule>
  </conditionalFormatting>
  <conditionalFormatting sqref="AO176">
    <cfRule type="cellIs" dxfId="2775" priority="289" stopIfTrue="1" operator="lessThan">
      <formula>0</formula>
    </cfRule>
    <cfRule type="cellIs" dxfId="2774" priority="290" stopIfTrue="1" operator="greaterThan">
      <formula>0</formula>
    </cfRule>
  </conditionalFormatting>
  <conditionalFormatting sqref="AL177">
    <cfRule type="cellIs" dxfId="2773" priority="287" stopIfTrue="1" operator="lessThan">
      <formula>0</formula>
    </cfRule>
    <cfRule type="cellIs" dxfId="2772" priority="288" stopIfTrue="1" operator="greaterThan">
      <formula>0</formula>
    </cfRule>
  </conditionalFormatting>
  <conditionalFormatting sqref="AO177">
    <cfRule type="cellIs" dxfId="2771" priority="285" stopIfTrue="1" operator="lessThan">
      <formula>0</formula>
    </cfRule>
    <cfRule type="cellIs" dxfId="2770" priority="286" stopIfTrue="1" operator="greaterThan">
      <formula>0</formula>
    </cfRule>
  </conditionalFormatting>
  <conditionalFormatting sqref="AL178">
    <cfRule type="cellIs" dxfId="2769" priority="283" stopIfTrue="1" operator="lessThan">
      <formula>0</formula>
    </cfRule>
    <cfRule type="cellIs" dxfId="2768" priority="284" stopIfTrue="1" operator="greaterThan">
      <formula>0</formula>
    </cfRule>
  </conditionalFormatting>
  <conditionalFormatting sqref="AO178">
    <cfRule type="cellIs" dxfId="2767" priority="281" stopIfTrue="1" operator="lessThan">
      <formula>0</formula>
    </cfRule>
    <cfRule type="cellIs" dxfId="2766" priority="282" stopIfTrue="1" operator="greaterThan">
      <formula>0</formula>
    </cfRule>
  </conditionalFormatting>
  <conditionalFormatting sqref="AL179:AL180">
    <cfRule type="cellIs" dxfId="2765" priority="279" stopIfTrue="1" operator="lessThan">
      <formula>0</formula>
    </cfRule>
    <cfRule type="cellIs" dxfId="2764" priority="280" stopIfTrue="1" operator="greaterThan">
      <formula>0</formula>
    </cfRule>
  </conditionalFormatting>
  <conditionalFormatting sqref="AO179:AO180">
    <cfRule type="cellIs" dxfId="2763" priority="277" stopIfTrue="1" operator="lessThan">
      <formula>0</formula>
    </cfRule>
    <cfRule type="cellIs" dxfId="2762" priority="278" stopIfTrue="1" operator="greaterThan">
      <formula>0</formula>
    </cfRule>
  </conditionalFormatting>
  <conditionalFormatting sqref="AL181 AL194:AL198 AL205:AL206 AL217:AL218">
    <cfRule type="cellIs" dxfId="2761" priority="275" stopIfTrue="1" operator="lessThan">
      <formula>0</formula>
    </cfRule>
    <cfRule type="cellIs" dxfId="2760" priority="276" stopIfTrue="1" operator="greaterThan">
      <formula>0</formula>
    </cfRule>
  </conditionalFormatting>
  <conditionalFormatting sqref="AO181 AO193:AO198 AO205:AO206 AO218">
    <cfRule type="cellIs" dxfId="2759" priority="273" stopIfTrue="1" operator="lessThan">
      <formula>0</formula>
    </cfRule>
    <cfRule type="cellIs" dxfId="2758" priority="274" stopIfTrue="1" operator="greaterThan">
      <formula>0</formula>
    </cfRule>
  </conditionalFormatting>
  <conditionalFormatting sqref="AL182">
    <cfRule type="cellIs" dxfId="2757" priority="271" stopIfTrue="1" operator="lessThan">
      <formula>0</formula>
    </cfRule>
    <cfRule type="cellIs" dxfId="2756" priority="272" stopIfTrue="1" operator="greaterThan">
      <formula>0</formula>
    </cfRule>
  </conditionalFormatting>
  <conditionalFormatting sqref="AO182">
    <cfRule type="cellIs" dxfId="2755" priority="269" stopIfTrue="1" operator="lessThan">
      <formula>0</formula>
    </cfRule>
    <cfRule type="cellIs" dxfId="2754" priority="270" stopIfTrue="1" operator="greaterThan">
      <formula>0</formula>
    </cfRule>
  </conditionalFormatting>
  <conditionalFormatting sqref="AL183">
    <cfRule type="cellIs" dxfId="2753" priority="267" stopIfTrue="1" operator="lessThan">
      <formula>0</formula>
    </cfRule>
    <cfRule type="cellIs" dxfId="2752" priority="268" stopIfTrue="1" operator="greaterThan">
      <formula>0</formula>
    </cfRule>
  </conditionalFormatting>
  <conditionalFormatting sqref="AO183">
    <cfRule type="cellIs" dxfId="2751" priority="265" stopIfTrue="1" operator="lessThan">
      <formula>0</formula>
    </cfRule>
    <cfRule type="cellIs" dxfId="2750" priority="266" stopIfTrue="1" operator="greaterThan">
      <formula>0</formula>
    </cfRule>
  </conditionalFormatting>
  <conditionalFormatting sqref="AL184">
    <cfRule type="cellIs" dxfId="2749" priority="263" stopIfTrue="1" operator="lessThan">
      <formula>0</formula>
    </cfRule>
    <cfRule type="cellIs" dxfId="2748" priority="264" stopIfTrue="1" operator="greaterThan">
      <formula>0</formula>
    </cfRule>
  </conditionalFormatting>
  <conditionalFormatting sqref="AO184">
    <cfRule type="cellIs" dxfId="2747" priority="261" stopIfTrue="1" operator="lessThan">
      <formula>0</formula>
    </cfRule>
    <cfRule type="cellIs" dxfId="2746" priority="262" stopIfTrue="1" operator="greaterThan">
      <formula>0</formula>
    </cfRule>
  </conditionalFormatting>
  <conditionalFormatting sqref="AL185">
    <cfRule type="cellIs" dxfId="2745" priority="259" stopIfTrue="1" operator="lessThan">
      <formula>0</formula>
    </cfRule>
    <cfRule type="cellIs" dxfId="2744" priority="260" stopIfTrue="1" operator="greaterThan">
      <formula>0</formula>
    </cfRule>
  </conditionalFormatting>
  <conditionalFormatting sqref="AO185">
    <cfRule type="cellIs" dxfId="2743" priority="257" stopIfTrue="1" operator="lessThan">
      <formula>0</formula>
    </cfRule>
    <cfRule type="cellIs" dxfId="2742" priority="258" stopIfTrue="1" operator="greaterThan">
      <formula>0</formula>
    </cfRule>
  </conditionalFormatting>
  <conditionalFormatting sqref="AL186">
    <cfRule type="cellIs" dxfId="2741" priority="255" stopIfTrue="1" operator="lessThan">
      <formula>0</formula>
    </cfRule>
    <cfRule type="cellIs" dxfId="2740" priority="256" stopIfTrue="1" operator="greaterThan">
      <formula>0</formula>
    </cfRule>
  </conditionalFormatting>
  <conditionalFormatting sqref="AO186">
    <cfRule type="cellIs" dxfId="2739" priority="253" stopIfTrue="1" operator="lessThan">
      <formula>0</formula>
    </cfRule>
    <cfRule type="cellIs" dxfId="2738" priority="254" stopIfTrue="1" operator="greaterThan">
      <formula>0</formula>
    </cfRule>
  </conditionalFormatting>
  <conditionalFormatting sqref="AL187">
    <cfRule type="cellIs" dxfId="2737" priority="251" stopIfTrue="1" operator="lessThan">
      <formula>0</formula>
    </cfRule>
    <cfRule type="cellIs" dxfId="2736" priority="252" stopIfTrue="1" operator="greaterThan">
      <formula>0</formula>
    </cfRule>
  </conditionalFormatting>
  <conditionalFormatting sqref="AO187">
    <cfRule type="cellIs" dxfId="2735" priority="249" stopIfTrue="1" operator="lessThan">
      <formula>0</formula>
    </cfRule>
    <cfRule type="cellIs" dxfId="2734" priority="250" stopIfTrue="1" operator="greaterThan">
      <formula>0</formula>
    </cfRule>
  </conditionalFormatting>
  <conditionalFormatting sqref="AO188 AO200:AO204">
    <cfRule type="cellIs" dxfId="2733" priority="247" stopIfTrue="1" operator="lessThan">
      <formula>0</formula>
    </cfRule>
    <cfRule type="cellIs" dxfId="2732" priority="248" stopIfTrue="1" operator="greaterThan">
      <formula>0</formula>
    </cfRule>
  </conditionalFormatting>
  <conditionalFormatting sqref="AL188">
    <cfRule type="cellIs" dxfId="2731" priority="245" stopIfTrue="1" operator="lessThan">
      <formula>0</formula>
    </cfRule>
    <cfRule type="cellIs" dxfId="2730" priority="246" stopIfTrue="1" operator="greaterThan">
      <formula>0</formula>
    </cfRule>
  </conditionalFormatting>
  <conditionalFormatting sqref="AO189">
    <cfRule type="cellIs" dxfId="2729" priority="243" stopIfTrue="1" operator="lessThan">
      <formula>0</formula>
    </cfRule>
    <cfRule type="cellIs" dxfId="2728" priority="244" stopIfTrue="1" operator="greaterThan">
      <formula>0</formula>
    </cfRule>
  </conditionalFormatting>
  <conditionalFormatting sqref="AL189">
    <cfRule type="cellIs" dxfId="2727" priority="241" stopIfTrue="1" operator="lessThan">
      <formula>0</formula>
    </cfRule>
    <cfRule type="cellIs" dxfId="2726" priority="242" stopIfTrue="1" operator="greaterThan">
      <formula>0</formula>
    </cfRule>
  </conditionalFormatting>
  <conditionalFormatting sqref="AO190">
    <cfRule type="cellIs" dxfId="2725" priority="239" stopIfTrue="1" operator="lessThan">
      <formula>0</formula>
    </cfRule>
    <cfRule type="cellIs" dxfId="2724" priority="240" stopIfTrue="1" operator="greaterThan">
      <formula>0</formula>
    </cfRule>
  </conditionalFormatting>
  <conditionalFormatting sqref="AL190">
    <cfRule type="cellIs" dxfId="2723" priority="237" stopIfTrue="1" operator="lessThan">
      <formula>0</formula>
    </cfRule>
    <cfRule type="cellIs" dxfId="2722" priority="238" stopIfTrue="1" operator="greaterThan">
      <formula>0</formula>
    </cfRule>
  </conditionalFormatting>
  <conditionalFormatting sqref="AO191">
    <cfRule type="cellIs" dxfId="2721" priority="235" stopIfTrue="1" operator="lessThan">
      <formula>0</formula>
    </cfRule>
    <cfRule type="cellIs" dxfId="2720" priority="236" stopIfTrue="1" operator="greaterThan">
      <formula>0</formula>
    </cfRule>
  </conditionalFormatting>
  <conditionalFormatting sqref="AL191">
    <cfRule type="cellIs" dxfId="2719" priority="233" stopIfTrue="1" operator="lessThan">
      <formula>0</formula>
    </cfRule>
    <cfRule type="cellIs" dxfId="2718" priority="234" stopIfTrue="1" operator="greaterThan">
      <formula>0</formula>
    </cfRule>
  </conditionalFormatting>
  <conditionalFormatting sqref="AO192">
    <cfRule type="cellIs" dxfId="2717" priority="231" stopIfTrue="1" operator="lessThan">
      <formula>0</formula>
    </cfRule>
    <cfRule type="cellIs" dxfId="2716" priority="232" stopIfTrue="1" operator="greaterThan">
      <formula>0</formula>
    </cfRule>
  </conditionalFormatting>
  <conditionalFormatting sqref="AL192">
    <cfRule type="cellIs" dxfId="2715" priority="229" stopIfTrue="1" operator="lessThan">
      <formula>0</formula>
    </cfRule>
    <cfRule type="cellIs" dxfId="2714" priority="230" stopIfTrue="1" operator="greaterThan">
      <formula>0</formula>
    </cfRule>
  </conditionalFormatting>
  <conditionalFormatting sqref="AL199:AL204">
    <cfRule type="cellIs" dxfId="2713" priority="227" stopIfTrue="1" operator="lessThan">
      <formula>0</formula>
    </cfRule>
    <cfRule type="cellIs" dxfId="2712" priority="228" stopIfTrue="1" operator="greaterThan">
      <formula>0</formula>
    </cfRule>
  </conditionalFormatting>
  <conditionalFormatting sqref="AO199">
    <cfRule type="cellIs" dxfId="2711" priority="225" stopIfTrue="1" operator="lessThan">
      <formula>0</formula>
    </cfRule>
    <cfRule type="cellIs" dxfId="2710" priority="226" stopIfTrue="1" operator="greaterThan">
      <formula>0</formula>
    </cfRule>
  </conditionalFormatting>
  <conditionalFormatting sqref="AL207">
    <cfRule type="cellIs" dxfId="2709" priority="223" stopIfTrue="1" operator="lessThan">
      <formula>0</formula>
    </cfRule>
    <cfRule type="cellIs" dxfId="2708" priority="224" stopIfTrue="1" operator="greaterThan">
      <formula>0</formula>
    </cfRule>
  </conditionalFormatting>
  <conditionalFormatting sqref="AO207">
    <cfRule type="cellIs" dxfId="2707" priority="221" stopIfTrue="1" operator="lessThan">
      <formula>0</formula>
    </cfRule>
    <cfRule type="cellIs" dxfId="2706" priority="222" stopIfTrue="1" operator="greaterThan">
      <formula>0</formula>
    </cfRule>
  </conditionalFormatting>
  <conditionalFormatting sqref="AL208:AL216">
    <cfRule type="cellIs" dxfId="2705" priority="219" stopIfTrue="1" operator="lessThan">
      <formula>0</formula>
    </cfRule>
    <cfRule type="cellIs" dxfId="2704" priority="220" stopIfTrue="1" operator="greaterThan">
      <formula>0</formula>
    </cfRule>
  </conditionalFormatting>
  <conditionalFormatting sqref="AO208:AO210 AO212:AO216">
    <cfRule type="cellIs" dxfId="2703" priority="217" stopIfTrue="1" operator="lessThan">
      <formula>0</formula>
    </cfRule>
    <cfRule type="cellIs" dxfId="2702" priority="218" stopIfTrue="1" operator="greaterThan">
      <formula>0</formula>
    </cfRule>
  </conditionalFormatting>
  <conditionalFormatting sqref="AO211">
    <cfRule type="cellIs" dxfId="2701" priority="213" stopIfTrue="1" operator="lessThan">
      <formula>0</formula>
    </cfRule>
    <cfRule type="cellIs" dxfId="2700" priority="214" stopIfTrue="1" operator="greaterThan">
      <formula>0</formula>
    </cfRule>
  </conditionalFormatting>
  <conditionalFormatting sqref="AO217">
    <cfRule type="cellIs" dxfId="2699" priority="211" stopIfTrue="1" operator="lessThan">
      <formula>0</formula>
    </cfRule>
    <cfRule type="cellIs" dxfId="2698" priority="212" stopIfTrue="1" operator="greaterThan">
      <formula>0</formula>
    </cfRule>
  </conditionalFormatting>
  <conditionalFormatting sqref="AY219">
    <cfRule type="cellIs" dxfId="2697" priority="207" stopIfTrue="1" operator="lessThan">
      <formula>0</formula>
    </cfRule>
    <cfRule type="cellIs" dxfId="2696" priority="208" stopIfTrue="1" operator="greaterThan">
      <formula>0</formula>
    </cfRule>
  </conditionalFormatting>
  <conditionalFormatting sqref="BA219">
    <cfRule type="cellIs" dxfId="2695" priority="205" stopIfTrue="1" operator="lessThan">
      <formula>0</formula>
    </cfRule>
    <cfRule type="cellIs" dxfId="2694" priority="206" stopIfTrue="1" operator="greaterThan">
      <formula>0</formula>
    </cfRule>
  </conditionalFormatting>
  <conditionalFormatting sqref="E219">
    <cfRule type="cellIs" dxfId="2693" priority="203" stopIfTrue="1" operator="lessThan">
      <formula>0</formula>
    </cfRule>
    <cfRule type="cellIs" dxfId="2692" priority="204" stopIfTrue="1" operator="greaterThan">
      <formula>0</formula>
    </cfRule>
  </conditionalFormatting>
  <conditionalFormatting sqref="H219">
    <cfRule type="cellIs" dxfId="2691" priority="201" stopIfTrue="1" operator="lessThan">
      <formula>0</formula>
    </cfRule>
    <cfRule type="cellIs" dxfId="2690" priority="202" stopIfTrue="1" operator="greaterThan">
      <formula>0</formula>
    </cfRule>
  </conditionalFormatting>
  <conditionalFormatting sqref="P219">
    <cfRule type="cellIs" dxfId="2689" priority="199" stopIfTrue="1" operator="lessThan">
      <formula>0</formula>
    </cfRule>
    <cfRule type="cellIs" dxfId="2688" priority="200" stopIfTrue="1" operator="greaterThan">
      <formula>0</formula>
    </cfRule>
  </conditionalFormatting>
  <conditionalFormatting sqref="S219">
    <cfRule type="cellIs" dxfId="2687" priority="197" stopIfTrue="1" operator="lessThan">
      <formula>0</formula>
    </cfRule>
    <cfRule type="cellIs" dxfId="2686" priority="198" stopIfTrue="1" operator="greaterThan">
      <formula>0</formula>
    </cfRule>
  </conditionalFormatting>
  <conditionalFormatting sqref="AA219">
    <cfRule type="cellIs" dxfId="2685" priority="195" stopIfTrue="1" operator="lessThan">
      <formula>0</formula>
    </cfRule>
    <cfRule type="cellIs" dxfId="2684" priority="196" stopIfTrue="1" operator="greaterThan">
      <formula>0</formula>
    </cfRule>
  </conditionalFormatting>
  <conditionalFormatting sqref="AD219">
    <cfRule type="cellIs" dxfId="2683" priority="193" stopIfTrue="1" operator="lessThan">
      <formula>0</formula>
    </cfRule>
    <cfRule type="cellIs" dxfId="2682" priority="194" stopIfTrue="1" operator="greaterThan">
      <formula>0</formula>
    </cfRule>
  </conditionalFormatting>
  <conditionalFormatting sqref="AL219">
    <cfRule type="cellIs" dxfId="2681" priority="191" stopIfTrue="1" operator="lessThan">
      <formula>0</formula>
    </cfRule>
    <cfRule type="cellIs" dxfId="2680" priority="192" stopIfTrue="1" operator="greaterThan">
      <formula>0</formula>
    </cfRule>
  </conditionalFormatting>
  <conditionalFormatting sqref="AO219">
    <cfRule type="cellIs" dxfId="2679" priority="189" stopIfTrue="1" operator="lessThan">
      <formula>0</formula>
    </cfRule>
    <cfRule type="cellIs" dxfId="2678" priority="190" stopIfTrue="1" operator="greaterThan">
      <formula>0</formula>
    </cfRule>
  </conditionalFormatting>
  <conditionalFormatting sqref="E220">
    <cfRule type="cellIs" dxfId="2677" priority="187" stopIfTrue="1" operator="lessThan">
      <formula>0</formula>
    </cfRule>
    <cfRule type="cellIs" dxfId="2676" priority="188" stopIfTrue="1" operator="greaterThan">
      <formula>0</formula>
    </cfRule>
  </conditionalFormatting>
  <conditionalFormatting sqref="H220">
    <cfRule type="cellIs" dxfId="2675" priority="185" stopIfTrue="1" operator="lessThan">
      <formula>0</formula>
    </cfRule>
    <cfRule type="cellIs" dxfId="2674" priority="186" stopIfTrue="1" operator="greaterThan">
      <formula>0</formula>
    </cfRule>
  </conditionalFormatting>
  <conditionalFormatting sqref="P220">
    <cfRule type="cellIs" dxfId="2673" priority="183" stopIfTrue="1" operator="lessThan">
      <formula>0</formula>
    </cfRule>
    <cfRule type="cellIs" dxfId="2672" priority="184" stopIfTrue="1" operator="greaterThan">
      <formula>0</formula>
    </cfRule>
  </conditionalFormatting>
  <conditionalFormatting sqref="S220">
    <cfRule type="cellIs" dxfId="2671" priority="181" stopIfTrue="1" operator="lessThan">
      <formula>0</formula>
    </cfRule>
    <cfRule type="cellIs" dxfId="2670" priority="182" stopIfTrue="1" operator="greaterThan">
      <formula>0</formula>
    </cfRule>
  </conditionalFormatting>
  <conditionalFormatting sqref="AA220">
    <cfRule type="cellIs" dxfId="2669" priority="179" stopIfTrue="1" operator="lessThan">
      <formula>0</formula>
    </cfRule>
    <cfRule type="cellIs" dxfId="2668" priority="180" stopIfTrue="1" operator="greaterThan">
      <formula>0</formula>
    </cfRule>
  </conditionalFormatting>
  <conditionalFormatting sqref="AD220">
    <cfRule type="cellIs" dxfId="2667" priority="177" stopIfTrue="1" operator="lessThan">
      <formula>0</formula>
    </cfRule>
    <cfRule type="cellIs" dxfId="2666" priority="178" stopIfTrue="1" operator="greaterThan">
      <formula>0</formula>
    </cfRule>
  </conditionalFormatting>
  <conditionalFormatting sqref="AL220">
    <cfRule type="cellIs" dxfId="2665" priority="175" stopIfTrue="1" operator="lessThan">
      <formula>0</formula>
    </cfRule>
    <cfRule type="cellIs" dxfId="2664" priority="176" stopIfTrue="1" operator="greaterThan">
      <formula>0</formula>
    </cfRule>
  </conditionalFormatting>
  <conditionalFormatting sqref="AO220">
    <cfRule type="cellIs" dxfId="2663" priority="173" stopIfTrue="1" operator="lessThan">
      <formula>0</formula>
    </cfRule>
    <cfRule type="cellIs" dxfId="2662" priority="174" stopIfTrue="1" operator="greaterThan">
      <formula>0</formula>
    </cfRule>
  </conditionalFormatting>
  <conditionalFormatting sqref="AY220">
    <cfRule type="cellIs" dxfId="2661" priority="171" stopIfTrue="1" operator="lessThan">
      <formula>0</formula>
    </cfRule>
    <cfRule type="cellIs" dxfId="2660" priority="172" stopIfTrue="1" operator="greaterThan">
      <formula>0</formula>
    </cfRule>
  </conditionalFormatting>
  <conditionalFormatting sqref="BA220">
    <cfRule type="cellIs" dxfId="2659" priority="169" stopIfTrue="1" operator="lessThan">
      <formula>0</formula>
    </cfRule>
    <cfRule type="cellIs" dxfId="2658" priority="170" stopIfTrue="1" operator="greaterThan">
      <formula>0</formula>
    </cfRule>
  </conditionalFormatting>
  <conditionalFormatting sqref="AY221">
    <cfRule type="cellIs" dxfId="2657" priority="167" stopIfTrue="1" operator="lessThan">
      <formula>0</formula>
    </cfRule>
    <cfRule type="cellIs" dxfId="2656" priority="168" stopIfTrue="1" operator="greaterThan">
      <formula>0</formula>
    </cfRule>
  </conditionalFormatting>
  <conditionalFormatting sqref="BA221">
    <cfRule type="cellIs" dxfId="2655" priority="165" stopIfTrue="1" operator="lessThan">
      <formula>0</formula>
    </cfRule>
    <cfRule type="cellIs" dxfId="2654" priority="166" stopIfTrue="1" operator="greaterThan">
      <formula>0</formula>
    </cfRule>
  </conditionalFormatting>
  <conditionalFormatting sqref="E221">
    <cfRule type="cellIs" dxfId="2653" priority="163" stopIfTrue="1" operator="lessThan">
      <formula>0</formula>
    </cfRule>
    <cfRule type="cellIs" dxfId="2652" priority="164" stopIfTrue="1" operator="greaterThan">
      <formula>0</formula>
    </cfRule>
  </conditionalFormatting>
  <conditionalFormatting sqref="H221">
    <cfRule type="cellIs" dxfId="2651" priority="161" stopIfTrue="1" operator="lessThan">
      <formula>0</formula>
    </cfRule>
    <cfRule type="cellIs" dxfId="2650" priority="162" stopIfTrue="1" operator="greaterThan">
      <formula>0</formula>
    </cfRule>
  </conditionalFormatting>
  <conditionalFormatting sqref="P221">
    <cfRule type="cellIs" dxfId="2649" priority="159" stopIfTrue="1" operator="lessThan">
      <formula>0</formula>
    </cfRule>
    <cfRule type="cellIs" dxfId="2648" priority="160" stopIfTrue="1" operator="greaterThan">
      <formula>0</formula>
    </cfRule>
  </conditionalFormatting>
  <conditionalFormatting sqref="S221">
    <cfRule type="cellIs" dxfId="2647" priority="157" stopIfTrue="1" operator="lessThan">
      <formula>0</formula>
    </cfRule>
    <cfRule type="cellIs" dxfId="2646" priority="158" stopIfTrue="1" operator="greaterThan">
      <formula>0</formula>
    </cfRule>
  </conditionalFormatting>
  <conditionalFormatting sqref="AA221">
    <cfRule type="cellIs" dxfId="2645" priority="155" stopIfTrue="1" operator="lessThan">
      <formula>0</formula>
    </cfRule>
    <cfRule type="cellIs" dxfId="2644" priority="156" stopIfTrue="1" operator="greaterThan">
      <formula>0</formula>
    </cfRule>
  </conditionalFormatting>
  <conditionalFormatting sqref="AD221">
    <cfRule type="cellIs" dxfId="2643" priority="153" stopIfTrue="1" operator="lessThan">
      <formula>0</formula>
    </cfRule>
    <cfRule type="cellIs" dxfId="2642" priority="154" stopIfTrue="1" operator="greaterThan">
      <formula>0</formula>
    </cfRule>
  </conditionalFormatting>
  <conditionalFormatting sqref="AL221">
    <cfRule type="cellIs" dxfId="2641" priority="151" stopIfTrue="1" operator="lessThan">
      <formula>0</formula>
    </cfRule>
    <cfRule type="cellIs" dxfId="2640" priority="152" stopIfTrue="1" operator="greaterThan">
      <formula>0</formula>
    </cfRule>
  </conditionalFormatting>
  <conditionalFormatting sqref="AO221">
    <cfRule type="cellIs" dxfId="2639" priority="149" stopIfTrue="1" operator="lessThan">
      <formula>0</formula>
    </cfRule>
    <cfRule type="cellIs" dxfId="2638" priority="150" stopIfTrue="1" operator="greaterThan">
      <formula>0</formula>
    </cfRule>
  </conditionalFormatting>
  <conditionalFormatting sqref="AY222:AY224">
    <cfRule type="cellIs" dxfId="2637" priority="147" stopIfTrue="1" operator="lessThan">
      <formula>0</formula>
    </cfRule>
    <cfRule type="cellIs" dxfId="2636" priority="148" stopIfTrue="1" operator="greaterThan">
      <formula>0</formula>
    </cfRule>
  </conditionalFormatting>
  <conditionalFormatting sqref="BA222:BA224">
    <cfRule type="cellIs" dxfId="2635" priority="145" stopIfTrue="1" operator="lessThan">
      <formula>0</formula>
    </cfRule>
    <cfRule type="cellIs" dxfId="2634" priority="146" stopIfTrue="1" operator="greaterThan">
      <formula>0</formula>
    </cfRule>
  </conditionalFormatting>
  <conditionalFormatting sqref="E222:E224">
    <cfRule type="cellIs" dxfId="2633" priority="143" stopIfTrue="1" operator="lessThan">
      <formula>0</formula>
    </cfRule>
    <cfRule type="cellIs" dxfId="2632" priority="144" stopIfTrue="1" operator="greaterThan">
      <formula>0</formula>
    </cfRule>
  </conditionalFormatting>
  <conditionalFormatting sqref="H222">
    <cfRule type="cellIs" dxfId="2631" priority="141" stopIfTrue="1" operator="lessThan">
      <formula>0</formula>
    </cfRule>
    <cfRule type="cellIs" dxfId="2630" priority="142" stopIfTrue="1" operator="greaterThan">
      <formula>0</formula>
    </cfRule>
  </conditionalFormatting>
  <conditionalFormatting sqref="P222:P224">
    <cfRule type="cellIs" dxfId="2629" priority="139" stopIfTrue="1" operator="lessThan">
      <formula>0</formula>
    </cfRule>
    <cfRule type="cellIs" dxfId="2628" priority="140" stopIfTrue="1" operator="greaterThan">
      <formula>0</formula>
    </cfRule>
  </conditionalFormatting>
  <conditionalFormatting sqref="S222">
    <cfRule type="cellIs" dxfId="2627" priority="137" stopIfTrue="1" operator="lessThan">
      <formula>0</formula>
    </cfRule>
    <cfRule type="cellIs" dxfId="2626" priority="138" stopIfTrue="1" operator="greaterThan">
      <formula>0</formula>
    </cfRule>
  </conditionalFormatting>
  <conditionalFormatting sqref="AA222:AA224">
    <cfRule type="cellIs" dxfId="2625" priority="135" stopIfTrue="1" operator="lessThan">
      <formula>0</formula>
    </cfRule>
    <cfRule type="cellIs" dxfId="2624" priority="136" stopIfTrue="1" operator="greaterThan">
      <formula>0</formula>
    </cfRule>
  </conditionalFormatting>
  <conditionalFormatting sqref="AD222">
    <cfRule type="cellIs" dxfId="2623" priority="133" stopIfTrue="1" operator="lessThan">
      <formula>0</formula>
    </cfRule>
    <cfRule type="cellIs" dxfId="2622" priority="134" stopIfTrue="1" operator="greaterThan">
      <formula>0</formula>
    </cfRule>
  </conditionalFormatting>
  <conditionalFormatting sqref="AL222:AL224">
    <cfRule type="cellIs" dxfId="2621" priority="131" stopIfTrue="1" operator="lessThan">
      <formula>0</formula>
    </cfRule>
    <cfRule type="cellIs" dxfId="2620" priority="132" stopIfTrue="1" operator="greaterThan">
      <formula>0</formula>
    </cfRule>
  </conditionalFormatting>
  <conditionalFormatting sqref="AO222">
    <cfRule type="cellIs" dxfId="2619" priority="129" stopIfTrue="1" operator="lessThan">
      <formula>0</formula>
    </cfRule>
    <cfRule type="cellIs" dxfId="2618" priority="130" stopIfTrue="1" operator="greaterThan">
      <formula>0</formula>
    </cfRule>
  </conditionalFormatting>
  <conditionalFormatting sqref="H224">
    <cfRule type="cellIs" dxfId="2617" priority="127" stopIfTrue="1" operator="lessThan">
      <formula>0</formula>
    </cfRule>
    <cfRule type="cellIs" dxfId="2616" priority="128" stopIfTrue="1" operator="greaterThan">
      <formula>0</formula>
    </cfRule>
  </conditionalFormatting>
  <conditionalFormatting sqref="S224">
    <cfRule type="cellIs" dxfId="2615" priority="125" stopIfTrue="1" operator="lessThan">
      <formula>0</formula>
    </cfRule>
    <cfRule type="cellIs" dxfId="2614" priority="126" stopIfTrue="1" operator="greaterThan">
      <formula>0</formula>
    </cfRule>
  </conditionalFormatting>
  <conditionalFormatting sqref="AD224">
    <cfRule type="cellIs" dxfId="2613" priority="123" stopIfTrue="1" operator="lessThan">
      <formula>0</formula>
    </cfRule>
    <cfRule type="cellIs" dxfId="2612" priority="124" stopIfTrue="1" operator="greaterThan">
      <formula>0</formula>
    </cfRule>
  </conditionalFormatting>
  <conditionalFormatting sqref="AO224">
    <cfRule type="cellIs" dxfId="2611" priority="121" stopIfTrue="1" operator="lessThan">
      <formula>0</formula>
    </cfRule>
    <cfRule type="cellIs" dxfId="2610" priority="122" stopIfTrue="1" operator="greaterThan">
      <formula>0</formula>
    </cfRule>
  </conditionalFormatting>
  <conditionalFormatting sqref="AY225">
    <cfRule type="cellIs" dxfId="2609" priority="119" stopIfTrue="1" operator="lessThan">
      <formula>0</formula>
    </cfRule>
    <cfRule type="cellIs" dxfId="2608" priority="120" stopIfTrue="1" operator="greaterThan">
      <formula>0</formula>
    </cfRule>
  </conditionalFormatting>
  <conditionalFormatting sqref="BA225">
    <cfRule type="cellIs" dxfId="2607" priority="117" stopIfTrue="1" operator="lessThan">
      <formula>0</formula>
    </cfRule>
    <cfRule type="cellIs" dxfId="2606" priority="118" stopIfTrue="1" operator="greaterThan">
      <formula>0</formula>
    </cfRule>
  </conditionalFormatting>
  <conditionalFormatting sqref="E225">
    <cfRule type="cellIs" dxfId="2605" priority="115" stopIfTrue="1" operator="lessThan">
      <formula>0</formula>
    </cfRule>
    <cfRule type="cellIs" dxfId="2604" priority="116" stopIfTrue="1" operator="greaterThan">
      <formula>0</formula>
    </cfRule>
  </conditionalFormatting>
  <conditionalFormatting sqref="P225">
    <cfRule type="cellIs" dxfId="2603" priority="113" stopIfTrue="1" operator="lessThan">
      <formula>0</formula>
    </cfRule>
    <cfRule type="cellIs" dxfId="2602" priority="114" stopIfTrue="1" operator="greaterThan">
      <formula>0</formula>
    </cfRule>
  </conditionalFormatting>
  <conditionalFormatting sqref="AA225">
    <cfRule type="cellIs" dxfId="2601" priority="111" stopIfTrue="1" operator="lessThan">
      <formula>0</formula>
    </cfRule>
    <cfRule type="cellIs" dxfId="2600" priority="112" stopIfTrue="1" operator="greaterThan">
      <formula>0</formula>
    </cfRule>
  </conditionalFormatting>
  <conditionalFormatting sqref="AL225">
    <cfRule type="cellIs" dxfId="2599" priority="109" stopIfTrue="1" operator="lessThan">
      <formula>0</formula>
    </cfRule>
    <cfRule type="cellIs" dxfId="2598" priority="110" stopIfTrue="1" operator="greaterThan">
      <formula>0</formula>
    </cfRule>
  </conditionalFormatting>
  <conditionalFormatting sqref="H225">
    <cfRule type="cellIs" dxfId="2597" priority="107" stopIfTrue="1" operator="lessThan">
      <formula>0</formula>
    </cfRule>
    <cfRule type="cellIs" dxfId="2596" priority="108" stopIfTrue="1" operator="greaterThan">
      <formula>0</formula>
    </cfRule>
  </conditionalFormatting>
  <conditionalFormatting sqref="S225">
    <cfRule type="cellIs" dxfId="2595" priority="105" stopIfTrue="1" operator="lessThan">
      <formula>0</formula>
    </cfRule>
    <cfRule type="cellIs" dxfId="2594" priority="106" stopIfTrue="1" operator="greaterThan">
      <formula>0</formula>
    </cfRule>
  </conditionalFormatting>
  <conditionalFormatting sqref="AD225">
    <cfRule type="cellIs" dxfId="2593" priority="103" stopIfTrue="1" operator="lessThan">
      <formula>0</formula>
    </cfRule>
    <cfRule type="cellIs" dxfId="2592" priority="104" stopIfTrue="1" operator="greaterThan">
      <formula>0</formula>
    </cfRule>
  </conditionalFormatting>
  <conditionalFormatting sqref="AO225">
    <cfRule type="cellIs" dxfId="2591" priority="101" stopIfTrue="1" operator="lessThan">
      <formula>0</formula>
    </cfRule>
    <cfRule type="cellIs" dxfId="2590" priority="102" stopIfTrue="1" operator="greaterThan">
      <formula>0</formula>
    </cfRule>
  </conditionalFormatting>
  <conditionalFormatting sqref="AY226:AY231">
    <cfRule type="cellIs" dxfId="2589" priority="99" stopIfTrue="1" operator="lessThan">
      <formula>0</formula>
    </cfRule>
    <cfRule type="cellIs" dxfId="2588" priority="100" stopIfTrue="1" operator="greaterThan">
      <formula>0</formula>
    </cfRule>
  </conditionalFormatting>
  <conditionalFormatting sqref="BA226:BA231">
    <cfRule type="cellIs" dxfId="2587" priority="97" stopIfTrue="1" operator="lessThan">
      <formula>0</formula>
    </cfRule>
    <cfRule type="cellIs" dxfId="2586" priority="98" stopIfTrue="1" operator="greaterThan">
      <formula>0</formula>
    </cfRule>
  </conditionalFormatting>
  <conditionalFormatting sqref="E226:E231">
    <cfRule type="cellIs" dxfId="2585" priority="95" stopIfTrue="1" operator="lessThan">
      <formula>0</formula>
    </cfRule>
    <cfRule type="cellIs" dxfId="2584" priority="96" stopIfTrue="1" operator="greaterThan">
      <formula>0</formula>
    </cfRule>
  </conditionalFormatting>
  <conditionalFormatting sqref="P226:P231">
    <cfRule type="cellIs" dxfId="2583" priority="93" stopIfTrue="1" operator="lessThan">
      <formula>0</formula>
    </cfRule>
    <cfRule type="cellIs" dxfId="2582" priority="94" stopIfTrue="1" operator="greaterThan">
      <formula>0</formula>
    </cfRule>
  </conditionalFormatting>
  <conditionalFormatting sqref="AA226:AA231">
    <cfRule type="cellIs" dxfId="2581" priority="91" stopIfTrue="1" operator="lessThan">
      <formula>0</formula>
    </cfRule>
    <cfRule type="cellIs" dxfId="2580" priority="92" stopIfTrue="1" operator="greaterThan">
      <formula>0</formula>
    </cfRule>
  </conditionalFormatting>
  <conditionalFormatting sqref="AL226:AL231">
    <cfRule type="cellIs" dxfId="2579" priority="89" stopIfTrue="1" operator="lessThan">
      <formula>0</formula>
    </cfRule>
    <cfRule type="cellIs" dxfId="2578" priority="90" stopIfTrue="1" operator="greaterThan">
      <formula>0</formula>
    </cfRule>
  </conditionalFormatting>
  <conditionalFormatting sqref="H226:H231">
    <cfRule type="cellIs" dxfId="2577" priority="87" stopIfTrue="1" operator="lessThan">
      <formula>0</formula>
    </cfRule>
    <cfRule type="cellIs" dxfId="2576" priority="88" stopIfTrue="1" operator="greaterThan">
      <formula>0</formula>
    </cfRule>
  </conditionalFormatting>
  <conditionalFormatting sqref="S226:S231">
    <cfRule type="cellIs" dxfId="2575" priority="85" stopIfTrue="1" operator="lessThan">
      <formula>0</formula>
    </cfRule>
    <cfRule type="cellIs" dxfId="2574" priority="86" stopIfTrue="1" operator="greaterThan">
      <formula>0</formula>
    </cfRule>
  </conditionalFormatting>
  <conditionalFormatting sqref="AD226:AD231">
    <cfRule type="cellIs" dxfId="2573" priority="83" stopIfTrue="1" operator="lessThan">
      <formula>0</formula>
    </cfRule>
    <cfRule type="cellIs" dxfId="2572" priority="84" stopIfTrue="1" operator="greaterThan">
      <formula>0</formula>
    </cfRule>
  </conditionalFormatting>
  <conditionalFormatting sqref="AO226:AO231">
    <cfRule type="cellIs" dxfId="2571" priority="81" stopIfTrue="1" operator="lessThan">
      <formula>0</formula>
    </cfRule>
    <cfRule type="cellIs" dxfId="2570" priority="82" stopIfTrue="1" operator="greaterThan">
      <formula>0</formula>
    </cfRule>
  </conditionalFormatting>
  <conditionalFormatting sqref="AY232:AY276">
    <cfRule type="cellIs" dxfId="2569" priority="79" stopIfTrue="1" operator="lessThan">
      <formula>0</formula>
    </cfRule>
    <cfRule type="cellIs" dxfId="2568" priority="80" stopIfTrue="1" operator="greaterThan">
      <formula>0</formula>
    </cfRule>
  </conditionalFormatting>
  <conditionalFormatting sqref="BA232:BA276">
    <cfRule type="cellIs" dxfId="2567" priority="77" stopIfTrue="1" operator="lessThan">
      <formula>0</formula>
    </cfRule>
    <cfRule type="cellIs" dxfId="2566" priority="78" stopIfTrue="1" operator="greaterThan">
      <formula>0</formula>
    </cfRule>
  </conditionalFormatting>
  <conditionalFormatting sqref="E232:E276">
    <cfRule type="cellIs" dxfId="2565" priority="75" stopIfTrue="1" operator="lessThan">
      <formula>0</formula>
    </cfRule>
    <cfRule type="cellIs" dxfId="2564" priority="76" stopIfTrue="1" operator="greaterThan">
      <formula>0</formula>
    </cfRule>
  </conditionalFormatting>
  <conditionalFormatting sqref="P232:P235">
    <cfRule type="cellIs" dxfId="2563" priority="73" stopIfTrue="1" operator="lessThan">
      <formula>0</formula>
    </cfRule>
    <cfRule type="cellIs" dxfId="2562" priority="74" stopIfTrue="1" operator="greaterThan">
      <formula>0</formula>
    </cfRule>
  </conditionalFormatting>
  <conditionalFormatting sqref="AA232:AA235">
    <cfRule type="cellIs" dxfId="2561" priority="71" stopIfTrue="1" operator="lessThan">
      <formula>0</formula>
    </cfRule>
    <cfRule type="cellIs" dxfId="2560" priority="72" stopIfTrue="1" operator="greaterThan">
      <formula>0</formula>
    </cfRule>
  </conditionalFormatting>
  <conditionalFormatting sqref="AL232:AL235">
    <cfRule type="cellIs" dxfId="2559" priority="69" stopIfTrue="1" operator="lessThan">
      <formula>0</formula>
    </cfRule>
    <cfRule type="cellIs" dxfId="2558" priority="70" stopIfTrue="1" operator="greaterThan">
      <formula>0</formula>
    </cfRule>
  </conditionalFormatting>
  <conditionalFormatting sqref="H232:H246 H248:H258 H272:H276 H260:H270">
    <cfRule type="cellIs" dxfId="2557" priority="67" stopIfTrue="1" operator="lessThan">
      <formula>0</formula>
    </cfRule>
    <cfRule type="cellIs" dxfId="2556" priority="68" stopIfTrue="1" operator="greaterThan">
      <formula>0</formula>
    </cfRule>
  </conditionalFormatting>
  <conditionalFormatting sqref="S232:S234">
    <cfRule type="cellIs" dxfId="2555" priority="65" stopIfTrue="1" operator="lessThan">
      <formula>0</formula>
    </cfRule>
    <cfRule type="cellIs" dxfId="2554" priority="66" stopIfTrue="1" operator="greaterThan">
      <formula>0</formula>
    </cfRule>
  </conditionalFormatting>
  <conditionalFormatting sqref="AD232:AD234">
    <cfRule type="cellIs" dxfId="2553" priority="63" stopIfTrue="1" operator="lessThan">
      <formula>0</formula>
    </cfRule>
    <cfRule type="cellIs" dxfId="2552" priority="64" stopIfTrue="1" operator="greaterThan">
      <formula>0</formula>
    </cfRule>
  </conditionalFormatting>
  <conditionalFormatting sqref="AO232:AO234">
    <cfRule type="cellIs" dxfId="2551" priority="61" stopIfTrue="1" operator="lessThan">
      <formula>0</formula>
    </cfRule>
    <cfRule type="cellIs" dxfId="2550" priority="62" stopIfTrue="1" operator="greaterThan">
      <formula>0</formula>
    </cfRule>
  </conditionalFormatting>
  <conditionalFormatting sqref="S235">
    <cfRule type="cellIs" dxfId="2549" priority="59" stopIfTrue="1" operator="lessThan">
      <formula>0</formula>
    </cfRule>
    <cfRule type="cellIs" dxfId="2548" priority="60" stopIfTrue="1" operator="greaterThan">
      <formula>0</formula>
    </cfRule>
  </conditionalFormatting>
  <conditionalFormatting sqref="AD235">
    <cfRule type="cellIs" dxfId="2547" priority="57" stopIfTrue="1" operator="lessThan">
      <formula>0</formula>
    </cfRule>
    <cfRule type="cellIs" dxfId="2546" priority="58" stopIfTrue="1" operator="greaterThan">
      <formula>0</formula>
    </cfRule>
  </conditionalFormatting>
  <conditionalFormatting sqref="AO235">
    <cfRule type="cellIs" dxfId="2545" priority="55" stopIfTrue="1" operator="lessThan">
      <formula>0</formula>
    </cfRule>
    <cfRule type="cellIs" dxfId="2544" priority="56" stopIfTrue="1" operator="greaterThan">
      <formula>0</formula>
    </cfRule>
  </conditionalFormatting>
  <conditionalFormatting sqref="P236:P276">
    <cfRule type="cellIs" dxfId="2543" priority="53" stopIfTrue="1" operator="lessThan">
      <formula>0</formula>
    </cfRule>
    <cfRule type="cellIs" dxfId="2542" priority="54" stopIfTrue="1" operator="greaterThan">
      <formula>0</formula>
    </cfRule>
  </conditionalFormatting>
  <conditionalFormatting sqref="S236:S246 S248:S258 S272:S276 S260:S270">
    <cfRule type="cellIs" dxfId="2541" priority="51" stopIfTrue="1" operator="lessThan">
      <formula>0</formula>
    </cfRule>
    <cfRule type="cellIs" dxfId="2540" priority="52" stopIfTrue="1" operator="greaterThan">
      <formula>0</formula>
    </cfRule>
  </conditionalFormatting>
  <conditionalFormatting sqref="AA236:AA276">
    <cfRule type="cellIs" dxfId="2539" priority="49" stopIfTrue="1" operator="lessThan">
      <formula>0</formula>
    </cfRule>
    <cfRule type="cellIs" dxfId="2538" priority="50" stopIfTrue="1" operator="greaterThan">
      <formula>0</formula>
    </cfRule>
  </conditionalFormatting>
  <conditionalFormatting sqref="AD236:AD246 AD248:AD258 AD272:AD276 AD260:AD270">
    <cfRule type="cellIs" dxfId="2537" priority="47" stopIfTrue="1" operator="lessThan">
      <formula>0</formula>
    </cfRule>
    <cfRule type="cellIs" dxfId="2536" priority="48" stopIfTrue="1" operator="greaterThan">
      <formula>0</formula>
    </cfRule>
  </conditionalFormatting>
  <conditionalFormatting sqref="AL236:AL276">
    <cfRule type="cellIs" dxfId="2535" priority="45" stopIfTrue="1" operator="lessThan">
      <formula>0</formula>
    </cfRule>
    <cfRule type="cellIs" dxfId="2534" priority="46" stopIfTrue="1" operator="greaterThan">
      <formula>0</formula>
    </cfRule>
  </conditionalFormatting>
  <conditionalFormatting sqref="AO236:AO246 AO248:AO258 AO272:AO276 AO260:AO270">
    <cfRule type="cellIs" dxfId="2533" priority="43" stopIfTrue="1" operator="lessThan">
      <formula>0</formula>
    </cfRule>
    <cfRule type="cellIs" dxfId="2532" priority="44" stopIfTrue="1" operator="greaterThan">
      <formula>0</formula>
    </cfRule>
  </conditionalFormatting>
  <conditionalFormatting sqref="AO223">
    <cfRule type="cellIs" dxfId="2531" priority="41" stopIfTrue="1" operator="lessThan">
      <formula>0</formula>
    </cfRule>
    <cfRule type="cellIs" dxfId="2530" priority="42" stopIfTrue="1" operator="greaterThan">
      <formula>0</formula>
    </cfRule>
  </conditionalFormatting>
  <conditionalFormatting sqref="AD223">
    <cfRule type="cellIs" dxfId="2529" priority="39" stopIfTrue="1" operator="lessThan">
      <formula>0</formula>
    </cfRule>
    <cfRule type="cellIs" dxfId="2528" priority="40" stopIfTrue="1" operator="greaterThan">
      <formula>0</formula>
    </cfRule>
  </conditionalFormatting>
  <conditionalFormatting sqref="S223">
    <cfRule type="cellIs" dxfId="2527" priority="37" stopIfTrue="1" operator="lessThan">
      <formula>0</formula>
    </cfRule>
    <cfRule type="cellIs" dxfId="2526" priority="38" stopIfTrue="1" operator="greaterThan">
      <formula>0</formula>
    </cfRule>
  </conditionalFormatting>
  <conditionalFormatting sqref="H223">
    <cfRule type="cellIs" dxfId="2525" priority="35" stopIfTrue="1" operator="lessThan">
      <formula>0</formula>
    </cfRule>
    <cfRule type="cellIs" dxfId="2524" priority="36" stopIfTrue="1" operator="greaterThan">
      <formula>0</formula>
    </cfRule>
  </conditionalFormatting>
  <conditionalFormatting sqref="BG13:BG252">
    <cfRule type="cellIs" dxfId="2523" priority="31" stopIfTrue="1" operator="lessThan">
      <formula>0</formula>
    </cfRule>
    <cfRule type="cellIs" dxfId="2522" priority="32" stopIfTrue="1" operator="greaterThan">
      <formula>0</formula>
    </cfRule>
  </conditionalFormatting>
  <conditionalFormatting sqref="H247 H259">
    <cfRule type="cellIs" dxfId="2521" priority="29" stopIfTrue="1" operator="lessThan">
      <formula>0</formula>
    </cfRule>
    <cfRule type="cellIs" dxfId="2520" priority="30" stopIfTrue="1" operator="greaterThan">
      <formula>0</formula>
    </cfRule>
  </conditionalFormatting>
  <conditionalFormatting sqref="S247 S259">
    <cfRule type="cellIs" dxfId="2519" priority="27" stopIfTrue="1" operator="lessThan">
      <formula>0</formula>
    </cfRule>
    <cfRule type="cellIs" dxfId="2518" priority="28" stopIfTrue="1" operator="greaterThan">
      <formula>0</formula>
    </cfRule>
  </conditionalFormatting>
  <conditionalFormatting sqref="AD247 AD259">
    <cfRule type="cellIs" dxfId="2517" priority="25" stopIfTrue="1" operator="lessThan">
      <formula>0</formula>
    </cfRule>
    <cfRule type="cellIs" dxfId="2516" priority="26" stopIfTrue="1" operator="greaterThan">
      <formula>0</formula>
    </cfRule>
  </conditionalFormatting>
  <conditionalFormatting sqref="AO247 AO259">
    <cfRule type="cellIs" dxfId="2515" priority="23" stopIfTrue="1" operator="lessThan">
      <formula>0</formula>
    </cfRule>
    <cfRule type="cellIs" dxfId="2514" priority="24" stopIfTrue="1" operator="greaterThan">
      <formula>0</formula>
    </cfRule>
  </conditionalFormatting>
  <conditionalFormatting sqref="H271">
    <cfRule type="cellIs" dxfId="2513" priority="21" stopIfTrue="1" operator="lessThan">
      <formula>0</formula>
    </cfRule>
    <cfRule type="cellIs" dxfId="2512" priority="22" stopIfTrue="1" operator="greaterThan">
      <formula>0</formula>
    </cfRule>
  </conditionalFormatting>
  <conditionalFormatting sqref="S271">
    <cfRule type="cellIs" dxfId="2511" priority="19" stopIfTrue="1" operator="lessThan">
      <formula>0</formula>
    </cfRule>
    <cfRule type="cellIs" dxfId="2510" priority="20" stopIfTrue="1" operator="greaterThan">
      <formula>0</formula>
    </cfRule>
  </conditionalFormatting>
  <conditionalFormatting sqref="AD271">
    <cfRule type="cellIs" dxfId="2509" priority="17" stopIfTrue="1" operator="lessThan">
      <formula>0</formula>
    </cfRule>
    <cfRule type="cellIs" dxfId="2508" priority="18" stopIfTrue="1" operator="greaterThan">
      <formula>0</formula>
    </cfRule>
  </conditionalFormatting>
  <conditionalFormatting sqref="AO271">
    <cfRule type="cellIs" dxfId="2507" priority="15" stopIfTrue="1" operator="lessThan">
      <formula>0</formula>
    </cfRule>
    <cfRule type="cellIs" dxfId="2506" priority="16" stopIfTrue="1" operator="greaterThan">
      <formula>0</formula>
    </cfRule>
  </conditionalFormatting>
  <conditionalFormatting sqref="E193">
    <cfRule type="cellIs" dxfId="2505" priority="13" stopIfTrue="1" operator="lessThan">
      <formula>0</formula>
    </cfRule>
    <cfRule type="cellIs" dxfId="2504" priority="14" stopIfTrue="1" operator="greaterThan">
      <formula>0</formula>
    </cfRule>
  </conditionalFormatting>
  <conditionalFormatting sqref="E202">
    <cfRule type="cellIs" dxfId="2503" priority="11" stopIfTrue="1" operator="lessThan">
      <formula>0</formula>
    </cfRule>
    <cfRule type="cellIs" dxfId="2502" priority="12" stopIfTrue="1" operator="greaterThan">
      <formula>0</formula>
    </cfRule>
  </conditionalFormatting>
  <conditionalFormatting sqref="E203">
    <cfRule type="cellIs" dxfId="2501" priority="9" stopIfTrue="1" operator="lessThan">
      <formula>0</formula>
    </cfRule>
    <cfRule type="cellIs" dxfId="2500" priority="10" stopIfTrue="1" operator="greaterThan">
      <formula>0</formula>
    </cfRule>
  </conditionalFormatting>
  <conditionalFormatting sqref="AA203">
    <cfRule type="cellIs" dxfId="2499" priority="7" stopIfTrue="1" operator="lessThan">
      <formula>0</formula>
    </cfRule>
    <cfRule type="cellIs" dxfId="2498" priority="8" stopIfTrue="1" operator="greaterThan">
      <formula>0</formula>
    </cfRule>
  </conditionalFormatting>
  <conditionalFormatting sqref="AA202">
    <cfRule type="cellIs" dxfId="2497" priority="5" stopIfTrue="1" operator="lessThan">
      <formula>0</formula>
    </cfRule>
    <cfRule type="cellIs" dxfId="2496" priority="6" stopIfTrue="1" operator="greaterThan">
      <formula>0</formula>
    </cfRule>
  </conditionalFormatting>
  <conditionalFormatting sqref="AA193">
    <cfRule type="cellIs" dxfId="2495" priority="3" stopIfTrue="1" operator="lessThan">
      <formula>0</formula>
    </cfRule>
    <cfRule type="cellIs" dxfId="2494" priority="4" stopIfTrue="1" operator="greaterThan">
      <formula>0</formula>
    </cfRule>
  </conditionalFormatting>
  <conditionalFormatting sqref="AL193">
    <cfRule type="cellIs" dxfId="2493" priority="1" stopIfTrue="1" operator="lessThan">
      <formula>0</formula>
    </cfRule>
    <cfRule type="cellIs" dxfId="2492" priority="2" stopIfTrue="1" operator="greaterThan">
      <formula>0</formula>
    </cfRule>
  </conditionalFormatting>
  <printOptions horizontalCentered="1"/>
  <pageMargins left="0" right="0" top="0" bottom="0" header="0.31496062992125984" footer="0.31496062992125984"/>
  <pageSetup paperSize="9" scale="34" fitToHeight="0" orientation="landscape" r:id="rId1"/>
  <headerFooter alignWithMargins="0">
    <oddHeader>&amp;C
&amp;G</oddHead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9E2E-236B-48E7-B3D8-F6BDA76B5CFF}">
  <sheetPr>
    <pageSetUpPr fitToPage="1"/>
  </sheetPr>
  <dimension ref="A1:BR278"/>
  <sheetViews>
    <sheetView showGridLines="0" topLeftCell="AK225" zoomScaleNormal="100" workbookViewId="0">
      <selection activeCell="BN272" sqref="BN272"/>
    </sheetView>
  </sheetViews>
  <sheetFormatPr defaultRowHeight="11.25"/>
  <cols>
    <col min="1" max="1" width="2.85546875" style="1" customWidth="1"/>
    <col min="2" max="2" width="6" style="1" bestFit="1" customWidth="1"/>
    <col min="3" max="3" width="1.28515625" style="1" customWidth="1"/>
    <col min="4" max="4" width="10.42578125" style="1" customWidth="1"/>
    <col min="5" max="5" width="8.28515625" style="1" bestFit="1" customWidth="1"/>
    <col min="6" max="6" width="4.7109375" style="1" customWidth="1"/>
    <col min="7" max="7" width="5.28515625" style="1" bestFit="1" customWidth="1"/>
    <col min="8" max="8" width="7.28515625" style="1" bestFit="1" customWidth="1"/>
    <col min="9" max="9" width="10.85546875" style="1" bestFit="1" customWidth="1"/>
    <col min="10" max="10" width="4.28515625" style="1" bestFit="1" customWidth="1"/>
    <col min="11" max="11" width="5.5703125" style="1" bestFit="1" customWidth="1"/>
    <col min="12" max="12" width="10" style="1" customWidth="1"/>
    <col min="13" max="13" width="11.5703125" style="1" customWidth="1"/>
    <col min="14" max="14" width="11.28515625" style="1" customWidth="1"/>
    <col min="15" max="15" width="10.42578125" style="1" customWidth="1"/>
    <col min="16" max="16" width="7.5703125" style="4" customWidth="1"/>
    <col min="17" max="17" width="5.42578125" style="1" customWidth="1"/>
    <col min="18" max="18" width="5.28515625" style="1" bestFit="1" customWidth="1"/>
    <col min="19" max="19" width="7.5703125" style="1" bestFit="1" customWidth="1"/>
    <col min="20" max="20" width="10.85546875" style="1" bestFit="1" customWidth="1"/>
    <col min="21" max="21" width="4.28515625" style="1" bestFit="1" customWidth="1"/>
    <col min="22" max="22" width="5.5703125" style="1" bestFit="1" customWidth="1"/>
    <col min="23" max="23" width="11.28515625" style="1" customWidth="1"/>
    <col min="24" max="24" width="10.5703125" style="1" customWidth="1"/>
    <col min="25" max="25" width="10.85546875" style="1" customWidth="1"/>
    <col min="26" max="26" width="10.42578125" style="1" customWidth="1"/>
    <col min="27" max="27" width="7.42578125" style="1" customWidth="1"/>
    <col min="28" max="28" width="6.140625" style="1" bestFit="1" customWidth="1"/>
    <col min="29" max="29" width="5.28515625" style="1" bestFit="1" customWidth="1"/>
    <col min="30" max="30" width="7.28515625" style="1" bestFit="1" customWidth="1"/>
    <col min="31" max="31" width="10.85546875" style="1" bestFit="1" customWidth="1"/>
    <col min="32" max="32" width="4.28515625" style="1" bestFit="1" customWidth="1"/>
    <col min="33" max="33" width="5.5703125" style="1" bestFit="1" customWidth="1"/>
    <col min="34" max="34" width="8.42578125" style="1" customWidth="1"/>
    <col min="35" max="35" width="9" style="1" customWidth="1"/>
    <col min="36" max="36" width="9.28515625" style="1" customWidth="1"/>
    <col min="37" max="37" width="10.42578125" style="1" customWidth="1"/>
    <col min="38" max="38" width="8.28515625" style="1" customWidth="1"/>
    <col min="39" max="39" width="6.140625" style="1" bestFit="1" customWidth="1"/>
    <col min="40" max="40" width="5.28515625" style="1" bestFit="1" customWidth="1"/>
    <col min="41" max="41" width="7.28515625" style="1" bestFit="1" customWidth="1"/>
    <col min="42" max="42" width="10.85546875" style="1" bestFit="1" customWidth="1"/>
    <col min="43" max="43" width="4.28515625" style="1" bestFit="1" customWidth="1"/>
    <col min="44" max="44" width="5.5703125" style="1" bestFit="1" customWidth="1"/>
    <col min="45" max="45" width="8.85546875" style="1" customWidth="1"/>
    <col min="46" max="46" width="9" style="1" customWidth="1"/>
    <col min="47" max="47" width="10" style="1" customWidth="1"/>
    <col min="48" max="48" width="10.42578125" style="1" customWidth="1"/>
    <col min="49" max="49" width="9.85546875" style="1" customWidth="1"/>
    <col min="50" max="50" width="6.140625" style="1" bestFit="1" customWidth="1"/>
    <col min="51" max="51" width="5.28515625" style="1" bestFit="1" customWidth="1"/>
    <col min="52" max="52" width="7.28515625" style="1" bestFit="1" customWidth="1"/>
    <col min="53" max="53" width="9.85546875" style="1" customWidth="1"/>
    <col min="54" max="54" width="4.28515625" style="1" bestFit="1" customWidth="1"/>
    <col min="55" max="55" width="5.5703125" style="1" bestFit="1" customWidth="1"/>
    <col min="56" max="56" width="9.140625" style="1" customWidth="1"/>
    <col min="57" max="57" width="9" style="1" customWidth="1"/>
    <col min="58" max="58" width="10.140625" style="1" customWidth="1"/>
    <col min="59" max="59" width="3.7109375" style="1" customWidth="1"/>
    <col min="60" max="60" width="6" style="1" bestFit="1" customWidth="1"/>
    <col min="61" max="61" width="17.28515625" style="1" customWidth="1"/>
    <col min="62" max="62" width="8.7109375" style="1" hidden="1" customWidth="1"/>
    <col min="63" max="63" width="14.7109375" style="1" customWidth="1"/>
    <col min="64" max="64" width="8.7109375" style="1" hidden="1" customWidth="1"/>
    <col min="65" max="65" width="14.85546875" style="1" customWidth="1"/>
    <col min="66" max="66" width="7.42578125" style="1" customWidth="1"/>
    <col min="67" max="67" width="15" style="1" customWidth="1"/>
    <col min="68" max="68" width="8.85546875" style="1" customWidth="1"/>
    <col min="69" max="69" width="10.7109375" style="1" hidden="1" customWidth="1"/>
    <col min="70" max="70" width="8.140625" style="1" hidden="1" customWidth="1"/>
    <col min="71" max="71" width="1.42578125" style="1" customWidth="1"/>
    <col min="72" max="72" width="7" style="1" bestFit="1" customWidth="1"/>
    <col min="73" max="73" width="11.140625" style="1" customWidth="1"/>
    <col min="74" max="16384" width="9.140625" style="1"/>
  </cols>
  <sheetData>
    <row r="1" spans="1:70" ht="12.75">
      <c r="A1" s="369" t="s">
        <v>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</row>
    <row r="2" spans="1:70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70">
      <c r="D3" s="5"/>
      <c r="E3" s="5"/>
      <c r="F3" s="5"/>
      <c r="G3" s="5"/>
      <c r="H3" s="5"/>
      <c r="I3" s="5"/>
      <c r="J3" s="5"/>
      <c r="K3" s="5"/>
      <c r="L3" s="5"/>
      <c r="M3" s="19" t="s">
        <v>26</v>
      </c>
      <c r="N3" s="296">
        <v>45454</v>
      </c>
      <c r="P3" s="6"/>
      <c r="U3" s="90"/>
      <c r="V3" s="90"/>
      <c r="W3" s="90"/>
    </row>
    <row r="4" spans="1:70">
      <c r="D4" s="5"/>
      <c r="E4" s="5"/>
      <c r="F4" s="5"/>
      <c r="G4" s="5"/>
      <c r="H4" s="5"/>
      <c r="I4" s="5"/>
      <c r="J4" s="5"/>
      <c r="K4" s="5"/>
      <c r="L4" s="5"/>
      <c r="M4" s="20" t="s">
        <v>11</v>
      </c>
      <c r="N4" s="297">
        <v>100.830831</v>
      </c>
      <c r="U4" s="90"/>
      <c r="V4" s="90"/>
      <c r="W4" s="90"/>
    </row>
    <row r="5" spans="1:70">
      <c r="D5" s="5"/>
      <c r="E5" s="5"/>
      <c r="F5" s="5"/>
      <c r="G5" s="5"/>
      <c r="H5" s="5"/>
      <c r="I5" s="5"/>
      <c r="J5" s="5"/>
      <c r="K5" s="5"/>
      <c r="L5" s="5"/>
      <c r="M5" s="5"/>
      <c r="N5" s="2"/>
      <c r="O5" s="5"/>
    </row>
    <row r="6" spans="1:70" ht="12.75">
      <c r="D6" s="165" t="s">
        <v>4</v>
      </c>
      <c r="E6" s="284">
        <f>Relatorio!C4</f>
        <v>0</v>
      </c>
      <c r="F6" s="87"/>
      <c r="G6" s="88"/>
      <c r="H6" s="88"/>
      <c r="I6" s="166" t="s">
        <v>10</v>
      </c>
      <c r="J6" s="286">
        <f>Relatorio!E4</f>
        <v>0</v>
      </c>
      <c r="K6" s="256"/>
      <c r="L6" s="256"/>
      <c r="M6" s="257" t="s">
        <v>8</v>
      </c>
      <c r="N6" s="322">
        <f>Relatorio!G4</f>
        <v>0</v>
      </c>
      <c r="O6" s="98"/>
      <c r="P6" s="99"/>
      <c r="Q6" s="98"/>
      <c r="R6" s="94"/>
      <c r="S6" s="95"/>
      <c r="T6" s="95"/>
      <c r="U6" s="95"/>
      <c r="V6" s="95"/>
      <c r="W6" s="95"/>
      <c r="X6" s="95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4"/>
      <c r="BH6" s="94"/>
      <c r="BI6" s="94"/>
      <c r="BP6" s="89"/>
    </row>
    <row r="7" spans="1:70" ht="12.75">
      <c r="D7" s="167" t="s">
        <v>20</v>
      </c>
      <c r="E7" s="290">
        <f>Relatorio!C5</f>
        <v>0</v>
      </c>
      <c r="F7" s="86"/>
      <c r="G7" s="85"/>
      <c r="H7" s="85"/>
      <c r="I7" s="168" t="s">
        <v>9</v>
      </c>
      <c r="J7" s="367">
        <f>Relatorio!E5</f>
        <v>0</v>
      </c>
      <c r="K7" s="367"/>
      <c r="L7" s="367"/>
      <c r="M7" s="367"/>
      <c r="N7" s="368"/>
      <c r="O7" s="98"/>
      <c r="P7" s="99"/>
      <c r="Q7" s="99"/>
      <c r="R7" s="94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4"/>
      <c r="BH7" s="94"/>
      <c r="BI7" s="94"/>
      <c r="BP7" s="89"/>
    </row>
    <row r="8" spans="1:70">
      <c r="C8" s="16"/>
      <c r="O8" s="16"/>
      <c r="P8" s="100"/>
      <c r="Q8" s="16"/>
    </row>
    <row r="9" spans="1:70" ht="18.75" customHeight="1">
      <c r="C9" s="16"/>
      <c r="D9" s="277" t="s">
        <v>109</v>
      </c>
      <c r="E9" s="279" t="s">
        <v>128</v>
      </c>
      <c r="F9" s="280"/>
      <c r="G9" s="280"/>
      <c r="H9" s="280"/>
      <c r="I9" s="280"/>
      <c r="J9" s="280"/>
      <c r="K9" s="280"/>
      <c r="L9" s="280"/>
      <c r="M9" s="280"/>
      <c r="N9" s="338"/>
      <c r="O9" s="80"/>
      <c r="P9" s="80"/>
      <c r="Q9" s="80"/>
      <c r="R9" s="80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</row>
    <row r="10" spans="1:70">
      <c r="C10" s="16"/>
      <c r="O10" s="16"/>
      <c r="P10" s="100"/>
      <c r="Q10" s="16"/>
    </row>
    <row r="11" spans="1:70" ht="18" customHeight="1">
      <c r="C11" s="16"/>
      <c r="D11" s="170" t="s">
        <v>7</v>
      </c>
      <c r="E11" s="275"/>
      <c r="F11" s="30"/>
      <c r="G11" s="30"/>
      <c r="H11" s="30"/>
      <c r="I11" s="171" t="s">
        <v>19</v>
      </c>
      <c r="J11" s="362"/>
      <c r="K11" s="362"/>
      <c r="L11" s="362"/>
      <c r="M11" s="362"/>
      <c r="N11" s="363"/>
      <c r="O11" s="170" t="s">
        <v>7</v>
      </c>
      <c r="P11" s="275"/>
      <c r="Q11" s="30"/>
      <c r="R11" s="30"/>
      <c r="S11" s="30"/>
      <c r="T11" s="171" t="s">
        <v>19</v>
      </c>
      <c r="U11" s="362"/>
      <c r="V11" s="362"/>
      <c r="W11" s="362"/>
      <c r="X11" s="362"/>
      <c r="Y11" s="363"/>
      <c r="Z11" s="170" t="s">
        <v>7</v>
      </c>
      <c r="AA11" s="275"/>
      <c r="AB11" s="30"/>
      <c r="AC11" s="30"/>
      <c r="AD11" s="30"/>
      <c r="AE11" s="171" t="s">
        <v>19</v>
      </c>
      <c r="AF11" s="362"/>
      <c r="AG11" s="362"/>
      <c r="AH11" s="362"/>
      <c r="AI11" s="362"/>
      <c r="AJ11" s="363"/>
      <c r="AK11" s="170" t="s">
        <v>7</v>
      </c>
      <c r="AL11" s="275"/>
      <c r="AM11" s="30"/>
      <c r="AN11" s="30"/>
      <c r="AO11" s="30"/>
      <c r="AP11" s="171" t="s">
        <v>19</v>
      </c>
      <c r="AQ11" s="362"/>
      <c r="AR11" s="362"/>
      <c r="AS11" s="362"/>
      <c r="AT11" s="362"/>
      <c r="AU11" s="363"/>
      <c r="AV11" s="170" t="s">
        <v>7</v>
      </c>
      <c r="AW11" s="30"/>
      <c r="AX11" s="30"/>
      <c r="AY11" s="30"/>
      <c r="AZ11" s="30"/>
      <c r="BA11" s="171" t="s">
        <v>19</v>
      </c>
      <c r="BB11" s="362"/>
      <c r="BC11" s="362"/>
      <c r="BD11" s="362"/>
      <c r="BE11" s="362"/>
      <c r="BF11" s="363"/>
      <c r="BI11" s="370" t="s">
        <v>27</v>
      </c>
      <c r="BJ11" s="370"/>
      <c r="BK11" s="370"/>
      <c r="BL11" s="370"/>
      <c r="BM11" s="370"/>
      <c r="BN11" s="370"/>
      <c r="BO11" s="370"/>
      <c r="BQ11" s="370" t="s">
        <v>27</v>
      </c>
      <c r="BR11" s="370"/>
    </row>
    <row r="12" spans="1:70" ht="33" customHeight="1">
      <c r="A12" s="336" t="s">
        <v>0</v>
      </c>
      <c r="B12" s="268" t="s">
        <v>1</v>
      </c>
      <c r="C12" s="337"/>
      <c r="D12" s="270" t="s">
        <v>15</v>
      </c>
      <c r="E12" s="269" t="s">
        <v>22</v>
      </c>
      <c r="F12" s="269" t="s">
        <v>3</v>
      </c>
      <c r="G12" s="269" t="s">
        <v>21</v>
      </c>
      <c r="H12" s="269" t="s">
        <v>25</v>
      </c>
      <c r="I12" s="269" t="s">
        <v>23</v>
      </c>
      <c r="J12" s="269" t="s">
        <v>72</v>
      </c>
      <c r="K12" s="269" t="s">
        <v>73</v>
      </c>
      <c r="L12" s="270" t="s">
        <v>70</v>
      </c>
      <c r="M12" s="271" t="s">
        <v>71</v>
      </c>
      <c r="N12" s="271" t="s">
        <v>2</v>
      </c>
      <c r="O12" s="270" t="s">
        <v>15</v>
      </c>
      <c r="P12" s="269" t="s">
        <v>22</v>
      </c>
      <c r="Q12" s="269" t="s">
        <v>3</v>
      </c>
      <c r="R12" s="269" t="s">
        <v>21</v>
      </c>
      <c r="S12" s="269" t="s">
        <v>25</v>
      </c>
      <c r="T12" s="269" t="s">
        <v>23</v>
      </c>
      <c r="U12" s="269" t="s">
        <v>72</v>
      </c>
      <c r="V12" s="269" t="s">
        <v>73</v>
      </c>
      <c r="W12" s="270" t="s">
        <v>70</v>
      </c>
      <c r="X12" s="271" t="s">
        <v>71</v>
      </c>
      <c r="Y12" s="271" t="s">
        <v>2</v>
      </c>
      <c r="Z12" s="270" t="s">
        <v>15</v>
      </c>
      <c r="AA12" s="269" t="s">
        <v>22</v>
      </c>
      <c r="AB12" s="269" t="s">
        <v>3</v>
      </c>
      <c r="AC12" s="269" t="s">
        <v>21</v>
      </c>
      <c r="AD12" s="269" t="s">
        <v>25</v>
      </c>
      <c r="AE12" s="269" t="s">
        <v>23</v>
      </c>
      <c r="AF12" s="269" t="s">
        <v>72</v>
      </c>
      <c r="AG12" s="269" t="s">
        <v>73</v>
      </c>
      <c r="AH12" s="270" t="s">
        <v>70</v>
      </c>
      <c r="AI12" s="271" t="s">
        <v>71</v>
      </c>
      <c r="AJ12" s="271" t="s">
        <v>2</v>
      </c>
      <c r="AK12" s="270" t="s">
        <v>15</v>
      </c>
      <c r="AL12" s="269" t="s">
        <v>22</v>
      </c>
      <c r="AM12" s="269" t="s">
        <v>3</v>
      </c>
      <c r="AN12" s="269" t="s">
        <v>21</v>
      </c>
      <c r="AO12" s="269" t="s">
        <v>25</v>
      </c>
      <c r="AP12" s="269" t="s">
        <v>23</v>
      </c>
      <c r="AQ12" s="269" t="s">
        <v>72</v>
      </c>
      <c r="AR12" s="269" t="s">
        <v>73</v>
      </c>
      <c r="AS12" s="270" t="s">
        <v>70</v>
      </c>
      <c r="AT12" s="271" t="s">
        <v>71</v>
      </c>
      <c r="AU12" s="271" t="s">
        <v>2</v>
      </c>
      <c r="AV12" s="270" t="s">
        <v>15</v>
      </c>
      <c r="AW12" s="269" t="s">
        <v>22</v>
      </c>
      <c r="AX12" s="269" t="s">
        <v>3</v>
      </c>
      <c r="AY12" s="269" t="s">
        <v>21</v>
      </c>
      <c r="AZ12" s="269" t="s">
        <v>25</v>
      </c>
      <c r="BA12" s="269" t="s">
        <v>23</v>
      </c>
      <c r="BB12" s="269" t="s">
        <v>72</v>
      </c>
      <c r="BC12" s="269" t="s">
        <v>73</v>
      </c>
      <c r="BD12" s="270" t="s">
        <v>70</v>
      </c>
      <c r="BE12" s="271" t="s">
        <v>71</v>
      </c>
      <c r="BF12" s="271" t="s">
        <v>2</v>
      </c>
      <c r="BG12" s="336" t="s">
        <v>0</v>
      </c>
      <c r="BH12" s="268" t="s">
        <v>1</v>
      </c>
      <c r="BI12" s="270" t="s">
        <v>24</v>
      </c>
      <c r="BJ12" s="269" t="s">
        <v>22</v>
      </c>
      <c r="BK12" s="269" t="s">
        <v>35</v>
      </c>
      <c r="BL12" s="269" t="s">
        <v>22</v>
      </c>
      <c r="BM12" s="269" t="s">
        <v>2</v>
      </c>
      <c r="BN12" s="272" t="s">
        <v>14</v>
      </c>
      <c r="BO12" s="271" t="s">
        <v>12</v>
      </c>
      <c r="BQ12" s="172" t="s">
        <v>24</v>
      </c>
      <c r="BR12" s="173" t="s">
        <v>22</v>
      </c>
    </row>
    <row r="13" spans="1:70" ht="11.25" customHeight="1">
      <c r="A13" s="365">
        <v>2004</v>
      </c>
      <c r="B13" s="156">
        <v>37987</v>
      </c>
      <c r="C13" s="16"/>
      <c r="D13" s="23"/>
      <c r="E13" s="14">
        <v>0</v>
      </c>
      <c r="F13" s="159" t="str">
        <f>IF(DAY(J$11)=0,"",IF(MONTH(J$11)&lt;&gt;MONTH($B13),"",YEAR($B13)-YEAR(J$11)))</f>
        <v/>
      </c>
      <c r="G13" s="8"/>
      <c r="H13" s="12">
        <v>0</v>
      </c>
      <c r="I13" s="7">
        <f>D13</f>
        <v>0</v>
      </c>
      <c r="J13" s="76"/>
      <c r="K13" s="76"/>
      <c r="L13" s="81">
        <f t="shared" ref="L13:L76" si="0">D13+J13</f>
        <v>0</v>
      </c>
      <c r="M13" s="82">
        <f t="shared" ref="M13:M76" si="1">I13+K13</f>
        <v>0</v>
      </c>
      <c r="N13" s="91"/>
      <c r="O13" s="23"/>
      <c r="P13" s="14">
        <v>0</v>
      </c>
      <c r="Q13" s="159" t="str">
        <f>IF(DAY(U$11)=0,"",IF(MONTH(U$11)&lt;&gt;MONTH($B13),"",YEAR($B13)-YEAR(U$11)))</f>
        <v/>
      </c>
      <c r="R13" s="8"/>
      <c r="S13" s="12">
        <v>0</v>
      </c>
      <c r="T13" s="7">
        <f>O13</f>
        <v>0</v>
      </c>
      <c r="U13" s="76"/>
      <c r="V13" s="76"/>
      <c r="W13" s="81">
        <f t="shared" ref="W13:W76" si="2">O13+U13</f>
        <v>0</v>
      </c>
      <c r="X13" s="82">
        <f t="shared" ref="X13:X76" si="3">T13+V13</f>
        <v>0</v>
      </c>
      <c r="Y13" s="91"/>
      <c r="Z13" s="23"/>
      <c r="AA13" s="14">
        <v>0</v>
      </c>
      <c r="AB13" s="159" t="str">
        <f>IF(DAY(AF$11)=0,"",IF(MONTH(AF$11)&lt;&gt;MONTH($B13),"",YEAR($B13)-YEAR(AF$11)))</f>
        <v/>
      </c>
      <c r="AC13" s="8"/>
      <c r="AD13" s="12">
        <v>0</v>
      </c>
      <c r="AE13" s="7">
        <f>Z13</f>
        <v>0</v>
      </c>
      <c r="AF13" s="76"/>
      <c r="AG13" s="76"/>
      <c r="AH13" s="81">
        <f t="shared" ref="AH13:AH76" si="4">Z13+AF13</f>
        <v>0</v>
      </c>
      <c r="AI13" s="82">
        <f t="shared" ref="AI13:AI76" si="5">AE13+AG13</f>
        <v>0</v>
      </c>
      <c r="AJ13" s="91"/>
      <c r="AK13" s="23"/>
      <c r="AL13" s="14">
        <v>0</v>
      </c>
      <c r="AM13" s="159" t="str">
        <f>IF(DAY(AQ$11)=0,"",IF(MONTH(AQ$11)&lt;&gt;MONTH($B13),"",YEAR($B13)-YEAR(AQ$11)))</f>
        <v/>
      </c>
      <c r="AN13" s="8"/>
      <c r="AO13" s="12">
        <v>0</v>
      </c>
      <c r="AP13" s="7">
        <f>AK13</f>
        <v>0</v>
      </c>
      <c r="AQ13" s="76"/>
      <c r="AR13" s="76"/>
      <c r="AS13" s="81">
        <f t="shared" ref="AS13:AS76" si="6">AK13+AQ13</f>
        <v>0</v>
      </c>
      <c r="AT13" s="82">
        <f t="shared" ref="AT13:AT76" si="7">AP13+AR13</f>
        <v>0</v>
      </c>
      <c r="AU13" s="91"/>
      <c r="AV13" s="23"/>
      <c r="AW13" s="14">
        <v>0</v>
      </c>
      <c r="AX13" s="159" t="str">
        <f>IF(DAY(BB$11)=0,"",IF(MONTH(BB$11)&lt;&gt;MONTH($B13),"",YEAR($B13)-YEAR(BB$11)))</f>
        <v/>
      </c>
      <c r="AY13" s="8"/>
      <c r="AZ13" s="12">
        <v>0</v>
      </c>
      <c r="BA13" s="7">
        <f>AV13</f>
        <v>0</v>
      </c>
      <c r="BB13" s="76"/>
      <c r="BC13" s="76"/>
      <c r="BD13" s="81">
        <f t="shared" ref="BD13:BD76" si="8">AV13+BB13</f>
        <v>0</v>
      </c>
      <c r="BE13" s="82">
        <f t="shared" ref="BE13:BE76" si="9">BA13+BC13</f>
        <v>0</v>
      </c>
      <c r="BF13" s="91"/>
      <c r="BG13" s="365">
        <v>2004</v>
      </c>
      <c r="BH13" s="156">
        <v>37987</v>
      </c>
      <c r="BI13" s="101">
        <f>L13+W13+AH13+AS13+BD13</f>
        <v>0</v>
      </c>
      <c r="BJ13" s="14">
        <v>0</v>
      </c>
      <c r="BK13" s="103">
        <f>M13+X13+AI13+AT13+BE13</f>
        <v>0</v>
      </c>
      <c r="BL13" s="12">
        <v>0</v>
      </c>
      <c r="BM13" s="105"/>
      <c r="BN13" s="75">
        <v>31.052744000000001</v>
      </c>
      <c r="BO13" s="108"/>
      <c r="BQ13" s="129"/>
      <c r="BR13" s="130">
        <v>0</v>
      </c>
    </row>
    <row r="14" spans="1:70">
      <c r="A14" s="365"/>
      <c r="B14" s="156">
        <v>38018</v>
      </c>
      <c r="C14" s="16"/>
      <c r="D14" s="23"/>
      <c r="E14" s="14" t="e">
        <f t="shared" ref="E14:E77" si="10">((D14/D13)-1)</f>
        <v>#DIV/0!</v>
      </c>
      <c r="F14" s="159" t="str">
        <f t="shared" ref="F14:F77" si="11">IF(DAY(J$11)=0,"",IF(MONTH(J$11)&lt;&gt;MONTH($B14),"",YEAR($B14)-YEAR(J$11)))</f>
        <v/>
      </c>
      <c r="G14" s="8"/>
      <c r="H14" s="12">
        <v>0</v>
      </c>
      <c r="I14" s="7">
        <f t="shared" ref="I14:I77" si="12">I13*(1+H14)</f>
        <v>0</v>
      </c>
      <c r="J14" s="7"/>
      <c r="K14" s="7"/>
      <c r="L14" s="81">
        <f t="shared" si="0"/>
        <v>0</v>
      </c>
      <c r="M14" s="82">
        <f t="shared" si="1"/>
        <v>0</v>
      </c>
      <c r="N14" s="91"/>
      <c r="O14" s="23"/>
      <c r="P14" s="14" t="e">
        <f t="shared" ref="P14:P77" si="13">((O14/O13)-1)</f>
        <v>#DIV/0!</v>
      </c>
      <c r="Q14" s="159" t="str">
        <f t="shared" ref="Q14:Q77" si="14">IF(DAY(U$11)=0,"",IF(MONTH(U$11)&lt;&gt;MONTH($B14),"",YEAR($B14)-YEAR(U$11)))</f>
        <v/>
      </c>
      <c r="R14" s="8"/>
      <c r="S14" s="12">
        <v>0</v>
      </c>
      <c r="T14" s="7">
        <f t="shared" ref="T14:T77" si="15">T13*(1+S14)</f>
        <v>0</v>
      </c>
      <c r="U14" s="7"/>
      <c r="V14" s="7"/>
      <c r="W14" s="81">
        <f t="shared" si="2"/>
        <v>0</v>
      </c>
      <c r="X14" s="82">
        <f t="shared" si="3"/>
        <v>0</v>
      </c>
      <c r="Y14" s="91"/>
      <c r="Z14" s="23"/>
      <c r="AA14" s="14" t="e">
        <f t="shared" ref="AA14:AA77" si="16">((Z14/Z13)-1)</f>
        <v>#DIV/0!</v>
      </c>
      <c r="AB14" s="159" t="str">
        <f t="shared" ref="AB14:AB77" si="17">IF(DAY(AF$11)=0,"",IF(MONTH(AF$11)&lt;&gt;MONTH($B14),"",YEAR($B14)-YEAR(AF$11)))</f>
        <v/>
      </c>
      <c r="AC14" s="8"/>
      <c r="AD14" s="12">
        <v>0</v>
      </c>
      <c r="AE14" s="7">
        <f t="shared" ref="AE14:AE77" si="18">AE13*(1+AD14)</f>
        <v>0</v>
      </c>
      <c r="AF14" s="7"/>
      <c r="AG14" s="7"/>
      <c r="AH14" s="81">
        <f t="shared" si="4"/>
        <v>0</v>
      </c>
      <c r="AI14" s="82">
        <f t="shared" si="5"/>
        <v>0</v>
      </c>
      <c r="AJ14" s="91"/>
      <c r="AK14" s="23"/>
      <c r="AL14" s="14" t="e">
        <f t="shared" ref="AL14:AL77" si="19">((AK14/AK13)-1)</f>
        <v>#DIV/0!</v>
      </c>
      <c r="AM14" s="159" t="str">
        <f t="shared" ref="AM14:AM77" si="20">IF(DAY(AQ$11)=0,"",IF(MONTH(AQ$11)&lt;&gt;MONTH($B14),"",YEAR($B14)-YEAR(AQ$11)))</f>
        <v/>
      </c>
      <c r="AN14" s="8"/>
      <c r="AO14" s="12">
        <v>0</v>
      </c>
      <c r="AP14" s="7">
        <f t="shared" ref="AP14:AP77" si="21">AP13*(1+AO14)</f>
        <v>0</v>
      </c>
      <c r="AQ14" s="7"/>
      <c r="AR14" s="7"/>
      <c r="AS14" s="81">
        <f t="shared" si="6"/>
        <v>0</v>
      </c>
      <c r="AT14" s="82">
        <f t="shared" si="7"/>
        <v>0</v>
      </c>
      <c r="AU14" s="91"/>
      <c r="AV14" s="23"/>
      <c r="AW14" s="14" t="e">
        <f t="shared" ref="AW14:AW77" si="22">((AV14/AV13)-1)</f>
        <v>#DIV/0!</v>
      </c>
      <c r="AX14" s="159" t="str">
        <f t="shared" ref="AX14:AX77" si="23">IF(DAY(BB$11)=0,"",IF(MONTH(BB$11)&lt;&gt;MONTH($B14),"",YEAR($B14)-YEAR(BB$11)))</f>
        <v/>
      </c>
      <c r="AY14" s="8"/>
      <c r="AZ14" s="12">
        <v>0</v>
      </c>
      <c r="BA14" s="7">
        <f t="shared" ref="BA14:BA77" si="24">BA13*(1+AZ14)</f>
        <v>0</v>
      </c>
      <c r="BB14" s="7"/>
      <c r="BC14" s="7"/>
      <c r="BD14" s="81">
        <f t="shared" si="8"/>
        <v>0</v>
      </c>
      <c r="BE14" s="82">
        <f t="shared" si="9"/>
        <v>0</v>
      </c>
      <c r="BF14" s="91"/>
      <c r="BG14" s="365"/>
      <c r="BH14" s="156">
        <v>38018</v>
      </c>
      <c r="BI14" s="101">
        <f t="shared" ref="BI14:BI77" si="25">L14+W14+AH14+AS14+BD14</f>
        <v>0</v>
      </c>
      <c r="BJ14" s="14" t="e">
        <f t="shared" ref="BJ14:BL77" si="26">((BI14/BI13)-1)</f>
        <v>#DIV/0!</v>
      </c>
      <c r="BK14" s="103">
        <f t="shared" ref="BK14:BK77" si="27">M14+X14+AI14+AT14+BE14</f>
        <v>0</v>
      </c>
      <c r="BL14" s="12" t="e">
        <f t="shared" si="26"/>
        <v>#DIV/0!</v>
      </c>
      <c r="BM14" s="105"/>
      <c r="BN14" s="24">
        <v>31.310480999999999</v>
      </c>
      <c r="BO14" s="108"/>
      <c r="BQ14" s="23"/>
      <c r="BR14" s="131" t="e">
        <f t="shared" ref="BR14:BR77" si="28">((BQ14/BQ13)-1)</f>
        <v>#DIV/0!</v>
      </c>
    </row>
    <row r="15" spans="1:70">
      <c r="A15" s="365"/>
      <c r="B15" s="156">
        <v>38047</v>
      </c>
      <c r="C15" s="16"/>
      <c r="D15" s="23"/>
      <c r="E15" s="14" t="e">
        <f t="shared" si="10"/>
        <v>#DIV/0!</v>
      </c>
      <c r="F15" s="159" t="str">
        <f t="shared" si="11"/>
        <v/>
      </c>
      <c r="G15" s="8"/>
      <c r="H15" s="12">
        <v>0</v>
      </c>
      <c r="I15" s="7">
        <f t="shared" si="12"/>
        <v>0</v>
      </c>
      <c r="J15" s="7"/>
      <c r="K15" s="7"/>
      <c r="L15" s="81">
        <f t="shared" si="0"/>
        <v>0</v>
      </c>
      <c r="M15" s="82">
        <f t="shared" si="1"/>
        <v>0</v>
      </c>
      <c r="N15" s="91"/>
      <c r="O15" s="23"/>
      <c r="P15" s="14" t="e">
        <f t="shared" si="13"/>
        <v>#DIV/0!</v>
      </c>
      <c r="Q15" s="159" t="str">
        <f t="shared" si="14"/>
        <v/>
      </c>
      <c r="R15" s="8"/>
      <c r="S15" s="12">
        <v>0</v>
      </c>
      <c r="T15" s="7">
        <f t="shared" si="15"/>
        <v>0</v>
      </c>
      <c r="U15" s="7"/>
      <c r="V15" s="7"/>
      <c r="W15" s="81">
        <f t="shared" si="2"/>
        <v>0</v>
      </c>
      <c r="X15" s="82">
        <f t="shared" si="3"/>
        <v>0</v>
      </c>
      <c r="Y15" s="91"/>
      <c r="Z15" s="23"/>
      <c r="AA15" s="14" t="e">
        <f t="shared" si="16"/>
        <v>#DIV/0!</v>
      </c>
      <c r="AB15" s="159" t="str">
        <f t="shared" si="17"/>
        <v/>
      </c>
      <c r="AC15" s="8"/>
      <c r="AD15" s="12">
        <v>0</v>
      </c>
      <c r="AE15" s="7">
        <f t="shared" si="18"/>
        <v>0</v>
      </c>
      <c r="AF15" s="7"/>
      <c r="AG15" s="7"/>
      <c r="AH15" s="81">
        <f t="shared" si="4"/>
        <v>0</v>
      </c>
      <c r="AI15" s="82">
        <f t="shared" si="5"/>
        <v>0</v>
      </c>
      <c r="AJ15" s="91"/>
      <c r="AK15" s="23"/>
      <c r="AL15" s="14" t="e">
        <f t="shared" si="19"/>
        <v>#DIV/0!</v>
      </c>
      <c r="AM15" s="159" t="str">
        <f t="shared" si="20"/>
        <v/>
      </c>
      <c r="AN15" s="8"/>
      <c r="AO15" s="12">
        <v>0</v>
      </c>
      <c r="AP15" s="7">
        <f t="shared" si="21"/>
        <v>0</v>
      </c>
      <c r="AQ15" s="7"/>
      <c r="AR15" s="7"/>
      <c r="AS15" s="81">
        <f t="shared" si="6"/>
        <v>0</v>
      </c>
      <c r="AT15" s="82">
        <f t="shared" si="7"/>
        <v>0</v>
      </c>
      <c r="AU15" s="91"/>
      <c r="AV15" s="23"/>
      <c r="AW15" s="14" t="e">
        <f t="shared" si="22"/>
        <v>#DIV/0!</v>
      </c>
      <c r="AX15" s="159" t="str">
        <f t="shared" si="23"/>
        <v/>
      </c>
      <c r="AY15" s="8"/>
      <c r="AZ15" s="12">
        <v>0</v>
      </c>
      <c r="BA15" s="7">
        <f t="shared" si="24"/>
        <v>0</v>
      </c>
      <c r="BB15" s="7"/>
      <c r="BC15" s="7"/>
      <c r="BD15" s="81">
        <f t="shared" si="8"/>
        <v>0</v>
      </c>
      <c r="BE15" s="82">
        <f t="shared" si="9"/>
        <v>0</v>
      </c>
      <c r="BF15" s="91"/>
      <c r="BG15" s="365"/>
      <c r="BH15" s="156">
        <v>38047</v>
      </c>
      <c r="BI15" s="101">
        <f t="shared" si="25"/>
        <v>0</v>
      </c>
      <c r="BJ15" s="14" t="e">
        <f t="shared" si="26"/>
        <v>#DIV/0!</v>
      </c>
      <c r="BK15" s="103">
        <f t="shared" si="27"/>
        <v>0</v>
      </c>
      <c r="BL15" s="12" t="e">
        <f t="shared" si="26"/>
        <v>#DIV/0!</v>
      </c>
      <c r="BM15" s="105"/>
      <c r="BN15" s="24">
        <v>31.432590999999999</v>
      </c>
      <c r="BO15" s="108"/>
      <c r="BQ15" s="23"/>
      <c r="BR15" s="131" t="e">
        <f t="shared" si="28"/>
        <v>#DIV/0!</v>
      </c>
    </row>
    <row r="16" spans="1:70">
      <c r="A16" s="365"/>
      <c r="B16" s="156">
        <v>38078</v>
      </c>
      <c r="C16" s="16"/>
      <c r="D16" s="23"/>
      <c r="E16" s="14" t="e">
        <f t="shared" si="10"/>
        <v>#DIV/0!</v>
      </c>
      <c r="F16" s="159" t="str">
        <f t="shared" si="11"/>
        <v/>
      </c>
      <c r="G16" s="8"/>
      <c r="H16" s="12">
        <v>0</v>
      </c>
      <c r="I16" s="7">
        <f t="shared" si="12"/>
        <v>0</v>
      </c>
      <c r="J16" s="7"/>
      <c r="K16" s="7"/>
      <c r="L16" s="81">
        <f t="shared" si="0"/>
        <v>0</v>
      </c>
      <c r="M16" s="82">
        <f t="shared" si="1"/>
        <v>0</v>
      </c>
      <c r="N16" s="91"/>
      <c r="O16" s="23"/>
      <c r="P16" s="14" t="e">
        <f t="shared" si="13"/>
        <v>#DIV/0!</v>
      </c>
      <c r="Q16" s="159" t="str">
        <f t="shared" si="14"/>
        <v/>
      </c>
      <c r="R16" s="8"/>
      <c r="S16" s="12">
        <v>0</v>
      </c>
      <c r="T16" s="7">
        <f t="shared" si="15"/>
        <v>0</v>
      </c>
      <c r="U16" s="7"/>
      <c r="V16" s="7"/>
      <c r="W16" s="81">
        <f t="shared" si="2"/>
        <v>0</v>
      </c>
      <c r="X16" s="82">
        <f t="shared" si="3"/>
        <v>0</v>
      </c>
      <c r="Y16" s="91"/>
      <c r="Z16" s="23"/>
      <c r="AA16" s="14" t="e">
        <f t="shared" si="16"/>
        <v>#DIV/0!</v>
      </c>
      <c r="AB16" s="159" t="str">
        <f t="shared" si="17"/>
        <v/>
      </c>
      <c r="AC16" s="8"/>
      <c r="AD16" s="12">
        <v>0</v>
      </c>
      <c r="AE16" s="7">
        <f t="shared" si="18"/>
        <v>0</v>
      </c>
      <c r="AF16" s="7"/>
      <c r="AG16" s="7"/>
      <c r="AH16" s="81">
        <f t="shared" si="4"/>
        <v>0</v>
      </c>
      <c r="AI16" s="82">
        <f t="shared" si="5"/>
        <v>0</v>
      </c>
      <c r="AJ16" s="91"/>
      <c r="AK16" s="23"/>
      <c r="AL16" s="14" t="e">
        <f t="shared" si="19"/>
        <v>#DIV/0!</v>
      </c>
      <c r="AM16" s="159" t="str">
        <f t="shared" si="20"/>
        <v/>
      </c>
      <c r="AN16" s="8"/>
      <c r="AO16" s="12">
        <v>0</v>
      </c>
      <c r="AP16" s="7">
        <f t="shared" si="21"/>
        <v>0</v>
      </c>
      <c r="AQ16" s="7"/>
      <c r="AR16" s="7"/>
      <c r="AS16" s="81">
        <f t="shared" si="6"/>
        <v>0</v>
      </c>
      <c r="AT16" s="82">
        <f t="shared" si="7"/>
        <v>0</v>
      </c>
      <c r="AU16" s="91"/>
      <c r="AV16" s="23"/>
      <c r="AW16" s="14" t="e">
        <f t="shared" si="22"/>
        <v>#DIV/0!</v>
      </c>
      <c r="AX16" s="159" t="str">
        <f t="shared" si="23"/>
        <v/>
      </c>
      <c r="AY16" s="8"/>
      <c r="AZ16" s="12">
        <v>0</v>
      </c>
      <c r="BA16" s="7">
        <f t="shared" si="24"/>
        <v>0</v>
      </c>
      <c r="BB16" s="7"/>
      <c r="BC16" s="7"/>
      <c r="BD16" s="81">
        <f t="shared" si="8"/>
        <v>0</v>
      </c>
      <c r="BE16" s="82">
        <f t="shared" si="9"/>
        <v>0</v>
      </c>
      <c r="BF16" s="91"/>
      <c r="BG16" s="365"/>
      <c r="BH16" s="156">
        <v>38078</v>
      </c>
      <c r="BI16" s="101">
        <f t="shared" si="25"/>
        <v>0</v>
      </c>
      <c r="BJ16" s="14" t="e">
        <f t="shared" si="26"/>
        <v>#DIV/0!</v>
      </c>
      <c r="BK16" s="103">
        <f t="shared" si="27"/>
        <v>0</v>
      </c>
      <c r="BL16" s="12" t="e">
        <f t="shared" si="26"/>
        <v>#DIV/0!</v>
      </c>
      <c r="BM16" s="105"/>
      <c r="BN16" s="24">
        <v>31.611756</v>
      </c>
      <c r="BO16" s="108"/>
      <c r="BQ16" s="23"/>
      <c r="BR16" s="131" t="e">
        <f t="shared" si="28"/>
        <v>#DIV/0!</v>
      </c>
    </row>
    <row r="17" spans="1:70">
      <c r="A17" s="365"/>
      <c r="B17" s="156">
        <v>38108</v>
      </c>
      <c r="C17" s="16"/>
      <c r="D17" s="23"/>
      <c r="E17" s="14" t="e">
        <f t="shared" si="10"/>
        <v>#DIV/0!</v>
      </c>
      <c r="F17" s="159" t="str">
        <f t="shared" si="11"/>
        <v/>
      </c>
      <c r="G17" s="8"/>
      <c r="H17" s="12">
        <v>0</v>
      </c>
      <c r="I17" s="7">
        <f t="shared" si="12"/>
        <v>0</v>
      </c>
      <c r="J17" s="7"/>
      <c r="K17" s="7"/>
      <c r="L17" s="81">
        <f t="shared" si="0"/>
        <v>0</v>
      </c>
      <c r="M17" s="82">
        <f t="shared" si="1"/>
        <v>0</v>
      </c>
      <c r="N17" s="91"/>
      <c r="O17" s="23"/>
      <c r="P17" s="14" t="e">
        <f t="shared" si="13"/>
        <v>#DIV/0!</v>
      </c>
      <c r="Q17" s="159" t="str">
        <f t="shared" si="14"/>
        <v/>
      </c>
      <c r="R17" s="8"/>
      <c r="S17" s="12">
        <v>0</v>
      </c>
      <c r="T17" s="7">
        <f t="shared" si="15"/>
        <v>0</v>
      </c>
      <c r="U17" s="7"/>
      <c r="V17" s="7"/>
      <c r="W17" s="81">
        <f t="shared" si="2"/>
        <v>0</v>
      </c>
      <c r="X17" s="82">
        <f t="shared" si="3"/>
        <v>0</v>
      </c>
      <c r="Y17" s="91"/>
      <c r="Z17" s="23"/>
      <c r="AA17" s="14" t="e">
        <f t="shared" si="16"/>
        <v>#DIV/0!</v>
      </c>
      <c r="AB17" s="159" t="str">
        <f t="shared" si="17"/>
        <v/>
      </c>
      <c r="AC17" s="8"/>
      <c r="AD17" s="12">
        <v>0</v>
      </c>
      <c r="AE17" s="7">
        <f t="shared" si="18"/>
        <v>0</v>
      </c>
      <c r="AF17" s="7"/>
      <c r="AG17" s="7"/>
      <c r="AH17" s="81">
        <f t="shared" si="4"/>
        <v>0</v>
      </c>
      <c r="AI17" s="82">
        <f t="shared" si="5"/>
        <v>0</v>
      </c>
      <c r="AJ17" s="91"/>
      <c r="AK17" s="23"/>
      <c r="AL17" s="14" t="e">
        <f t="shared" si="19"/>
        <v>#DIV/0!</v>
      </c>
      <c r="AM17" s="159" t="str">
        <f t="shared" si="20"/>
        <v/>
      </c>
      <c r="AN17" s="8"/>
      <c r="AO17" s="12">
        <v>0</v>
      </c>
      <c r="AP17" s="7">
        <f t="shared" si="21"/>
        <v>0</v>
      </c>
      <c r="AQ17" s="7"/>
      <c r="AR17" s="7"/>
      <c r="AS17" s="81">
        <f t="shared" si="6"/>
        <v>0</v>
      </c>
      <c r="AT17" s="82">
        <f t="shared" si="7"/>
        <v>0</v>
      </c>
      <c r="AU17" s="91"/>
      <c r="AV17" s="23"/>
      <c r="AW17" s="14" t="e">
        <f t="shared" si="22"/>
        <v>#DIV/0!</v>
      </c>
      <c r="AX17" s="159" t="str">
        <f t="shared" si="23"/>
        <v/>
      </c>
      <c r="AY17" s="8"/>
      <c r="AZ17" s="12">
        <v>0</v>
      </c>
      <c r="BA17" s="7">
        <f t="shared" si="24"/>
        <v>0</v>
      </c>
      <c r="BB17" s="7"/>
      <c r="BC17" s="7"/>
      <c r="BD17" s="81">
        <f t="shared" si="8"/>
        <v>0</v>
      </c>
      <c r="BE17" s="82">
        <f t="shared" si="9"/>
        <v>0</v>
      </c>
      <c r="BF17" s="91"/>
      <c r="BG17" s="365"/>
      <c r="BH17" s="156">
        <v>38108</v>
      </c>
      <c r="BI17" s="101">
        <f t="shared" si="25"/>
        <v>0</v>
      </c>
      <c r="BJ17" s="14" t="e">
        <f t="shared" si="26"/>
        <v>#DIV/0!</v>
      </c>
      <c r="BK17" s="103">
        <f t="shared" si="27"/>
        <v>0</v>
      </c>
      <c r="BL17" s="12" t="e">
        <f t="shared" si="26"/>
        <v>#DIV/0!</v>
      </c>
      <c r="BM17" s="105"/>
      <c r="BN17" s="24">
        <v>31.741364000000001</v>
      </c>
      <c r="BO17" s="108"/>
      <c r="BQ17" s="23"/>
      <c r="BR17" s="131" t="e">
        <f t="shared" si="28"/>
        <v>#DIV/0!</v>
      </c>
    </row>
    <row r="18" spans="1:70">
      <c r="A18" s="365"/>
      <c r="B18" s="156">
        <v>38139</v>
      </c>
      <c r="C18" s="16"/>
      <c r="D18" s="23"/>
      <c r="E18" s="14" t="e">
        <f t="shared" si="10"/>
        <v>#DIV/0!</v>
      </c>
      <c r="F18" s="159" t="str">
        <f t="shared" si="11"/>
        <v/>
      </c>
      <c r="G18" s="8"/>
      <c r="H18" s="12">
        <v>0</v>
      </c>
      <c r="I18" s="7">
        <f t="shared" si="12"/>
        <v>0</v>
      </c>
      <c r="J18" s="7"/>
      <c r="K18" s="7"/>
      <c r="L18" s="81">
        <f t="shared" si="0"/>
        <v>0</v>
      </c>
      <c r="M18" s="82">
        <f t="shared" si="1"/>
        <v>0</v>
      </c>
      <c r="N18" s="91"/>
      <c r="O18" s="23"/>
      <c r="P18" s="14" t="e">
        <f t="shared" si="13"/>
        <v>#DIV/0!</v>
      </c>
      <c r="Q18" s="159" t="str">
        <f t="shared" si="14"/>
        <v/>
      </c>
      <c r="R18" s="8"/>
      <c r="S18" s="12">
        <v>0</v>
      </c>
      <c r="T18" s="7">
        <f t="shared" si="15"/>
        <v>0</v>
      </c>
      <c r="U18" s="7"/>
      <c r="V18" s="7"/>
      <c r="W18" s="81">
        <f t="shared" si="2"/>
        <v>0</v>
      </c>
      <c r="X18" s="82">
        <f t="shared" si="3"/>
        <v>0</v>
      </c>
      <c r="Y18" s="91"/>
      <c r="Z18" s="23"/>
      <c r="AA18" s="14" t="e">
        <f t="shared" si="16"/>
        <v>#DIV/0!</v>
      </c>
      <c r="AB18" s="159" t="str">
        <f t="shared" si="17"/>
        <v/>
      </c>
      <c r="AC18" s="8"/>
      <c r="AD18" s="12">
        <v>0</v>
      </c>
      <c r="AE18" s="7">
        <f t="shared" si="18"/>
        <v>0</v>
      </c>
      <c r="AF18" s="7"/>
      <c r="AG18" s="7"/>
      <c r="AH18" s="81">
        <f t="shared" si="4"/>
        <v>0</v>
      </c>
      <c r="AI18" s="82">
        <f t="shared" si="5"/>
        <v>0</v>
      </c>
      <c r="AJ18" s="91"/>
      <c r="AK18" s="23"/>
      <c r="AL18" s="14" t="e">
        <f t="shared" si="19"/>
        <v>#DIV/0!</v>
      </c>
      <c r="AM18" s="159" t="str">
        <f t="shared" si="20"/>
        <v/>
      </c>
      <c r="AN18" s="8"/>
      <c r="AO18" s="12">
        <v>0</v>
      </c>
      <c r="AP18" s="7">
        <f t="shared" si="21"/>
        <v>0</v>
      </c>
      <c r="AQ18" s="7"/>
      <c r="AR18" s="7"/>
      <c r="AS18" s="81">
        <f t="shared" si="6"/>
        <v>0</v>
      </c>
      <c r="AT18" s="82">
        <f t="shared" si="7"/>
        <v>0</v>
      </c>
      <c r="AU18" s="91"/>
      <c r="AV18" s="23"/>
      <c r="AW18" s="14" t="e">
        <f t="shared" si="22"/>
        <v>#DIV/0!</v>
      </c>
      <c r="AX18" s="159" t="str">
        <f t="shared" si="23"/>
        <v/>
      </c>
      <c r="AY18" s="8"/>
      <c r="AZ18" s="12">
        <v>0</v>
      </c>
      <c r="BA18" s="7">
        <f t="shared" si="24"/>
        <v>0</v>
      </c>
      <c r="BB18" s="7"/>
      <c r="BC18" s="7"/>
      <c r="BD18" s="81">
        <f t="shared" si="8"/>
        <v>0</v>
      </c>
      <c r="BE18" s="82">
        <f t="shared" si="9"/>
        <v>0</v>
      </c>
      <c r="BF18" s="91"/>
      <c r="BG18" s="365"/>
      <c r="BH18" s="156">
        <v>38139</v>
      </c>
      <c r="BI18" s="101">
        <f t="shared" si="25"/>
        <v>0</v>
      </c>
      <c r="BJ18" s="14" t="e">
        <f t="shared" si="26"/>
        <v>#DIV/0!</v>
      </c>
      <c r="BK18" s="103">
        <f t="shared" si="27"/>
        <v>0</v>
      </c>
      <c r="BL18" s="12" t="e">
        <f t="shared" si="26"/>
        <v>#DIV/0!</v>
      </c>
      <c r="BM18" s="105"/>
      <c r="BN18" s="24">
        <v>31.868328999999999</v>
      </c>
      <c r="BO18" s="108"/>
      <c r="BQ18" s="23"/>
      <c r="BR18" s="131" t="e">
        <f t="shared" si="28"/>
        <v>#DIV/0!</v>
      </c>
    </row>
    <row r="19" spans="1:70">
      <c r="A19" s="365"/>
      <c r="B19" s="156">
        <v>38169</v>
      </c>
      <c r="C19" s="16"/>
      <c r="D19" s="23"/>
      <c r="E19" s="14" t="e">
        <f t="shared" si="10"/>
        <v>#DIV/0!</v>
      </c>
      <c r="F19" s="159" t="str">
        <f t="shared" si="11"/>
        <v/>
      </c>
      <c r="G19" s="8" t="s">
        <v>6</v>
      </c>
      <c r="H19" s="12">
        <v>0.11749877</v>
      </c>
      <c r="I19" s="7">
        <f t="shared" si="12"/>
        <v>0</v>
      </c>
      <c r="J19" s="7"/>
      <c r="K19" s="7"/>
      <c r="L19" s="81">
        <f t="shared" si="0"/>
        <v>0</v>
      </c>
      <c r="M19" s="82">
        <f t="shared" si="1"/>
        <v>0</v>
      </c>
      <c r="N19" s="91"/>
      <c r="O19" s="23"/>
      <c r="P19" s="14" t="e">
        <f t="shared" si="13"/>
        <v>#DIV/0!</v>
      </c>
      <c r="Q19" s="159" t="str">
        <f t="shared" si="14"/>
        <v/>
      </c>
      <c r="R19" s="8" t="s">
        <v>6</v>
      </c>
      <c r="S19" s="12">
        <v>0.11749877</v>
      </c>
      <c r="T19" s="7">
        <f t="shared" si="15"/>
        <v>0</v>
      </c>
      <c r="U19" s="7"/>
      <c r="V19" s="7"/>
      <c r="W19" s="81">
        <f t="shared" si="2"/>
        <v>0</v>
      </c>
      <c r="X19" s="82">
        <f t="shared" si="3"/>
        <v>0</v>
      </c>
      <c r="Y19" s="91"/>
      <c r="Z19" s="23"/>
      <c r="AA19" s="14" t="e">
        <f t="shared" si="16"/>
        <v>#DIV/0!</v>
      </c>
      <c r="AB19" s="159" t="str">
        <f t="shared" si="17"/>
        <v/>
      </c>
      <c r="AC19" s="8" t="s">
        <v>6</v>
      </c>
      <c r="AD19" s="12">
        <v>0.11749877</v>
      </c>
      <c r="AE19" s="7">
        <f t="shared" si="18"/>
        <v>0</v>
      </c>
      <c r="AF19" s="7"/>
      <c r="AG19" s="7"/>
      <c r="AH19" s="81">
        <f t="shared" si="4"/>
        <v>0</v>
      </c>
      <c r="AI19" s="82">
        <f t="shared" si="5"/>
        <v>0</v>
      </c>
      <c r="AJ19" s="91"/>
      <c r="AK19" s="23"/>
      <c r="AL19" s="14" t="e">
        <f t="shared" si="19"/>
        <v>#DIV/0!</v>
      </c>
      <c r="AM19" s="159" t="str">
        <f t="shared" si="20"/>
        <v/>
      </c>
      <c r="AN19" s="8" t="s">
        <v>6</v>
      </c>
      <c r="AO19" s="12">
        <v>0.11749877</v>
      </c>
      <c r="AP19" s="7">
        <f t="shared" si="21"/>
        <v>0</v>
      </c>
      <c r="AQ19" s="7"/>
      <c r="AR19" s="7"/>
      <c r="AS19" s="81">
        <f t="shared" si="6"/>
        <v>0</v>
      </c>
      <c r="AT19" s="82">
        <f t="shared" si="7"/>
        <v>0</v>
      </c>
      <c r="AU19" s="91"/>
      <c r="AV19" s="23"/>
      <c r="AW19" s="14" t="e">
        <f t="shared" si="22"/>
        <v>#DIV/0!</v>
      </c>
      <c r="AX19" s="159" t="str">
        <f t="shared" si="23"/>
        <v/>
      </c>
      <c r="AY19" s="8" t="s">
        <v>6</v>
      </c>
      <c r="AZ19" s="12">
        <v>0.11749877</v>
      </c>
      <c r="BA19" s="7">
        <f t="shared" si="24"/>
        <v>0</v>
      </c>
      <c r="BB19" s="7"/>
      <c r="BC19" s="7"/>
      <c r="BD19" s="81">
        <f t="shared" si="8"/>
        <v>0</v>
      </c>
      <c r="BE19" s="82">
        <f t="shared" si="9"/>
        <v>0</v>
      </c>
      <c r="BF19" s="91"/>
      <c r="BG19" s="365"/>
      <c r="BH19" s="156">
        <v>38169</v>
      </c>
      <c r="BI19" s="101">
        <f t="shared" si="25"/>
        <v>0</v>
      </c>
      <c r="BJ19" s="14" t="e">
        <f t="shared" si="26"/>
        <v>#DIV/0!</v>
      </c>
      <c r="BK19" s="103">
        <f t="shared" si="27"/>
        <v>0</v>
      </c>
      <c r="BL19" s="12" t="e">
        <f t="shared" si="26"/>
        <v>#DIV/0!</v>
      </c>
      <c r="BM19" s="105"/>
      <c r="BN19" s="24">
        <v>32.027670000000001</v>
      </c>
      <c r="BO19" s="108"/>
      <c r="BQ19" s="23"/>
      <c r="BR19" s="131" t="e">
        <f t="shared" si="28"/>
        <v>#DIV/0!</v>
      </c>
    </row>
    <row r="20" spans="1:70">
      <c r="A20" s="365"/>
      <c r="B20" s="156">
        <v>38200</v>
      </c>
      <c r="C20" s="16"/>
      <c r="D20" s="23"/>
      <c r="E20" s="14" t="e">
        <f t="shared" si="10"/>
        <v>#DIV/0!</v>
      </c>
      <c r="F20" s="159" t="str">
        <f t="shared" si="11"/>
        <v/>
      </c>
      <c r="G20" s="8"/>
      <c r="H20" s="12">
        <v>0</v>
      </c>
      <c r="I20" s="7">
        <f t="shared" si="12"/>
        <v>0</v>
      </c>
      <c r="J20" s="7"/>
      <c r="K20" s="7"/>
      <c r="L20" s="81">
        <f t="shared" si="0"/>
        <v>0</v>
      </c>
      <c r="M20" s="82">
        <f t="shared" si="1"/>
        <v>0</v>
      </c>
      <c r="N20" s="91"/>
      <c r="O20" s="23"/>
      <c r="P20" s="14" t="e">
        <f t="shared" si="13"/>
        <v>#DIV/0!</v>
      </c>
      <c r="Q20" s="159" t="str">
        <f t="shared" si="14"/>
        <v/>
      </c>
      <c r="R20" s="8"/>
      <c r="S20" s="12">
        <v>0</v>
      </c>
      <c r="T20" s="7">
        <f t="shared" si="15"/>
        <v>0</v>
      </c>
      <c r="U20" s="7"/>
      <c r="V20" s="7"/>
      <c r="W20" s="81">
        <f t="shared" si="2"/>
        <v>0</v>
      </c>
      <c r="X20" s="82">
        <f t="shared" si="3"/>
        <v>0</v>
      </c>
      <c r="Y20" s="91"/>
      <c r="Z20" s="23"/>
      <c r="AA20" s="14" t="e">
        <f t="shared" si="16"/>
        <v>#DIV/0!</v>
      </c>
      <c r="AB20" s="159" t="str">
        <f t="shared" si="17"/>
        <v/>
      </c>
      <c r="AC20" s="8"/>
      <c r="AD20" s="12">
        <v>0</v>
      </c>
      <c r="AE20" s="7">
        <f t="shared" si="18"/>
        <v>0</v>
      </c>
      <c r="AF20" s="7"/>
      <c r="AG20" s="7"/>
      <c r="AH20" s="81">
        <f t="shared" si="4"/>
        <v>0</v>
      </c>
      <c r="AI20" s="82">
        <f t="shared" si="5"/>
        <v>0</v>
      </c>
      <c r="AJ20" s="91"/>
      <c r="AK20" s="23"/>
      <c r="AL20" s="14" t="e">
        <f t="shared" si="19"/>
        <v>#DIV/0!</v>
      </c>
      <c r="AM20" s="159" t="str">
        <f t="shared" si="20"/>
        <v/>
      </c>
      <c r="AN20" s="8"/>
      <c r="AO20" s="12">
        <v>0</v>
      </c>
      <c r="AP20" s="7">
        <f t="shared" si="21"/>
        <v>0</v>
      </c>
      <c r="AQ20" s="7"/>
      <c r="AR20" s="7"/>
      <c r="AS20" s="81">
        <f t="shared" si="6"/>
        <v>0</v>
      </c>
      <c r="AT20" s="82">
        <f t="shared" si="7"/>
        <v>0</v>
      </c>
      <c r="AU20" s="91"/>
      <c r="AV20" s="23"/>
      <c r="AW20" s="14" t="e">
        <f t="shared" si="22"/>
        <v>#DIV/0!</v>
      </c>
      <c r="AX20" s="159" t="str">
        <f t="shared" si="23"/>
        <v/>
      </c>
      <c r="AY20" s="8"/>
      <c r="AZ20" s="12">
        <v>0</v>
      </c>
      <c r="BA20" s="7">
        <f t="shared" si="24"/>
        <v>0</v>
      </c>
      <c r="BB20" s="7"/>
      <c r="BC20" s="7"/>
      <c r="BD20" s="81">
        <f t="shared" si="8"/>
        <v>0</v>
      </c>
      <c r="BE20" s="82">
        <f t="shared" si="9"/>
        <v>0</v>
      </c>
      <c r="BF20" s="91"/>
      <c r="BG20" s="365"/>
      <c r="BH20" s="156">
        <v>38200</v>
      </c>
      <c r="BI20" s="101">
        <f t="shared" si="25"/>
        <v>0</v>
      </c>
      <c r="BJ20" s="14" t="e">
        <f t="shared" si="26"/>
        <v>#DIV/0!</v>
      </c>
      <c r="BK20" s="103">
        <f t="shared" si="27"/>
        <v>0</v>
      </c>
      <c r="BL20" s="12" t="e">
        <f t="shared" si="26"/>
        <v>#DIV/0!</v>
      </c>
      <c r="BM20" s="105"/>
      <c r="BN20" s="24">
        <v>32.261471</v>
      </c>
      <c r="BO20" s="108"/>
      <c r="BQ20" s="23"/>
      <c r="BR20" s="131" t="e">
        <f t="shared" si="28"/>
        <v>#DIV/0!</v>
      </c>
    </row>
    <row r="21" spans="1:70">
      <c r="A21" s="365"/>
      <c r="B21" s="156">
        <v>38231</v>
      </c>
      <c r="C21" s="16"/>
      <c r="D21" s="23"/>
      <c r="E21" s="14" t="e">
        <f t="shared" si="10"/>
        <v>#DIV/0!</v>
      </c>
      <c r="F21" s="159" t="str">
        <f t="shared" si="11"/>
        <v/>
      </c>
      <c r="G21" s="8"/>
      <c r="H21" s="12">
        <v>0</v>
      </c>
      <c r="I21" s="7">
        <f t="shared" si="12"/>
        <v>0</v>
      </c>
      <c r="J21" s="7"/>
      <c r="K21" s="7"/>
      <c r="L21" s="81">
        <f t="shared" si="0"/>
        <v>0</v>
      </c>
      <c r="M21" s="82">
        <f t="shared" si="1"/>
        <v>0</v>
      </c>
      <c r="N21" s="91"/>
      <c r="O21" s="23"/>
      <c r="P21" s="14" t="e">
        <f t="shared" si="13"/>
        <v>#DIV/0!</v>
      </c>
      <c r="Q21" s="159" t="str">
        <f t="shared" si="14"/>
        <v/>
      </c>
      <c r="R21" s="8"/>
      <c r="S21" s="12">
        <v>0</v>
      </c>
      <c r="T21" s="7">
        <f t="shared" si="15"/>
        <v>0</v>
      </c>
      <c r="U21" s="7"/>
      <c r="V21" s="7"/>
      <c r="W21" s="81">
        <f t="shared" si="2"/>
        <v>0</v>
      </c>
      <c r="X21" s="82">
        <f t="shared" si="3"/>
        <v>0</v>
      </c>
      <c r="Y21" s="91"/>
      <c r="Z21" s="23"/>
      <c r="AA21" s="14" t="e">
        <f t="shared" si="16"/>
        <v>#DIV/0!</v>
      </c>
      <c r="AB21" s="159" t="str">
        <f t="shared" si="17"/>
        <v/>
      </c>
      <c r="AC21" s="8"/>
      <c r="AD21" s="12">
        <v>0</v>
      </c>
      <c r="AE21" s="7">
        <f t="shared" si="18"/>
        <v>0</v>
      </c>
      <c r="AF21" s="7"/>
      <c r="AG21" s="7"/>
      <c r="AH21" s="81">
        <f t="shared" si="4"/>
        <v>0</v>
      </c>
      <c r="AI21" s="82">
        <f t="shared" si="5"/>
        <v>0</v>
      </c>
      <c r="AJ21" s="91"/>
      <c r="AK21" s="23"/>
      <c r="AL21" s="14" t="e">
        <f t="shared" si="19"/>
        <v>#DIV/0!</v>
      </c>
      <c r="AM21" s="159" t="str">
        <f t="shared" si="20"/>
        <v/>
      </c>
      <c r="AN21" s="8"/>
      <c r="AO21" s="12">
        <v>0</v>
      </c>
      <c r="AP21" s="7">
        <f t="shared" si="21"/>
        <v>0</v>
      </c>
      <c r="AQ21" s="7"/>
      <c r="AR21" s="7"/>
      <c r="AS21" s="81">
        <f t="shared" si="6"/>
        <v>0</v>
      </c>
      <c r="AT21" s="82">
        <f t="shared" si="7"/>
        <v>0</v>
      </c>
      <c r="AU21" s="91"/>
      <c r="AV21" s="23"/>
      <c r="AW21" s="14" t="e">
        <f t="shared" si="22"/>
        <v>#DIV/0!</v>
      </c>
      <c r="AX21" s="159" t="str">
        <f t="shared" si="23"/>
        <v/>
      </c>
      <c r="AY21" s="8"/>
      <c r="AZ21" s="12">
        <v>0</v>
      </c>
      <c r="BA21" s="7">
        <f t="shared" si="24"/>
        <v>0</v>
      </c>
      <c r="BB21" s="7"/>
      <c r="BC21" s="7"/>
      <c r="BD21" s="81">
        <f t="shared" si="8"/>
        <v>0</v>
      </c>
      <c r="BE21" s="82">
        <f t="shared" si="9"/>
        <v>0</v>
      </c>
      <c r="BF21" s="91"/>
      <c r="BG21" s="365"/>
      <c r="BH21" s="156">
        <v>38231</v>
      </c>
      <c r="BI21" s="101">
        <f t="shared" si="25"/>
        <v>0</v>
      </c>
      <c r="BJ21" s="14" t="e">
        <f t="shared" si="26"/>
        <v>#DIV/0!</v>
      </c>
      <c r="BK21" s="103">
        <f t="shared" si="27"/>
        <v>0</v>
      </c>
      <c r="BL21" s="12" t="e">
        <f t="shared" si="26"/>
        <v>#DIV/0!</v>
      </c>
      <c r="BM21" s="105"/>
      <c r="BN21" s="24">
        <v>32.422778000000001</v>
      </c>
      <c r="BO21" s="108"/>
      <c r="BQ21" s="23"/>
      <c r="BR21" s="131" t="e">
        <f t="shared" si="28"/>
        <v>#DIV/0!</v>
      </c>
    </row>
    <row r="22" spans="1:70">
      <c r="A22" s="365"/>
      <c r="B22" s="156">
        <v>38261</v>
      </c>
      <c r="C22" s="16"/>
      <c r="D22" s="23"/>
      <c r="E22" s="14" t="e">
        <f t="shared" si="10"/>
        <v>#DIV/0!</v>
      </c>
      <c r="F22" s="159" t="str">
        <f t="shared" si="11"/>
        <v/>
      </c>
      <c r="G22" s="8"/>
      <c r="H22" s="12">
        <v>0</v>
      </c>
      <c r="I22" s="7">
        <f t="shared" si="12"/>
        <v>0</v>
      </c>
      <c r="J22" s="7"/>
      <c r="K22" s="7"/>
      <c r="L22" s="81">
        <f t="shared" si="0"/>
        <v>0</v>
      </c>
      <c r="M22" s="82">
        <f t="shared" si="1"/>
        <v>0</v>
      </c>
      <c r="N22" s="91"/>
      <c r="O22" s="23"/>
      <c r="P22" s="14" t="e">
        <f t="shared" si="13"/>
        <v>#DIV/0!</v>
      </c>
      <c r="Q22" s="159" t="str">
        <f t="shared" si="14"/>
        <v/>
      </c>
      <c r="R22" s="8"/>
      <c r="S22" s="12">
        <v>0</v>
      </c>
      <c r="T22" s="7">
        <f t="shared" si="15"/>
        <v>0</v>
      </c>
      <c r="U22" s="7"/>
      <c r="V22" s="7"/>
      <c r="W22" s="81">
        <f t="shared" si="2"/>
        <v>0</v>
      </c>
      <c r="X22" s="82">
        <f t="shared" si="3"/>
        <v>0</v>
      </c>
      <c r="Y22" s="91"/>
      <c r="Z22" s="23"/>
      <c r="AA22" s="14" t="e">
        <f t="shared" si="16"/>
        <v>#DIV/0!</v>
      </c>
      <c r="AB22" s="159" t="str">
        <f t="shared" si="17"/>
        <v/>
      </c>
      <c r="AC22" s="8"/>
      <c r="AD22" s="12">
        <v>0</v>
      </c>
      <c r="AE22" s="7">
        <f t="shared" si="18"/>
        <v>0</v>
      </c>
      <c r="AF22" s="7"/>
      <c r="AG22" s="7"/>
      <c r="AH22" s="81">
        <f t="shared" si="4"/>
        <v>0</v>
      </c>
      <c r="AI22" s="82">
        <f t="shared" si="5"/>
        <v>0</v>
      </c>
      <c r="AJ22" s="91"/>
      <c r="AK22" s="23"/>
      <c r="AL22" s="14" t="e">
        <f t="shared" si="19"/>
        <v>#DIV/0!</v>
      </c>
      <c r="AM22" s="159" t="str">
        <f t="shared" si="20"/>
        <v/>
      </c>
      <c r="AN22" s="8"/>
      <c r="AO22" s="12">
        <v>0</v>
      </c>
      <c r="AP22" s="7">
        <f t="shared" si="21"/>
        <v>0</v>
      </c>
      <c r="AQ22" s="7"/>
      <c r="AR22" s="7"/>
      <c r="AS22" s="81">
        <f t="shared" si="6"/>
        <v>0</v>
      </c>
      <c r="AT22" s="82">
        <f t="shared" si="7"/>
        <v>0</v>
      </c>
      <c r="AU22" s="91"/>
      <c r="AV22" s="23"/>
      <c r="AW22" s="14" t="e">
        <f t="shared" si="22"/>
        <v>#DIV/0!</v>
      </c>
      <c r="AX22" s="159" t="str">
        <f t="shared" si="23"/>
        <v/>
      </c>
      <c r="AY22" s="8"/>
      <c r="AZ22" s="12">
        <v>0</v>
      </c>
      <c r="BA22" s="7">
        <f t="shared" si="24"/>
        <v>0</v>
      </c>
      <c r="BB22" s="7"/>
      <c r="BC22" s="7"/>
      <c r="BD22" s="81">
        <f t="shared" si="8"/>
        <v>0</v>
      </c>
      <c r="BE22" s="82">
        <f t="shared" si="9"/>
        <v>0</v>
      </c>
      <c r="BF22" s="91"/>
      <c r="BG22" s="365"/>
      <c r="BH22" s="156">
        <v>38261</v>
      </c>
      <c r="BI22" s="101">
        <f t="shared" si="25"/>
        <v>0</v>
      </c>
      <c r="BJ22" s="14" t="e">
        <f t="shared" si="26"/>
        <v>#DIV/0!</v>
      </c>
      <c r="BK22" s="103">
        <f t="shared" si="27"/>
        <v>0</v>
      </c>
      <c r="BL22" s="12" t="e">
        <f t="shared" si="26"/>
        <v>#DIV/0!</v>
      </c>
      <c r="BM22" s="105"/>
      <c r="BN22" s="24">
        <v>32.477896000000001</v>
      </c>
      <c r="BO22" s="108"/>
      <c r="BQ22" s="23"/>
      <c r="BR22" s="131" t="e">
        <f t="shared" si="28"/>
        <v>#DIV/0!</v>
      </c>
    </row>
    <row r="23" spans="1:70">
      <c r="A23" s="365"/>
      <c r="B23" s="156">
        <v>38292</v>
      </c>
      <c r="C23" s="16"/>
      <c r="D23" s="23"/>
      <c r="E23" s="14" t="e">
        <f t="shared" si="10"/>
        <v>#DIV/0!</v>
      </c>
      <c r="F23" s="159" t="str">
        <f t="shared" si="11"/>
        <v/>
      </c>
      <c r="G23" s="8"/>
      <c r="H23" s="12">
        <v>0</v>
      </c>
      <c r="I23" s="7">
        <f t="shared" si="12"/>
        <v>0</v>
      </c>
      <c r="J23" s="7"/>
      <c r="K23" s="7"/>
      <c r="L23" s="81">
        <f t="shared" si="0"/>
        <v>0</v>
      </c>
      <c r="M23" s="82">
        <f t="shared" si="1"/>
        <v>0</v>
      </c>
      <c r="N23" s="91"/>
      <c r="O23" s="23"/>
      <c r="P23" s="14" t="e">
        <f t="shared" si="13"/>
        <v>#DIV/0!</v>
      </c>
      <c r="Q23" s="159" t="str">
        <f t="shared" si="14"/>
        <v/>
      </c>
      <c r="R23" s="8"/>
      <c r="S23" s="12">
        <v>0</v>
      </c>
      <c r="T23" s="7">
        <f t="shared" si="15"/>
        <v>0</v>
      </c>
      <c r="U23" s="7"/>
      <c r="V23" s="7"/>
      <c r="W23" s="81">
        <f t="shared" si="2"/>
        <v>0</v>
      </c>
      <c r="X23" s="82">
        <f t="shared" si="3"/>
        <v>0</v>
      </c>
      <c r="Y23" s="91"/>
      <c r="Z23" s="23"/>
      <c r="AA23" s="14" t="e">
        <f t="shared" si="16"/>
        <v>#DIV/0!</v>
      </c>
      <c r="AB23" s="159" t="str">
        <f t="shared" si="17"/>
        <v/>
      </c>
      <c r="AC23" s="8"/>
      <c r="AD23" s="12">
        <v>0</v>
      </c>
      <c r="AE23" s="7">
        <f t="shared" si="18"/>
        <v>0</v>
      </c>
      <c r="AF23" s="7"/>
      <c r="AG23" s="7"/>
      <c r="AH23" s="81">
        <f t="shared" si="4"/>
        <v>0</v>
      </c>
      <c r="AI23" s="82">
        <f t="shared" si="5"/>
        <v>0</v>
      </c>
      <c r="AJ23" s="91"/>
      <c r="AK23" s="23"/>
      <c r="AL23" s="14" t="e">
        <f t="shared" si="19"/>
        <v>#DIV/0!</v>
      </c>
      <c r="AM23" s="159" t="str">
        <f t="shared" si="20"/>
        <v/>
      </c>
      <c r="AN23" s="8"/>
      <c r="AO23" s="12">
        <v>0</v>
      </c>
      <c r="AP23" s="7">
        <f t="shared" si="21"/>
        <v>0</v>
      </c>
      <c r="AQ23" s="7"/>
      <c r="AR23" s="7"/>
      <c r="AS23" s="81">
        <f t="shared" si="6"/>
        <v>0</v>
      </c>
      <c r="AT23" s="82">
        <f t="shared" si="7"/>
        <v>0</v>
      </c>
      <c r="AU23" s="91"/>
      <c r="AV23" s="23"/>
      <c r="AW23" s="14" t="e">
        <f t="shared" si="22"/>
        <v>#DIV/0!</v>
      </c>
      <c r="AX23" s="159" t="str">
        <f t="shared" si="23"/>
        <v/>
      </c>
      <c r="AY23" s="8"/>
      <c r="AZ23" s="12">
        <v>0</v>
      </c>
      <c r="BA23" s="7">
        <f t="shared" si="24"/>
        <v>0</v>
      </c>
      <c r="BB23" s="7"/>
      <c r="BC23" s="7"/>
      <c r="BD23" s="81">
        <f t="shared" si="8"/>
        <v>0</v>
      </c>
      <c r="BE23" s="82">
        <f t="shared" si="9"/>
        <v>0</v>
      </c>
      <c r="BF23" s="91"/>
      <c r="BG23" s="365"/>
      <c r="BH23" s="156">
        <v>38292</v>
      </c>
      <c r="BI23" s="101">
        <f t="shared" si="25"/>
        <v>0</v>
      </c>
      <c r="BJ23" s="14" t="e">
        <f t="shared" si="26"/>
        <v>#DIV/0!</v>
      </c>
      <c r="BK23" s="103">
        <f t="shared" si="27"/>
        <v>0</v>
      </c>
      <c r="BL23" s="12" t="e">
        <f t="shared" si="26"/>
        <v>#DIV/0!</v>
      </c>
      <c r="BM23" s="105"/>
      <c r="BN23" s="24">
        <v>32.533107999999999</v>
      </c>
      <c r="BO23" s="108"/>
      <c r="BQ23" s="23"/>
      <c r="BR23" s="131" t="e">
        <f t="shared" si="28"/>
        <v>#DIV/0!</v>
      </c>
    </row>
    <row r="24" spans="1:70">
      <c r="A24" s="366"/>
      <c r="B24" s="157">
        <v>38322</v>
      </c>
      <c r="C24" s="16"/>
      <c r="D24" s="21"/>
      <c r="E24" s="15" t="e">
        <f t="shared" si="10"/>
        <v>#DIV/0!</v>
      </c>
      <c r="F24" s="158" t="str">
        <f t="shared" si="11"/>
        <v/>
      </c>
      <c r="G24" s="11"/>
      <c r="H24" s="13">
        <v>0</v>
      </c>
      <c r="I24" s="10">
        <f t="shared" si="12"/>
        <v>0</v>
      </c>
      <c r="J24" s="10"/>
      <c r="K24" s="10"/>
      <c r="L24" s="83">
        <f t="shared" si="0"/>
        <v>0</v>
      </c>
      <c r="M24" s="84">
        <f t="shared" si="1"/>
        <v>0</v>
      </c>
      <c r="N24" s="92"/>
      <c r="O24" s="21"/>
      <c r="P24" s="15" t="e">
        <f t="shared" si="13"/>
        <v>#DIV/0!</v>
      </c>
      <c r="Q24" s="158" t="str">
        <f t="shared" si="14"/>
        <v/>
      </c>
      <c r="R24" s="11"/>
      <c r="S24" s="13">
        <v>0</v>
      </c>
      <c r="T24" s="10">
        <f t="shared" si="15"/>
        <v>0</v>
      </c>
      <c r="U24" s="10"/>
      <c r="V24" s="10"/>
      <c r="W24" s="83">
        <f t="shared" si="2"/>
        <v>0</v>
      </c>
      <c r="X24" s="84">
        <f t="shared" si="3"/>
        <v>0</v>
      </c>
      <c r="Y24" s="92"/>
      <c r="Z24" s="21"/>
      <c r="AA24" s="15" t="e">
        <f t="shared" si="16"/>
        <v>#DIV/0!</v>
      </c>
      <c r="AB24" s="158" t="str">
        <f t="shared" si="17"/>
        <v/>
      </c>
      <c r="AC24" s="11"/>
      <c r="AD24" s="13">
        <v>0</v>
      </c>
      <c r="AE24" s="10">
        <f t="shared" si="18"/>
        <v>0</v>
      </c>
      <c r="AF24" s="10"/>
      <c r="AG24" s="10"/>
      <c r="AH24" s="83">
        <f t="shared" si="4"/>
        <v>0</v>
      </c>
      <c r="AI24" s="84">
        <f t="shared" si="5"/>
        <v>0</v>
      </c>
      <c r="AJ24" s="92"/>
      <c r="AK24" s="21"/>
      <c r="AL24" s="15" t="e">
        <f t="shared" si="19"/>
        <v>#DIV/0!</v>
      </c>
      <c r="AM24" s="158" t="str">
        <f t="shared" si="20"/>
        <v/>
      </c>
      <c r="AN24" s="11"/>
      <c r="AO24" s="13">
        <v>0</v>
      </c>
      <c r="AP24" s="10">
        <f t="shared" si="21"/>
        <v>0</v>
      </c>
      <c r="AQ24" s="10"/>
      <c r="AR24" s="10"/>
      <c r="AS24" s="83">
        <f t="shared" si="6"/>
        <v>0</v>
      </c>
      <c r="AT24" s="84">
        <f t="shared" si="7"/>
        <v>0</v>
      </c>
      <c r="AU24" s="92"/>
      <c r="AV24" s="21"/>
      <c r="AW24" s="15" t="e">
        <f t="shared" si="22"/>
        <v>#DIV/0!</v>
      </c>
      <c r="AX24" s="158" t="str">
        <f t="shared" si="23"/>
        <v/>
      </c>
      <c r="AY24" s="11"/>
      <c r="AZ24" s="13">
        <v>0</v>
      </c>
      <c r="BA24" s="10">
        <f t="shared" si="24"/>
        <v>0</v>
      </c>
      <c r="BB24" s="10"/>
      <c r="BC24" s="10"/>
      <c r="BD24" s="83">
        <f t="shared" si="8"/>
        <v>0</v>
      </c>
      <c r="BE24" s="84">
        <f t="shared" si="9"/>
        <v>0</v>
      </c>
      <c r="BF24" s="92"/>
      <c r="BG24" s="366"/>
      <c r="BH24" s="157">
        <v>38322</v>
      </c>
      <c r="BI24" s="102">
        <f t="shared" si="25"/>
        <v>0</v>
      </c>
      <c r="BJ24" s="15" t="e">
        <f t="shared" si="26"/>
        <v>#DIV/0!</v>
      </c>
      <c r="BK24" s="104">
        <f t="shared" si="27"/>
        <v>0</v>
      </c>
      <c r="BL24" s="12" t="e">
        <f t="shared" si="26"/>
        <v>#DIV/0!</v>
      </c>
      <c r="BM24" s="105"/>
      <c r="BN24" s="25">
        <v>32.676253000000003</v>
      </c>
      <c r="BO24" s="108"/>
      <c r="BQ24" s="23"/>
      <c r="BR24" s="131" t="e">
        <f t="shared" si="28"/>
        <v>#DIV/0!</v>
      </c>
    </row>
    <row r="25" spans="1:70" ht="11.25" customHeight="1">
      <c r="A25" s="365">
        <v>2005</v>
      </c>
      <c r="B25" s="156">
        <v>38353</v>
      </c>
      <c r="C25" s="16"/>
      <c r="D25" s="23"/>
      <c r="E25" s="14" t="e">
        <f t="shared" si="10"/>
        <v>#DIV/0!</v>
      </c>
      <c r="F25" s="159" t="str">
        <f t="shared" si="11"/>
        <v/>
      </c>
      <c r="G25" s="8"/>
      <c r="H25" s="12">
        <v>0</v>
      </c>
      <c r="I25" s="7">
        <f t="shared" si="12"/>
        <v>0</v>
      </c>
      <c r="J25" s="76"/>
      <c r="K25" s="76"/>
      <c r="L25" s="81">
        <f t="shared" si="0"/>
        <v>0</v>
      </c>
      <c r="M25" s="82">
        <f t="shared" si="1"/>
        <v>0</v>
      </c>
      <c r="N25" s="91"/>
      <c r="O25" s="23"/>
      <c r="P25" s="14" t="e">
        <f t="shared" si="13"/>
        <v>#DIV/0!</v>
      </c>
      <c r="Q25" s="159" t="str">
        <f t="shared" si="14"/>
        <v/>
      </c>
      <c r="R25" s="8"/>
      <c r="S25" s="12">
        <v>0</v>
      </c>
      <c r="T25" s="7">
        <f t="shared" si="15"/>
        <v>0</v>
      </c>
      <c r="U25" s="76"/>
      <c r="V25" s="76"/>
      <c r="W25" s="81">
        <f t="shared" si="2"/>
        <v>0</v>
      </c>
      <c r="X25" s="82">
        <f t="shared" si="3"/>
        <v>0</v>
      </c>
      <c r="Y25" s="91"/>
      <c r="Z25" s="23"/>
      <c r="AA25" s="14" t="e">
        <f t="shared" si="16"/>
        <v>#DIV/0!</v>
      </c>
      <c r="AB25" s="159" t="str">
        <f t="shared" si="17"/>
        <v/>
      </c>
      <c r="AC25" s="8"/>
      <c r="AD25" s="12">
        <v>0</v>
      </c>
      <c r="AE25" s="7">
        <f t="shared" si="18"/>
        <v>0</v>
      </c>
      <c r="AF25" s="76"/>
      <c r="AG25" s="76"/>
      <c r="AH25" s="81">
        <f t="shared" si="4"/>
        <v>0</v>
      </c>
      <c r="AI25" s="82">
        <f t="shared" si="5"/>
        <v>0</v>
      </c>
      <c r="AJ25" s="91"/>
      <c r="AK25" s="23"/>
      <c r="AL25" s="14" t="e">
        <f t="shared" si="19"/>
        <v>#DIV/0!</v>
      </c>
      <c r="AM25" s="159" t="str">
        <f t="shared" si="20"/>
        <v/>
      </c>
      <c r="AN25" s="8"/>
      <c r="AO25" s="12">
        <v>0</v>
      </c>
      <c r="AP25" s="7">
        <f t="shared" si="21"/>
        <v>0</v>
      </c>
      <c r="AQ25" s="76"/>
      <c r="AR25" s="76"/>
      <c r="AS25" s="81">
        <f t="shared" si="6"/>
        <v>0</v>
      </c>
      <c r="AT25" s="82">
        <f t="shared" si="7"/>
        <v>0</v>
      </c>
      <c r="AU25" s="91"/>
      <c r="AV25" s="23"/>
      <c r="AW25" s="14" t="e">
        <f t="shared" si="22"/>
        <v>#DIV/0!</v>
      </c>
      <c r="AX25" s="159" t="str">
        <f t="shared" si="23"/>
        <v/>
      </c>
      <c r="AY25" s="8"/>
      <c r="AZ25" s="12">
        <v>0</v>
      </c>
      <c r="BA25" s="7">
        <f t="shared" si="24"/>
        <v>0</v>
      </c>
      <c r="BB25" s="76"/>
      <c r="BC25" s="76"/>
      <c r="BD25" s="81">
        <f t="shared" si="8"/>
        <v>0</v>
      </c>
      <c r="BE25" s="82">
        <f t="shared" si="9"/>
        <v>0</v>
      </c>
      <c r="BF25" s="91"/>
      <c r="BG25" s="365">
        <v>2005</v>
      </c>
      <c r="BH25" s="156">
        <v>38353</v>
      </c>
      <c r="BI25" s="101">
        <f t="shared" si="25"/>
        <v>0</v>
      </c>
      <c r="BJ25" s="14" t="e">
        <f t="shared" si="26"/>
        <v>#DIV/0!</v>
      </c>
      <c r="BK25" s="103">
        <f t="shared" si="27"/>
        <v>0</v>
      </c>
      <c r="BL25" s="74" t="e">
        <f t="shared" si="26"/>
        <v>#DIV/0!</v>
      </c>
      <c r="BM25" s="106"/>
      <c r="BN25" s="24">
        <v>32.957267999999999</v>
      </c>
      <c r="BO25" s="109"/>
      <c r="BQ25" s="23"/>
      <c r="BR25" s="131" t="e">
        <f t="shared" si="28"/>
        <v>#DIV/0!</v>
      </c>
    </row>
    <row r="26" spans="1:70">
      <c r="A26" s="365"/>
      <c r="B26" s="156">
        <v>38384</v>
      </c>
      <c r="C26" s="16"/>
      <c r="D26" s="23"/>
      <c r="E26" s="14" t="e">
        <f t="shared" si="10"/>
        <v>#DIV/0!</v>
      </c>
      <c r="F26" s="159" t="str">
        <f t="shared" si="11"/>
        <v/>
      </c>
      <c r="G26" s="8"/>
      <c r="H26" s="12">
        <v>0</v>
      </c>
      <c r="I26" s="7">
        <f t="shared" si="12"/>
        <v>0</v>
      </c>
      <c r="J26" s="7"/>
      <c r="K26" s="7"/>
      <c r="L26" s="81">
        <f t="shared" si="0"/>
        <v>0</v>
      </c>
      <c r="M26" s="82">
        <f t="shared" si="1"/>
        <v>0</v>
      </c>
      <c r="N26" s="91"/>
      <c r="O26" s="23"/>
      <c r="P26" s="14" t="e">
        <f t="shared" si="13"/>
        <v>#DIV/0!</v>
      </c>
      <c r="Q26" s="159" t="str">
        <f t="shared" si="14"/>
        <v/>
      </c>
      <c r="R26" s="8"/>
      <c r="S26" s="12">
        <v>0</v>
      </c>
      <c r="T26" s="7">
        <f t="shared" si="15"/>
        <v>0</v>
      </c>
      <c r="U26" s="7"/>
      <c r="V26" s="7"/>
      <c r="W26" s="81">
        <f t="shared" si="2"/>
        <v>0</v>
      </c>
      <c r="X26" s="82">
        <f t="shared" si="3"/>
        <v>0</v>
      </c>
      <c r="Y26" s="91"/>
      <c r="Z26" s="23"/>
      <c r="AA26" s="14" t="e">
        <f t="shared" si="16"/>
        <v>#DIV/0!</v>
      </c>
      <c r="AB26" s="159" t="str">
        <f t="shared" si="17"/>
        <v/>
      </c>
      <c r="AC26" s="8"/>
      <c r="AD26" s="12">
        <v>0</v>
      </c>
      <c r="AE26" s="7">
        <f t="shared" si="18"/>
        <v>0</v>
      </c>
      <c r="AF26" s="7"/>
      <c r="AG26" s="7"/>
      <c r="AH26" s="81">
        <f t="shared" si="4"/>
        <v>0</v>
      </c>
      <c r="AI26" s="82">
        <f t="shared" si="5"/>
        <v>0</v>
      </c>
      <c r="AJ26" s="91"/>
      <c r="AK26" s="23"/>
      <c r="AL26" s="14" t="e">
        <f t="shared" si="19"/>
        <v>#DIV/0!</v>
      </c>
      <c r="AM26" s="159" t="str">
        <f t="shared" si="20"/>
        <v/>
      </c>
      <c r="AN26" s="8"/>
      <c r="AO26" s="12">
        <v>0</v>
      </c>
      <c r="AP26" s="7">
        <f t="shared" si="21"/>
        <v>0</v>
      </c>
      <c r="AQ26" s="7"/>
      <c r="AR26" s="7"/>
      <c r="AS26" s="81">
        <f t="shared" si="6"/>
        <v>0</v>
      </c>
      <c r="AT26" s="82">
        <f t="shared" si="7"/>
        <v>0</v>
      </c>
      <c r="AU26" s="91"/>
      <c r="AV26" s="23"/>
      <c r="AW26" s="14" t="e">
        <f t="shared" si="22"/>
        <v>#DIV/0!</v>
      </c>
      <c r="AX26" s="159" t="str">
        <f t="shared" si="23"/>
        <v/>
      </c>
      <c r="AY26" s="8"/>
      <c r="AZ26" s="12">
        <v>0</v>
      </c>
      <c r="BA26" s="7">
        <f t="shared" si="24"/>
        <v>0</v>
      </c>
      <c r="BB26" s="7"/>
      <c r="BC26" s="7"/>
      <c r="BD26" s="81">
        <f t="shared" si="8"/>
        <v>0</v>
      </c>
      <c r="BE26" s="82">
        <f t="shared" si="9"/>
        <v>0</v>
      </c>
      <c r="BF26" s="91"/>
      <c r="BG26" s="365"/>
      <c r="BH26" s="156">
        <v>38384</v>
      </c>
      <c r="BI26" s="101">
        <f t="shared" si="25"/>
        <v>0</v>
      </c>
      <c r="BJ26" s="14" t="e">
        <f t="shared" si="26"/>
        <v>#DIV/0!</v>
      </c>
      <c r="BK26" s="103">
        <f t="shared" si="27"/>
        <v>0</v>
      </c>
      <c r="BL26" s="12" t="e">
        <f t="shared" si="26"/>
        <v>#DIV/0!</v>
      </c>
      <c r="BM26" s="105"/>
      <c r="BN26" s="24">
        <v>33.145124000000003</v>
      </c>
      <c r="BO26" s="108"/>
      <c r="BQ26" s="23"/>
      <c r="BR26" s="131" t="e">
        <f t="shared" si="28"/>
        <v>#DIV/0!</v>
      </c>
    </row>
    <row r="27" spans="1:70">
      <c r="A27" s="365"/>
      <c r="B27" s="156">
        <v>38412</v>
      </c>
      <c r="C27" s="16"/>
      <c r="D27" s="23"/>
      <c r="E27" s="14" t="e">
        <f t="shared" si="10"/>
        <v>#DIV/0!</v>
      </c>
      <c r="F27" s="159" t="str">
        <f t="shared" si="11"/>
        <v/>
      </c>
      <c r="G27" s="8"/>
      <c r="H27" s="12">
        <v>0</v>
      </c>
      <c r="I27" s="7">
        <f t="shared" si="12"/>
        <v>0</v>
      </c>
      <c r="J27" s="7"/>
      <c r="K27" s="7"/>
      <c r="L27" s="81">
        <f t="shared" si="0"/>
        <v>0</v>
      </c>
      <c r="M27" s="82">
        <f t="shared" si="1"/>
        <v>0</v>
      </c>
      <c r="N27" s="91"/>
      <c r="O27" s="23"/>
      <c r="P27" s="14" t="e">
        <f t="shared" si="13"/>
        <v>#DIV/0!</v>
      </c>
      <c r="Q27" s="159" t="str">
        <f t="shared" si="14"/>
        <v/>
      </c>
      <c r="R27" s="8"/>
      <c r="S27" s="12">
        <v>0</v>
      </c>
      <c r="T27" s="7">
        <f t="shared" si="15"/>
        <v>0</v>
      </c>
      <c r="U27" s="7"/>
      <c r="V27" s="7"/>
      <c r="W27" s="81">
        <f t="shared" si="2"/>
        <v>0</v>
      </c>
      <c r="X27" s="82">
        <f t="shared" si="3"/>
        <v>0</v>
      </c>
      <c r="Y27" s="91"/>
      <c r="Z27" s="23"/>
      <c r="AA27" s="14" t="e">
        <f t="shared" si="16"/>
        <v>#DIV/0!</v>
      </c>
      <c r="AB27" s="159" t="str">
        <f t="shared" si="17"/>
        <v/>
      </c>
      <c r="AC27" s="8"/>
      <c r="AD27" s="12">
        <v>0</v>
      </c>
      <c r="AE27" s="7">
        <f t="shared" si="18"/>
        <v>0</v>
      </c>
      <c r="AF27" s="7"/>
      <c r="AG27" s="7"/>
      <c r="AH27" s="81">
        <f t="shared" si="4"/>
        <v>0</v>
      </c>
      <c r="AI27" s="82">
        <f t="shared" si="5"/>
        <v>0</v>
      </c>
      <c r="AJ27" s="91"/>
      <c r="AK27" s="23"/>
      <c r="AL27" s="14" t="e">
        <f t="shared" si="19"/>
        <v>#DIV/0!</v>
      </c>
      <c r="AM27" s="159" t="str">
        <f t="shared" si="20"/>
        <v/>
      </c>
      <c r="AN27" s="8"/>
      <c r="AO27" s="12">
        <v>0</v>
      </c>
      <c r="AP27" s="7">
        <f t="shared" si="21"/>
        <v>0</v>
      </c>
      <c r="AQ27" s="7"/>
      <c r="AR27" s="7"/>
      <c r="AS27" s="81">
        <f t="shared" si="6"/>
        <v>0</v>
      </c>
      <c r="AT27" s="82">
        <f t="shared" si="7"/>
        <v>0</v>
      </c>
      <c r="AU27" s="91"/>
      <c r="AV27" s="23"/>
      <c r="AW27" s="14" t="e">
        <f t="shared" si="22"/>
        <v>#DIV/0!</v>
      </c>
      <c r="AX27" s="159" t="str">
        <f t="shared" si="23"/>
        <v/>
      </c>
      <c r="AY27" s="8"/>
      <c r="AZ27" s="12">
        <v>0</v>
      </c>
      <c r="BA27" s="7">
        <f t="shared" si="24"/>
        <v>0</v>
      </c>
      <c r="BB27" s="7"/>
      <c r="BC27" s="7"/>
      <c r="BD27" s="81">
        <f t="shared" si="8"/>
        <v>0</v>
      </c>
      <c r="BE27" s="82">
        <f t="shared" si="9"/>
        <v>0</v>
      </c>
      <c r="BF27" s="91"/>
      <c r="BG27" s="365"/>
      <c r="BH27" s="156">
        <v>38412</v>
      </c>
      <c r="BI27" s="101">
        <f t="shared" si="25"/>
        <v>0</v>
      </c>
      <c r="BJ27" s="14" t="e">
        <f t="shared" si="26"/>
        <v>#DIV/0!</v>
      </c>
      <c r="BK27" s="103">
        <f t="shared" si="27"/>
        <v>0</v>
      </c>
      <c r="BL27" s="12" t="e">
        <f t="shared" si="26"/>
        <v>#DIV/0!</v>
      </c>
      <c r="BM27" s="105"/>
      <c r="BN27" s="24">
        <v>33.290962</v>
      </c>
      <c r="BO27" s="108"/>
      <c r="BQ27" s="23"/>
      <c r="BR27" s="131" t="e">
        <f t="shared" si="28"/>
        <v>#DIV/0!</v>
      </c>
    </row>
    <row r="28" spans="1:70">
      <c r="A28" s="365"/>
      <c r="B28" s="156">
        <v>38443</v>
      </c>
      <c r="C28" s="16"/>
      <c r="D28" s="23"/>
      <c r="E28" s="14" t="e">
        <f t="shared" si="10"/>
        <v>#DIV/0!</v>
      </c>
      <c r="F28" s="159" t="str">
        <f t="shared" si="11"/>
        <v/>
      </c>
      <c r="G28" s="8"/>
      <c r="H28" s="12">
        <v>0</v>
      </c>
      <c r="I28" s="7">
        <f t="shared" si="12"/>
        <v>0</v>
      </c>
      <c r="J28" s="7"/>
      <c r="K28" s="7"/>
      <c r="L28" s="81">
        <f t="shared" si="0"/>
        <v>0</v>
      </c>
      <c r="M28" s="82">
        <f t="shared" si="1"/>
        <v>0</v>
      </c>
      <c r="N28" s="91"/>
      <c r="O28" s="23"/>
      <c r="P28" s="14" t="e">
        <f t="shared" si="13"/>
        <v>#DIV/0!</v>
      </c>
      <c r="Q28" s="159" t="str">
        <f t="shared" si="14"/>
        <v/>
      </c>
      <c r="R28" s="8"/>
      <c r="S28" s="12">
        <v>0</v>
      </c>
      <c r="T28" s="7">
        <f t="shared" si="15"/>
        <v>0</v>
      </c>
      <c r="U28" s="7"/>
      <c r="V28" s="7"/>
      <c r="W28" s="81">
        <f t="shared" si="2"/>
        <v>0</v>
      </c>
      <c r="X28" s="82">
        <f t="shared" si="3"/>
        <v>0</v>
      </c>
      <c r="Y28" s="91"/>
      <c r="Z28" s="23"/>
      <c r="AA28" s="14" t="e">
        <f t="shared" si="16"/>
        <v>#DIV/0!</v>
      </c>
      <c r="AB28" s="159" t="str">
        <f t="shared" si="17"/>
        <v/>
      </c>
      <c r="AC28" s="8"/>
      <c r="AD28" s="12">
        <v>0</v>
      </c>
      <c r="AE28" s="7">
        <f t="shared" si="18"/>
        <v>0</v>
      </c>
      <c r="AF28" s="7"/>
      <c r="AG28" s="7"/>
      <c r="AH28" s="81">
        <f t="shared" si="4"/>
        <v>0</v>
      </c>
      <c r="AI28" s="82">
        <f t="shared" si="5"/>
        <v>0</v>
      </c>
      <c r="AJ28" s="91"/>
      <c r="AK28" s="23"/>
      <c r="AL28" s="14" t="e">
        <f t="shared" si="19"/>
        <v>#DIV/0!</v>
      </c>
      <c r="AM28" s="159" t="str">
        <f t="shared" si="20"/>
        <v/>
      </c>
      <c r="AN28" s="8"/>
      <c r="AO28" s="12">
        <v>0</v>
      </c>
      <c r="AP28" s="7">
        <f t="shared" si="21"/>
        <v>0</v>
      </c>
      <c r="AQ28" s="7"/>
      <c r="AR28" s="7"/>
      <c r="AS28" s="81">
        <f t="shared" si="6"/>
        <v>0</v>
      </c>
      <c r="AT28" s="82">
        <f t="shared" si="7"/>
        <v>0</v>
      </c>
      <c r="AU28" s="91"/>
      <c r="AV28" s="23"/>
      <c r="AW28" s="14" t="e">
        <f t="shared" si="22"/>
        <v>#DIV/0!</v>
      </c>
      <c r="AX28" s="159" t="str">
        <f t="shared" si="23"/>
        <v/>
      </c>
      <c r="AY28" s="8"/>
      <c r="AZ28" s="12">
        <v>0</v>
      </c>
      <c r="BA28" s="7">
        <f t="shared" si="24"/>
        <v>0</v>
      </c>
      <c r="BB28" s="7"/>
      <c r="BC28" s="7"/>
      <c r="BD28" s="81">
        <f t="shared" si="8"/>
        <v>0</v>
      </c>
      <c r="BE28" s="82">
        <f t="shared" si="9"/>
        <v>0</v>
      </c>
      <c r="BF28" s="91"/>
      <c r="BG28" s="365"/>
      <c r="BH28" s="156">
        <v>38443</v>
      </c>
      <c r="BI28" s="101">
        <f t="shared" si="25"/>
        <v>0</v>
      </c>
      <c r="BJ28" s="14" t="e">
        <f t="shared" si="26"/>
        <v>#DIV/0!</v>
      </c>
      <c r="BK28" s="103">
        <f t="shared" si="27"/>
        <v>0</v>
      </c>
      <c r="BL28" s="12" t="e">
        <f t="shared" si="26"/>
        <v>#DIV/0!</v>
      </c>
      <c r="BM28" s="105"/>
      <c r="BN28" s="24">
        <v>33.533985999999999</v>
      </c>
      <c r="BO28" s="108"/>
      <c r="BQ28" s="23"/>
      <c r="BR28" s="131" t="e">
        <f t="shared" si="28"/>
        <v>#DIV/0!</v>
      </c>
    </row>
    <row r="29" spans="1:70">
      <c r="A29" s="365"/>
      <c r="B29" s="156">
        <v>38473</v>
      </c>
      <c r="C29" s="16"/>
      <c r="D29" s="23"/>
      <c r="E29" s="14" t="e">
        <f t="shared" si="10"/>
        <v>#DIV/0!</v>
      </c>
      <c r="F29" s="159" t="str">
        <f t="shared" si="11"/>
        <v/>
      </c>
      <c r="G29" s="8"/>
      <c r="H29" s="12">
        <v>0</v>
      </c>
      <c r="I29" s="7">
        <f t="shared" si="12"/>
        <v>0</v>
      </c>
      <c r="J29" s="7"/>
      <c r="K29" s="7"/>
      <c r="L29" s="81">
        <f t="shared" si="0"/>
        <v>0</v>
      </c>
      <c r="M29" s="82">
        <f t="shared" si="1"/>
        <v>0</v>
      </c>
      <c r="N29" s="91"/>
      <c r="O29" s="23"/>
      <c r="P29" s="14" t="e">
        <f t="shared" si="13"/>
        <v>#DIV/0!</v>
      </c>
      <c r="Q29" s="159" t="str">
        <f t="shared" si="14"/>
        <v/>
      </c>
      <c r="R29" s="8"/>
      <c r="S29" s="12">
        <v>0</v>
      </c>
      <c r="T29" s="7">
        <f t="shared" si="15"/>
        <v>0</v>
      </c>
      <c r="U29" s="7"/>
      <c r="V29" s="7"/>
      <c r="W29" s="81">
        <f t="shared" si="2"/>
        <v>0</v>
      </c>
      <c r="X29" s="82">
        <f t="shared" si="3"/>
        <v>0</v>
      </c>
      <c r="Y29" s="91"/>
      <c r="Z29" s="23"/>
      <c r="AA29" s="14" t="e">
        <f t="shared" si="16"/>
        <v>#DIV/0!</v>
      </c>
      <c r="AB29" s="159" t="str">
        <f t="shared" si="17"/>
        <v/>
      </c>
      <c r="AC29" s="8"/>
      <c r="AD29" s="12">
        <v>0</v>
      </c>
      <c r="AE29" s="7">
        <f t="shared" si="18"/>
        <v>0</v>
      </c>
      <c r="AF29" s="7"/>
      <c r="AG29" s="7"/>
      <c r="AH29" s="81">
        <f t="shared" si="4"/>
        <v>0</v>
      </c>
      <c r="AI29" s="82">
        <f t="shared" si="5"/>
        <v>0</v>
      </c>
      <c r="AJ29" s="91"/>
      <c r="AK29" s="23"/>
      <c r="AL29" s="14" t="e">
        <f t="shared" si="19"/>
        <v>#DIV/0!</v>
      </c>
      <c r="AM29" s="159" t="str">
        <f t="shared" si="20"/>
        <v/>
      </c>
      <c r="AN29" s="8"/>
      <c r="AO29" s="12">
        <v>0</v>
      </c>
      <c r="AP29" s="7">
        <f t="shared" si="21"/>
        <v>0</v>
      </c>
      <c r="AQ29" s="7"/>
      <c r="AR29" s="7"/>
      <c r="AS29" s="81">
        <f t="shared" si="6"/>
        <v>0</v>
      </c>
      <c r="AT29" s="82">
        <f t="shared" si="7"/>
        <v>0</v>
      </c>
      <c r="AU29" s="91"/>
      <c r="AV29" s="23"/>
      <c r="AW29" s="14" t="e">
        <f t="shared" si="22"/>
        <v>#DIV/0!</v>
      </c>
      <c r="AX29" s="159" t="str">
        <f t="shared" si="23"/>
        <v/>
      </c>
      <c r="AY29" s="8"/>
      <c r="AZ29" s="12">
        <v>0</v>
      </c>
      <c r="BA29" s="7">
        <f t="shared" si="24"/>
        <v>0</v>
      </c>
      <c r="BB29" s="7"/>
      <c r="BC29" s="7"/>
      <c r="BD29" s="81">
        <f t="shared" si="8"/>
        <v>0</v>
      </c>
      <c r="BE29" s="82">
        <f t="shared" si="9"/>
        <v>0</v>
      </c>
      <c r="BF29" s="91"/>
      <c r="BG29" s="365"/>
      <c r="BH29" s="156">
        <v>38473</v>
      </c>
      <c r="BI29" s="101">
        <f t="shared" si="25"/>
        <v>0</v>
      </c>
      <c r="BJ29" s="14" t="e">
        <f t="shared" si="26"/>
        <v>#DIV/0!</v>
      </c>
      <c r="BK29" s="103">
        <f t="shared" si="27"/>
        <v>0</v>
      </c>
      <c r="BL29" s="12" t="e">
        <f t="shared" si="26"/>
        <v>#DIV/0!</v>
      </c>
      <c r="BM29" s="105"/>
      <c r="BN29" s="24">
        <v>33.839145000000002</v>
      </c>
      <c r="BO29" s="108"/>
      <c r="BQ29" s="23"/>
      <c r="BR29" s="131" t="e">
        <f t="shared" si="28"/>
        <v>#DIV/0!</v>
      </c>
    </row>
    <row r="30" spans="1:70">
      <c r="A30" s="365"/>
      <c r="B30" s="156">
        <v>38504</v>
      </c>
      <c r="C30" s="16"/>
      <c r="D30" s="23"/>
      <c r="E30" s="14" t="e">
        <f t="shared" si="10"/>
        <v>#DIV/0!</v>
      </c>
      <c r="F30" s="159" t="str">
        <f t="shared" si="11"/>
        <v/>
      </c>
      <c r="G30" s="8"/>
      <c r="H30" s="12">
        <v>0</v>
      </c>
      <c r="I30" s="7">
        <f t="shared" si="12"/>
        <v>0</v>
      </c>
      <c r="J30" s="7"/>
      <c r="K30" s="7"/>
      <c r="L30" s="81">
        <f t="shared" si="0"/>
        <v>0</v>
      </c>
      <c r="M30" s="82">
        <f t="shared" si="1"/>
        <v>0</v>
      </c>
      <c r="N30" s="91"/>
      <c r="O30" s="23"/>
      <c r="P30" s="14" t="e">
        <f t="shared" si="13"/>
        <v>#DIV/0!</v>
      </c>
      <c r="Q30" s="159" t="str">
        <f t="shared" si="14"/>
        <v/>
      </c>
      <c r="R30" s="8"/>
      <c r="S30" s="12">
        <v>0</v>
      </c>
      <c r="T30" s="7">
        <f t="shared" si="15"/>
        <v>0</v>
      </c>
      <c r="U30" s="7"/>
      <c r="V30" s="7"/>
      <c r="W30" s="81">
        <f t="shared" si="2"/>
        <v>0</v>
      </c>
      <c r="X30" s="82">
        <f t="shared" si="3"/>
        <v>0</v>
      </c>
      <c r="Y30" s="91"/>
      <c r="Z30" s="23"/>
      <c r="AA30" s="14" t="e">
        <f t="shared" si="16"/>
        <v>#DIV/0!</v>
      </c>
      <c r="AB30" s="159" t="str">
        <f t="shared" si="17"/>
        <v/>
      </c>
      <c r="AC30" s="8"/>
      <c r="AD30" s="12">
        <v>0</v>
      </c>
      <c r="AE30" s="7">
        <f t="shared" si="18"/>
        <v>0</v>
      </c>
      <c r="AF30" s="7"/>
      <c r="AG30" s="7"/>
      <c r="AH30" s="81">
        <f t="shared" si="4"/>
        <v>0</v>
      </c>
      <c r="AI30" s="82">
        <f t="shared" si="5"/>
        <v>0</v>
      </c>
      <c r="AJ30" s="91"/>
      <c r="AK30" s="23"/>
      <c r="AL30" s="14" t="e">
        <f t="shared" si="19"/>
        <v>#DIV/0!</v>
      </c>
      <c r="AM30" s="159" t="str">
        <f t="shared" si="20"/>
        <v/>
      </c>
      <c r="AN30" s="8"/>
      <c r="AO30" s="12">
        <v>0</v>
      </c>
      <c r="AP30" s="7">
        <f t="shared" si="21"/>
        <v>0</v>
      </c>
      <c r="AQ30" s="7"/>
      <c r="AR30" s="7"/>
      <c r="AS30" s="81">
        <f t="shared" si="6"/>
        <v>0</v>
      </c>
      <c r="AT30" s="82">
        <f t="shared" si="7"/>
        <v>0</v>
      </c>
      <c r="AU30" s="91"/>
      <c r="AV30" s="23"/>
      <c r="AW30" s="14" t="e">
        <f t="shared" si="22"/>
        <v>#DIV/0!</v>
      </c>
      <c r="AX30" s="159" t="str">
        <f t="shared" si="23"/>
        <v/>
      </c>
      <c r="AY30" s="8"/>
      <c r="AZ30" s="12">
        <v>0</v>
      </c>
      <c r="BA30" s="7">
        <f t="shared" si="24"/>
        <v>0</v>
      </c>
      <c r="BB30" s="7"/>
      <c r="BC30" s="7"/>
      <c r="BD30" s="81">
        <f t="shared" si="8"/>
        <v>0</v>
      </c>
      <c r="BE30" s="82">
        <f t="shared" si="9"/>
        <v>0</v>
      </c>
      <c r="BF30" s="91"/>
      <c r="BG30" s="365"/>
      <c r="BH30" s="156">
        <v>38504</v>
      </c>
      <c r="BI30" s="101">
        <f t="shared" si="25"/>
        <v>0</v>
      </c>
      <c r="BJ30" s="14" t="e">
        <f t="shared" si="26"/>
        <v>#DIV/0!</v>
      </c>
      <c r="BK30" s="103">
        <f t="shared" si="27"/>
        <v>0</v>
      </c>
      <c r="BL30" s="12" t="e">
        <f t="shared" si="26"/>
        <v>#DIV/0!</v>
      </c>
      <c r="BM30" s="105"/>
      <c r="BN30" s="24">
        <v>34.076019000000002</v>
      </c>
      <c r="BO30" s="108"/>
      <c r="BQ30" s="23"/>
      <c r="BR30" s="131" t="e">
        <f t="shared" si="28"/>
        <v>#DIV/0!</v>
      </c>
    </row>
    <row r="31" spans="1:70">
      <c r="A31" s="365"/>
      <c r="B31" s="156">
        <v>38534</v>
      </c>
      <c r="C31" s="16"/>
      <c r="D31" s="23"/>
      <c r="E31" s="14" t="e">
        <f t="shared" si="10"/>
        <v>#DIV/0!</v>
      </c>
      <c r="F31" s="159" t="str">
        <f t="shared" si="11"/>
        <v/>
      </c>
      <c r="G31" s="8" t="s">
        <v>6</v>
      </c>
      <c r="H31" s="12">
        <v>0.1169</v>
      </c>
      <c r="I31" s="7">
        <f t="shared" si="12"/>
        <v>0</v>
      </c>
      <c r="J31" s="7"/>
      <c r="K31" s="7"/>
      <c r="L31" s="81">
        <f t="shared" si="0"/>
        <v>0</v>
      </c>
      <c r="M31" s="82">
        <f t="shared" si="1"/>
        <v>0</v>
      </c>
      <c r="N31" s="91"/>
      <c r="O31" s="23"/>
      <c r="P31" s="14" t="e">
        <f t="shared" si="13"/>
        <v>#DIV/0!</v>
      </c>
      <c r="Q31" s="159" t="str">
        <f t="shared" si="14"/>
        <v/>
      </c>
      <c r="R31" s="8" t="s">
        <v>6</v>
      </c>
      <c r="S31" s="12">
        <v>0.1169</v>
      </c>
      <c r="T31" s="7">
        <f t="shared" si="15"/>
        <v>0</v>
      </c>
      <c r="U31" s="7"/>
      <c r="V31" s="7"/>
      <c r="W31" s="81">
        <f t="shared" si="2"/>
        <v>0</v>
      </c>
      <c r="X31" s="82">
        <f t="shared" si="3"/>
        <v>0</v>
      </c>
      <c r="Y31" s="91"/>
      <c r="Z31" s="23"/>
      <c r="AA31" s="14" t="e">
        <f t="shared" si="16"/>
        <v>#DIV/0!</v>
      </c>
      <c r="AB31" s="159" t="str">
        <f t="shared" si="17"/>
        <v/>
      </c>
      <c r="AC31" s="8" t="s">
        <v>6</v>
      </c>
      <c r="AD31" s="12">
        <v>0.1169</v>
      </c>
      <c r="AE31" s="7">
        <f t="shared" si="18"/>
        <v>0</v>
      </c>
      <c r="AF31" s="7"/>
      <c r="AG31" s="7"/>
      <c r="AH31" s="81">
        <f t="shared" si="4"/>
        <v>0</v>
      </c>
      <c r="AI31" s="82">
        <f t="shared" si="5"/>
        <v>0</v>
      </c>
      <c r="AJ31" s="91"/>
      <c r="AK31" s="23"/>
      <c r="AL31" s="14" t="e">
        <f t="shared" si="19"/>
        <v>#DIV/0!</v>
      </c>
      <c r="AM31" s="159" t="str">
        <f t="shared" si="20"/>
        <v/>
      </c>
      <c r="AN31" s="8" t="s">
        <v>6</v>
      </c>
      <c r="AO31" s="12">
        <v>0.1169</v>
      </c>
      <c r="AP31" s="7">
        <f t="shared" si="21"/>
        <v>0</v>
      </c>
      <c r="AQ31" s="7"/>
      <c r="AR31" s="7"/>
      <c r="AS31" s="81">
        <f t="shared" si="6"/>
        <v>0</v>
      </c>
      <c r="AT31" s="82">
        <f t="shared" si="7"/>
        <v>0</v>
      </c>
      <c r="AU31" s="91"/>
      <c r="AV31" s="23"/>
      <c r="AW31" s="14" t="e">
        <f t="shared" si="22"/>
        <v>#DIV/0!</v>
      </c>
      <c r="AX31" s="159" t="str">
        <f t="shared" si="23"/>
        <v/>
      </c>
      <c r="AY31" s="8" t="s">
        <v>6</v>
      </c>
      <c r="AZ31" s="12">
        <v>0.1169</v>
      </c>
      <c r="BA31" s="7">
        <f t="shared" si="24"/>
        <v>0</v>
      </c>
      <c r="BB31" s="7"/>
      <c r="BC31" s="7"/>
      <c r="BD31" s="81">
        <f t="shared" si="8"/>
        <v>0</v>
      </c>
      <c r="BE31" s="82">
        <f t="shared" si="9"/>
        <v>0</v>
      </c>
      <c r="BF31" s="91"/>
      <c r="BG31" s="365"/>
      <c r="BH31" s="156">
        <v>38534</v>
      </c>
      <c r="BI31" s="101">
        <f t="shared" si="25"/>
        <v>0</v>
      </c>
      <c r="BJ31" s="14" t="e">
        <f t="shared" si="26"/>
        <v>#DIV/0!</v>
      </c>
      <c r="BK31" s="103">
        <f t="shared" si="27"/>
        <v>0</v>
      </c>
      <c r="BL31" s="12" t="e">
        <f t="shared" si="26"/>
        <v>#DIV/0!</v>
      </c>
      <c r="BM31" s="105"/>
      <c r="BN31" s="24">
        <v>34.038535000000003</v>
      </c>
      <c r="BO31" s="108"/>
      <c r="BQ31" s="23"/>
      <c r="BR31" s="131" t="e">
        <f t="shared" si="28"/>
        <v>#DIV/0!</v>
      </c>
    </row>
    <row r="32" spans="1:70">
      <c r="A32" s="365"/>
      <c r="B32" s="156">
        <v>38565</v>
      </c>
      <c r="C32" s="16"/>
      <c r="D32" s="23"/>
      <c r="E32" s="14" t="e">
        <f t="shared" si="10"/>
        <v>#DIV/0!</v>
      </c>
      <c r="F32" s="159" t="str">
        <f t="shared" si="11"/>
        <v/>
      </c>
      <c r="G32" s="8"/>
      <c r="H32" s="12">
        <v>0</v>
      </c>
      <c r="I32" s="7">
        <f t="shared" si="12"/>
        <v>0</v>
      </c>
      <c r="J32" s="7"/>
      <c r="K32" s="7"/>
      <c r="L32" s="81">
        <f t="shared" si="0"/>
        <v>0</v>
      </c>
      <c r="M32" s="82">
        <f t="shared" si="1"/>
        <v>0</v>
      </c>
      <c r="N32" s="91"/>
      <c r="O32" s="23"/>
      <c r="P32" s="14" t="e">
        <f t="shared" si="13"/>
        <v>#DIV/0!</v>
      </c>
      <c r="Q32" s="159" t="str">
        <f t="shared" si="14"/>
        <v/>
      </c>
      <c r="R32" s="8"/>
      <c r="S32" s="12">
        <v>0</v>
      </c>
      <c r="T32" s="7">
        <f t="shared" si="15"/>
        <v>0</v>
      </c>
      <c r="U32" s="7"/>
      <c r="V32" s="7"/>
      <c r="W32" s="81">
        <f t="shared" si="2"/>
        <v>0</v>
      </c>
      <c r="X32" s="82">
        <f t="shared" si="3"/>
        <v>0</v>
      </c>
      <c r="Y32" s="91"/>
      <c r="Z32" s="23"/>
      <c r="AA32" s="14" t="e">
        <f t="shared" si="16"/>
        <v>#DIV/0!</v>
      </c>
      <c r="AB32" s="159" t="str">
        <f t="shared" si="17"/>
        <v/>
      </c>
      <c r="AC32" s="8"/>
      <c r="AD32" s="12">
        <v>0</v>
      </c>
      <c r="AE32" s="7">
        <f t="shared" si="18"/>
        <v>0</v>
      </c>
      <c r="AF32" s="7"/>
      <c r="AG32" s="7"/>
      <c r="AH32" s="81">
        <f t="shared" si="4"/>
        <v>0</v>
      </c>
      <c r="AI32" s="82">
        <f t="shared" si="5"/>
        <v>0</v>
      </c>
      <c r="AJ32" s="91"/>
      <c r="AK32" s="23"/>
      <c r="AL32" s="14" t="e">
        <f t="shared" si="19"/>
        <v>#DIV/0!</v>
      </c>
      <c r="AM32" s="159" t="str">
        <f t="shared" si="20"/>
        <v/>
      </c>
      <c r="AN32" s="8"/>
      <c r="AO32" s="12">
        <v>0</v>
      </c>
      <c r="AP32" s="7">
        <f t="shared" si="21"/>
        <v>0</v>
      </c>
      <c r="AQ32" s="7"/>
      <c r="AR32" s="7"/>
      <c r="AS32" s="81">
        <f t="shared" si="6"/>
        <v>0</v>
      </c>
      <c r="AT32" s="82">
        <f t="shared" si="7"/>
        <v>0</v>
      </c>
      <c r="AU32" s="91"/>
      <c r="AV32" s="23"/>
      <c r="AW32" s="14" t="e">
        <f t="shared" si="22"/>
        <v>#DIV/0!</v>
      </c>
      <c r="AX32" s="159" t="str">
        <f t="shared" si="23"/>
        <v/>
      </c>
      <c r="AY32" s="8"/>
      <c r="AZ32" s="12">
        <v>0</v>
      </c>
      <c r="BA32" s="7">
        <f t="shared" si="24"/>
        <v>0</v>
      </c>
      <c r="BB32" s="7"/>
      <c r="BC32" s="7"/>
      <c r="BD32" s="81">
        <f t="shared" si="8"/>
        <v>0</v>
      </c>
      <c r="BE32" s="82">
        <f t="shared" si="9"/>
        <v>0</v>
      </c>
      <c r="BF32" s="91"/>
      <c r="BG32" s="365"/>
      <c r="BH32" s="156">
        <v>38565</v>
      </c>
      <c r="BI32" s="101">
        <f t="shared" si="25"/>
        <v>0</v>
      </c>
      <c r="BJ32" s="14" t="e">
        <f t="shared" si="26"/>
        <v>#DIV/0!</v>
      </c>
      <c r="BK32" s="103">
        <f t="shared" si="27"/>
        <v>0</v>
      </c>
      <c r="BL32" s="12" t="e">
        <f t="shared" si="26"/>
        <v>#DIV/0!</v>
      </c>
      <c r="BM32" s="105"/>
      <c r="BN32" s="24">
        <v>34.048746000000001</v>
      </c>
      <c r="BO32" s="108"/>
      <c r="BQ32" s="23"/>
      <c r="BR32" s="131" t="e">
        <f t="shared" si="28"/>
        <v>#DIV/0!</v>
      </c>
    </row>
    <row r="33" spans="1:70">
      <c r="A33" s="365"/>
      <c r="B33" s="156">
        <v>38596</v>
      </c>
      <c r="C33" s="16"/>
      <c r="D33" s="23"/>
      <c r="E33" s="14" t="e">
        <f t="shared" si="10"/>
        <v>#DIV/0!</v>
      </c>
      <c r="F33" s="159" t="str">
        <f t="shared" si="11"/>
        <v/>
      </c>
      <c r="G33" s="8"/>
      <c r="H33" s="12">
        <v>0</v>
      </c>
      <c r="I33" s="7">
        <f t="shared" si="12"/>
        <v>0</v>
      </c>
      <c r="J33" s="7"/>
      <c r="K33" s="7"/>
      <c r="L33" s="81">
        <f t="shared" si="0"/>
        <v>0</v>
      </c>
      <c r="M33" s="82">
        <f t="shared" si="1"/>
        <v>0</v>
      </c>
      <c r="N33" s="91"/>
      <c r="O33" s="23"/>
      <c r="P33" s="14" t="e">
        <f t="shared" si="13"/>
        <v>#DIV/0!</v>
      </c>
      <c r="Q33" s="159" t="str">
        <f t="shared" si="14"/>
        <v/>
      </c>
      <c r="R33" s="8"/>
      <c r="S33" s="12">
        <v>0</v>
      </c>
      <c r="T33" s="7">
        <f t="shared" si="15"/>
        <v>0</v>
      </c>
      <c r="U33" s="7"/>
      <c r="V33" s="7"/>
      <c r="W33" s="81">
        <f t="shared" si="2"/>
        <v>0</v>
      </c>
      <c r="X33" s="82">
        <f t="shared" si="3"/>
        <v>0</v>
      </c>
      <c r="Y33" s="91"/>
      <c r="Z33" s="23"/>
      <c r="AA33" s="14" t="e">
        <f t="shared" si="16"/>
        <v>#DIV/0!</v>
      </c>
      <c r="AB33" s="159" t="str">
        <f t="shared" si="17"/>
        <v/>
      </c>
      <c r="AC33" s="8"/>
      <c r="AD33" s="12">
        <v>0</v>
      </c>
      <c r="AE33" s="7">
        <f t="shared" si="18"/>
        <v>0</v>
      </c>
      <c r="AF33" s="7"/>
      <c r="AG33" s="7"/>
      <c r="AH33" s="81">
        <f t="shared" si="4"/>
        <v>0</v>
      </c>
      <c r="AI33" s="82">
        <f t="shared" si="5"/>
        <v>0</v>
      </c>
      <c r="AJ33" s="91"/>
      <c r="AK33" s="23"/>
      <c r="AL33" s="14" t="e">
        <f t="shared" si="19"/>
        <v>#DIV/0!</v>
      </c>
      <c r="AM33" s="159" t="str">
        <f t="shared" si="20"/>
        <v/>
      </c>
      <c r="AN33" s="8"/>
      <c r="AO33" s="12">
        <v>0</v>
      </c>
      <c r="AP33" s="7">
        <f t="shared" si="21"/>
        <v>0</v>
      </c>
      <c r="AQ33" s="7"/>
      <c r="AR33" s="7"/>
      <c r="AS33" s="81">
        <f t="shared" si="6"/>
        <v>0</v>
      </c>
      <c r="AT33" s="82">
        <f t="shared" si="7"/>
        <v>0</v>
      </c>
      <c r="AU33" s="91"/>
      <c r="AV33" s="23"/>
      <c r="AW33" s="14" t="e">
        <f t="shared" si="22"/>
        <v>#DIV/0!</v>
      </c>
      <c r="AX33" s="159" t="str">
        <f t="shared" si="23"/>
        <v/>
      </c>
      <c r="AY33" s="8"/>
      <c r="AZ33" s="12">
        <v>0</v>
      </c>
      <c r="BA33" s="7">
        <f t="shared" si="24"/>
        <v>0</v>
      </c>
      <c r="BB33" s="7"/>
      <c r="BC33" s="7"/>
      <c r="BD33" s="81">
        <f t="shared" si="8"/>
        <v>0</v>
      </c>
      <c r="BE33" s="82">
        <f t="shared" si="9"/>
        <v>0</v>
      </c>
      <c r="BF33" s="91"/>
      <c r="BG33" s="365"/>
      <c r="BH33" s="156">
        <v>38596</v>
      </c>
      <c r="BI33" s="101">
        <f t="shared" si="25"/>
        <v>0</v>
      </c>
      <c r="BJ33" s="14" t="e">
        <f t="shared" si="26"/>
        <v>#DIV/0!</v>
      </c>
      <c r="BK33" s="103">
        <f t="shared" si="27"/>
        <v>0</v>
      </c>
      <c r="BL33" s="12" t="e">
        <f t="shared" si="26"/>
        <v>#DIV/0!</v>
      </c>
      <c r="BM33" s="105"/>
      <c r="BN33" s="24">
        <v>34.048746000000001</v>
      </c>
      <c r="BO33" s="108"/>
      <c r="BQ33" s="23"/>
      <c r="BR33" s="131" t="e">
        <f t="shared" si="28"/>
        <v>#DIV/0!</v>
      </c>
    </row>
    <row r="34" spans="1:70">
      <c r="A34" s="365"/>
      <c r="B34" s="156">
        <v>38626</v>
      </c>
      <c r="C34" s="16"/>
      <c r="D34" s="23"/>
      <c r="E34" s="14" t="e">
        <f t="shared" si="10"/>
        <v>#DIV/0!</v>
      </c>
      <c r="F34" s="159" t="str">
        <f t="shared" si="11"/>
        <v/>
      </c>
      <c r="G34" s="8"/>
      <c r="H34" s="12">
        <v>0</v>
      </c>
      <c r="I34" s="7">
        <f t="shared" si="12"/>
        <v>0</v>
      </c>
      <c r="J34" s="7"/>
      <c r="K34" s="7"/>
      <c r="L34" s="81">
        <f t="shared" si="0"/>
        <v>0</v>
      </c>
      <c r="M34" s="82">
        <f t="shared" si="1"/>
        <v>0</v>
      </c>
      <c r="N34" s="91"/>
      <c r="O34" s="23"/>
      <c r="P34" s="14" t="e">
        <f t="shared" si="13"/>
        <v>#DIV/0!</v>
      </c>
      <c r="Q34" s="159" t="str">
        <f t="shared" si="14"/>
        <v/>
      </c>
      <c r="R34" s="8"/>
      <c r="S34" s="12">
        <v>0</v>
      </c>
      <c r="T34" s="7">
        <f t="shared" si="15"/>
        <v>0</v>
      </c>
      <c r="U34" s="7"/>
      <c r="V34" s="7"/>
      <c r="W34" s="81">
        <f t="shared" si="2"/>
        <v>0</v>
      </c>
      <c r="X34" s="82">
        <f t="shared" si="3"/>
        <v>0</v>
      </c>
      <c r="Y34" s="91"/>
      <c r="Z34" s="23"/>
      <c r="AA34" s="14" t="e">
        <f t="shared" si="16"/>
        <v>#DIV/0!</v>
      </c>
      <c r="AB34" s="159" t="str">
        <f t="shared" si="17"/>
        <v/>
      </c>
      <c r="AC34" s="8"/>
      <c r="AD34" s="12">
        <v>0</v>
      </c>
      <c r="AE34" s="7">
        <f t="shared" si="18"/>
        <v>0</v>
      </c>
      <c r="AF34" s="7"/>
      <c r="AG34" s="7"/>
      <c r="AH34" s="81">
        <f t="shared" si="4"/>
        <v>0</v>
      </c>
      <c r="AI34" s="82">
        <f t="shared" si="5"/>
        <v>0</v>
      </c>
      <c r="AJ34" s="91"/>
      <c r="AK34" s="23"/>
      <c r="AL34" s="14" t="e">
        <f t="shared" si="19"/>
        <v>#DIV/0!</v>
      </c>
      <c r="AM34" s="159" t="str">
        <f t="shared" si="20"/>
        <v/>
      </c>
      <c r="AN34" s="8"/>
      <c r="AO34" s="12">
        <v>0</v>
      </c>
      <c r="AP34" s="7">
        <f t="shared" si="21"/>
        <v>0</v>
      </c>
      <c r="AQ34" s="7"/>
      <c r="AR34" s="7"/>
      <c r="AS34" s="81">
        <f t="shared" si="6"/>
        <v>0</v>
      </c>
      <c r="AT34" s="82">
        <f t="shared" si="7"/>
        <v>0</v>
      </c>
      <c r="AU34" s="91"/>
      <c r="AV34" s="23"/>
      <c r="AW34" s="14" t="e">
        <f t="shared" si="22"/>
        <v>#DIV/0!</v>
      </c>
      <c r="AX34" s="159" t="str">
        <f t="shared" si="23"/>
        <v/>
      </c>
      <c r="AY34" s="8"/>
      <c r="AZ34" s="12">
        <v>0</v>
      </c>
      <c r="BA34" s="7">
        <f t="shared" si="24"/>
        <v>0</v>
      </c>
      <c r="BB34" s="7"/>
      <c r="BC34" s="7"/>
      <c r="BD34" s="81">
        <f t="shared" si="8"/>
        <v>0</v>
      </c>
      <c r="BE34" s="82">
        <f t="shared" si="9"/>
        <v>0</v>
      </c>
      <c r="BF34" s="91"/>
      <c r="BG34" s="365"/>
      <c r="BH34" s="156">
        <v>38626</v>
      </c>
      <c r="BI34" s="101">
        <f t="shared" si="25"/>
        <v>0</v>
      </c>
      <c r="BJ34" s="14" t="e">
        <f t="shared" si="26"/>
        <v>#DIV/0!</v>
      </c>
      <c r="BK34" s="103">
        <f t="shared" si="27"/>
        <v>0</v>
      </c>
      <c r="BL34" s="12" t="e">
        <f t="shared" si="26"/>
        <v>#DIV/0!</v>
      </c>
      <c r="BM34" s="105"/>
      <c r="BN34" s="24">
        <v>34.099818999999997</v>
      </c>
      <c r="BO34" s="108"/>
      <c r="BQ34" s="23"/>
      <c r="BR34" s="131" t="e">
        <f t="shared" si="28"/>
        <v>#DIV/0!</v>
      </c>
    </row>
    <row r="35" spans="1:70">
      <c r="A35" s="365"/>
      <c r="B35" s="156">
        <v>38657</v>
      </c>
      <c r="C35" s="16"/>
      <c r="D35" s="23"/>
      <c r="E35" s="14" t="e">
        <f t="shared" si="10"/>
        <v>#DIV/0!</v>
      </c>
      <c r="F35" s="159" t="str">
        <f t="shared" si="11"/>
        <v/>
      </c>
      <c r="G35" s="8"/>
      <c r="H35" s="12">
        <v>0</v>
      </c>
      <c r="I35" s="7">
        <f t="shared" si="12"/>
        <v>0</v>
      </c>
      <c r="J35" s="7"/>
      <c r="K35" s="7"/>
      <c r="L35" s="81">
        <f t="shared" si="0"/>
        <v>0</v>
      </c>
      <c r="M35" s="82">
        <f t="shared" si="1"/>
        <v>0</v>
      </c>
      <c r="N35" s="91"/>
      <c r="O35" s="23"/>
      <c r="P35" s="14" t="e">
        <f t="shared" si="13"/>
        <v>#DIV/0!</v>
      </c>
      <c r="Q35" s="159" t="str">
        <f t="shared" si="14"/>
        <v/>
      </c>
      <c r="R35" s="8"/>
      <c r="S35" s="12">
        <v>0</v>
      </c>
      <c r="T35" s="7">
        <f t="shared" si="15"/>
        <v>0</v>
      </c>
      <c r="U35" s="7"/>
      <c r="V35" s="7"/>
      <c r="W35" s="81">
        <f t="shared" si="2"/>
        <v>0</v>
      </c>
      <c r="X35" s="82">
        <f t="shared" si="3"/>
        <v>0</v>
      </c>
      <c r="Y35" s="91"/>
      <c r="Z35" s="23"/>
      <c r="AA35" s="14" t="e">
        <f t="shared" si="16"/>
        <v>#DIV/0!</v>
      </c>
      <c r="AB35" s="159" t="str">
        <f t="shared" si="17"/>
        <v/>
      </c>
      <c r="AC35" s="8"/>
      <c r="AD35" s="12">
        <v>0</v>
      </c>
      <c r="AE35" s="7">
        <f t="shared" si="18"/>
        <v>0</v>
      </c>
      <c r="AF35" s="7"/>
      <c r="AG35" s="7"/>
      <c r="AH35" s="81">
        <f t="shared" si="4"/>
        <v>0</v>
      </c>
      <c r="AI35" s="82">
        <f t="shared" si="5"/>
        <v>0</v>
      </c>
      <c r="AJ35" s="91"/>
      <c r="AK35" s="23"/>
      <c r="AL35" s="14" t="e">
        <f t="shared" si="19"/>
        <v>#DIV/0!</v>
      </c>
      <c r="AM35" s="159" t="str">
        <f t="shared" si="20"/>
        <v/>
      </c>
      <c r="AN35" s="8"/>
      <c r="AO35" s="12">
        <v>0</v>
      </c>
      <c r="AP35" s="7">
        <f t="shared" si="21"/>
        <v>0</v>
      </c>
      <c r="AQ35" s="7"/>
      <c r="AR35" s="7"/>
      <c r="AS35" s="81">
        <f t="shared" si="6"/>
        <v>0</v>
      </c>
      <c r="AT35" s="82">
        <f t="shared" si="7"/>
        <v>0</v>
      </c>
      <c r="AU35" s="91"/>
      <c r="AV35" s="23"/>
      <c r="AW35" s="14" t="e">
        <f t="shared" si="22"/>
        <v>#DIV/0!</v>
      </c>
      <c r="AX35" s="159" t="str">
        <f t="shared" si="23"/>
        <v/>
      </c>
      <c r="AY35" s="8"/>
      <c r="AZ35" s="12">
        <v>0</v>
      </c>
      <c r="BA35" s="7">
        <f t="shared" si="24"/>
        <v>0</v>
      </c>
      <c r="BB35" s="7"/>
      <c r="BC35" s="7"/>
      <c r="BD35" s="81">
        <f t="shared" si="8"/>
        <v>0</v>
      </c>
      <c r="BE35" s="82">
        <f t="shared" si="9"/>
        <v>0</v>
      </c>
      <c r="BF35" s="91"/>
      <c r="BG35" s="365"/>
      <c r="BH35" s="156">
        <v>38657</v>
      </c>
      <c r="BI35" s="101">
        <f t="shared" si="25"/>
        <v>0</v>
      </c>
      <c r="BJ35" s="14" t="e">
        <f t="shared" si="26"/>
        <v>#DIV/0!</v>
      </c>
      <c r="BK35" s="103">
        <f t="shared" si="27"/>
        <v>0</v>
      </c>
      <c r="BL35" s="12" t="e">
        <f t="shared" si="26"/>
        <v>#DIV/0!</v>
      </c>
      <c r="BM35" s="105"/>
      <c r="BN35" s="24">
        <v>34.297597000000003</v>
      </c>
      <c r="BO35" s="108"/>
      <c r="BQ35" s="23"/>
      <c r="BR35" s="131" t="e">
        <f t="shared" si="28"/>
        <v>#DIV/0!</v>
      </c>
    </row>
    <row r="36" spans="1:70">
      <c r="A36" s="366"/>
      <c r="B36" s="157">
        <v>38687</v>
      </c>
      <c r="C36" s="16"/>
      <c r="D36" s="21"/>
      <c r="E36" s="15" t="e">
        <f t="shared" si="10"/>
        <v>#DIV/0!</v>
      </c>
      <c r="F36" s="158" t="str">
        <f t="shared" si="11"/>
        <v/>
      </c>
      <c r="G36" s="11"/>
      <c r="H36" s="13">
        <v>0</v>
      </c>
      <c r="I36" s="10">
        <f t="shared" si="12"/>
        <v>0</v>
      </c>
      <c r="J36" s="10"/>
      <c r="K36" s="10"/>
      <c r="L36" s="83">
        <f t="shared" si="0"/>
        <v>0</v>
      </c>
      <c r="M36" s="84">
        <f t="shared" si="1"/>
        <v>0</v>
      </c>
      <c r="N36" s="92"/>
      <c r="O36" s="21"/>
      <c r="P36" s="15" t="e">
        <f t="shared" si="13"/>
        <v>#DIV/0!</v>
      </c>
      <c r="Q36" s="158" t="str">
        <f t="shared" si="14"/>
        <v/>
      </c>
      <c r="R36" s="11"/>
      <c r="S36" s="13">
        <v>0</v>
      </c>
      <c r="T36" s="10">
        <f t="shared" si="15"/>
        <v>0</v>
      </c>
      <c r="U36" s="10"/>
      <c r="V36" s="10"/>
      <c r="W36" s="83">
        <f t="shared" si="2"/>
        <v>0</v>
      </c>
      <c r="X36" s="84">
        <f t="shared" si="3"/>
        <v>0</v>
      </c>
      <c r="Y36" s="92"/>
      <c r="Z36" s="21"/>
      <c r="AA36" s="15" t="e">
        <f t="shared" si="16"/>
        <v>#DIV/0!</v>
      </c>
      <c r="AB36" s="158" t="str">
        <f t="shared" si="17"/>
        <v/>
      </c>
      <c r="AC36" s="11"/>
      <c r="AD36" s="13">
        <v>0</v>
      </c>
      <c r="AE36" s="10">
        <f t="shared" si="18"/>
        <v>0</v>
      </c>
      <c r="AF36" s="10"/>
      <c r="AG36" s="10"/>
      <c r="AH36" s="83">
        <f t="shared" si="4"/>
        <v>0</v>
      </c>
      <c r="AI36" s="84">
        <f t="shared" si="5"/>
        <v>0</v>
      </c>
      <c r="AJ36" s="92"/>
      <c r="AK36" s="21"/>
      <c r="AL36" s="15" t="e">
        <f t="shared" si="19"/>
        <v>#DIV/0!</v>
      </c>
      <c r="AM36" s="158" t="str">
        <f t="shared" si="20"/>
        <v/>
      </c>
      <c r="AN36" s="11"/>
      <c r="AO36" s="13">
        <v>0</v>
      </c>
      <c r="AP36" s="10">
        <f t="shared" si="21"/>
        <v>0</v>
      </c>
      <c r="AQ36" s="10"/>
      <c r="AR36" s="10"/>
      <c r="AS36" s="83">
        <f t="shared" si="6"/>
        <v>0</v>
      </c>
      <c r="AT36" s="84">
        <f t="shared" si="7"/>
        <v>0</v>
      </c>
      <c r="AU36" s="92"/>
      <c r="AV36" s="21"/>
      <c r="AW36" s="15" t="e">
        <f t="shared" si="22"/>
        <v>#DIV/0!</v>
      </c>
      <c r="AX36" s="158" t="str">
        <f t="shared" si="23"/>
        <v/>
      </c>
      <c r="AY36" s="11"/>
      <c r="AZ36" s="13">
        <v>0</v>
      </c>
      <c r="BA36" s="10">
        <f t="shared" si="24"/>
        <v>0</v>
      </c>
      <c r="BB36" s="10"/>
      <c r="BC36" s="10"/>
      <c r="BD36" s="83">
        <f t="shared" si="8"/>
        <v>0</v>
      </c>
      <c r="BE36" s="84">
        <f t="shared" si="9"/>
        <v>0</v>
      </c>
      <c r="BF36" s="92"/>
      <c r="BG36" s="366"/>
      <c r="BH36" s="157">
        <v>38687</v>
      </c>
      <c r="BI36" s="102">
        <f t="shared" si="25"/>
        <v>0</v>
      </c>
      <c r="BJ36" s="15" t="e">
        <f t="shared" si="26"/>
        <v>#DIV/0!</v>
      </c>
      <c r="BK36" s="104">
        <f t="shared" si="27"/>
        <v>0</v>
      </c>
      <c r="BL36" s="13" t="e">
        <f t="shared" si="26"/>
        <v>#DIV/0!</v>
      </c>
      <c r="BM36" s="107"/>
      <c r="BN36" s="24">
        <v>34.482804000000002</v>
      </c>
      <c r="BO36" s="110"/>
      <c r="BQ36" s="23"/>
      <c r="BR36" s="131" t="e">
        <f t="shared" si="28"/>
        <v>#DIV/0!</v>
      </c>
    </row>
    <row r="37" spans="1:70" ht="11.25" customHeight="1">
      <c r="A37" s="365">
        <v>2006</v>
      </c>
      <c r="B37" s="156">
        <v>38718</v>
      </c>
      <c r="C37" s="16"/>
      <c r="D37" s="23"/>
      <c r="E37" s="14" t="e">
        <f t="shared" si="10"/>
        <v>#DIV/0!</v>
      </c>
      <c r="F37" s="159" t="str">
        <f t="shared" si="11"/>
        <v/>
      </c>
      <c r="G37" s="8"/>
      <c r="H37" s="12">
        <v>0</v>
      </c>
      <c r="I37" s="7">
        <f t="shared" si="12"/>
        <v>0</v>
      </c>
      <c r="J37" s="76"/>
      <c r="K37" s="76"/>
      <c r="L37" s="81">
        <f t="shared" si="0"/>
        <v>0</v>
      </c>
      <c r="M37" s="82">
        <f t="shared" si="1"/>
        <v>0</v>
      </c>
      <c r="N37" s="91"/>
      <c r="O37" s="23"/>
      <c r="P37" s="14" t="e">
        <f t="shared" si="13"/>
        <v>#DIV/0!</v>
      </c>
      <c r="Q37" s="159" t="str">
        <f t="shared" si="14"/>
        <v/>
      </c>
      <c r="R37" s="8"/>
      <c r="S37" s="12">
        <v>0</v>
      </c>
      <c r="T37" s="7">
        <f t="shared" si="15"/>
        <v>0</v>
      </c>
      <c r="U37" s="76"/>
      <c r="V37" s="76"/>
      <c r="W37" s="81">
        <f t="shared" si="2"/>
        <v>0</v>
      </c>
      <c r="X37" s="82">
        <f t="shared" si="3"/>
        <v>0</v>
      </c>
      <c r="Y37" s="91"/>
      <c r="Z37" s="23"/>
      <c r="AA37" s="14" t="e">
        <f t="shared" si="16"/>
        <v>#DIV/0!</v>
      </c>
      <c r="AB37" s="159" t="str">
        <f t="shared" si="17"/>
        <v/>
      </c>
      <c r="AC37" s="8"/>
      <c r="AD37" s="12">
        <v>0</v>
      </c>
      <c r="AE37" s="7">
        <f t="shared" si="18"/>
        <v>0</v>
      </c>
      <c r="AF37" s="76"/>
      <c r="AG37" s="76"/>
      <c r="AH37" s="81">
        <f t="shared" si="4"/>
        <v>0</v>
      </c>
      <c r="AI37" s="82">
        <f t="shared" si="5"/>
        <v>0</v>
      </c>
      <c r="AJ37" s="91"/>
      <c r="AK37" s="23"/>
      <c r="AL37" s="14" t="e">
        <f t="shared" si="19"/>
        <v>#DIV/0!</v>
      </c>
      <c r="AM37" s="159" t="str">
        <f t="shared" si="20"/>
        <v/>
      </c>
      <c r="AN37" s="8"/>
      <c r="AO37" s="12">
        <v>0</v>
      </c>
      <c r="AP37" s="7">
        <f t="shared" si="21"/>
        <v>0</v>
      </c>
      <c r="AQ37" s="76"/>
      <c r="AR37" s="76"/>
      <c r="AS37" s="81">
        <f t="shared" si="6"/>
        <v>0</v>
      </c>
      <c r="AT37" s="82">
        <f t="shared" si="7"/>
        <v>0</v>
      </c>
      <c r="AU37" s="91"/>
      <c r="AV37" s="23"/>
      <c r="AW37" s="14" t="e">
        <f t="shared" si="22"/>
        <v>#DIV/0!</v>
      </c>
      <c r="AX37" s="159" t="str">
        <f t="shared" si="23"/>
        <v/>
      </c>
      <c r="AY37" s="8"/>
      <c r="AZ37" s="12">
        <v>0</v>
      </c>
      <c r="BA37" s="7">
        <f t="shared" si="24"/>
        <v>0</v>
      </c>
      <c r="BB37" s="76"/>
      <c r="BC37" s="76"/>
      <c r="BD37" s="81">
        <f t="shared" si="8"/>
        <v>0</v>
      </c>
      <c r="BE37" s="82">
        <f t="shared" si="9"/>
        <v>0</v>
      </c>
      <c r="BF37" s="91"/>
      <c r="BG37" s="365">
        <v>2006</v>
      </c>
      <c r="BH37" s="156">
        <v>38718</v>
      </c>
      <c r="BI37" s="101">
        <f t="shared" si="25"/>
        <v>0</v>
      </c>
      <c r="BJ37" s="14" t="e">
        <f t="shared" si="26"/>
        <v>#DIV/0!</v>
      </c>
      <c r="BK37" s="103">
        <f t="shared" si="27"/>
        <v>0</v>
      </c>
      <c r="BL37" s="12" t="e">
        <f t="shared" si="26"/>
        <v>#DIV/0!</v>
      </c>
      <c r="BM37" s="105"/>
      <c r="BN37" s="75">
        <v>34.620735000000003</v>
      </c>
      <c r="BO37" s="108"/>
      <c r="BQ37" s="23"/>
      <c r="BR37" s="131" t="e">
        <f t="shared" si="28"/>
        <v>#DIV/0!</v>
      </c>
    </row>
    <row r="38" spans="1:70">
      <c r="A38" s="365"/>
      <c r="B38" s="156">
        <v>38749</v>
      </c>
      <c r="C38" s="16"/>
      <c r="D38" s="23"/>
      <c r="E38" s="14" t="e">
        <f t="shared" si="10"/>
        <v>#DIV/0!</v>
      </c>
      <c r="F38" s="159" t="str">
        <f t="shared" si="11"/>
        <v/>
      </c>
      <c r="G38" s="8"/>
      <c r="H38" s="12">
        <v>0</v>
      </c>
      <c r="I38" s="7">
        <f t="shared" si="12"/>
        <v>0</v>
      </c>
      <c r="J38" s="7"/>
      <c r="K38" s="7"/>
      <c r="L38" s="81">
        <f t="shared" si="0"/>
        <v>0</v>
      </c>
      <c r="M38" s="82">
        <f t="shared" si="1"/>
        <v>0</v>
      </c>
      <c r="N38" s="91"/>
      <c r="O38" s="23"/>
      <c r="P38" s="14" t="e">
        <f t="shared" si="13"/>
        <v>#DIV/0!</v>
      </c>
      <c r="Q38" s="159" t="str">
        <f t="shared" si="14"/>
        <v/>
      </c>
      <c r="R38" s="8"/>
      <c r="S38" s="12">
        <v>0</v>
      </c>
      <c r="T38" s="7">
        <f t="shared" si="15"/>
        <v>0</v>
      </c>
      <c r="U38" s="7"/>
      <c r="V38" s="7"/>
      <c r="W38" s="81">
        <f t="shared" si="2"/>
        <v>0</v>
      </c>
      <c r="X38" s="82">
        <f t="shared" si="3"/>
        <v>0</v>
      </c>
      <c r="Y38" s="91"/>
      <c r="Z38" s="23"/>
      <c r="AA38" s="14" t="e">
        <f t="shared" si="16"/>
        <v>#DIV/0!</v>
      </c>
      <c r="AB38" s="159" t="str">
        <f t="shared" si="17"/>
        <v/>
      </c>
      <c r="AC38" s="8"/>
      <c r="AD38" s="12">
        <v>0</v>
      </c>
      <c r="AE38" s="7">
        <f t="shared" si="18"/>
        <v>0</v>
      </c>
      <c r="AF38" s="7"/>
      <c r="AG38" s="7"/>
      <c r="AH38" s="81">
        <f t="shared" si="4"/>
        <v>0</v>
      </c>
      <c r="AI38" s="82">
        <f t="shared" si="5"/>
        <v>0</v>
      </c>
      <c r="AJ38" s="91"/>
      <c r="AK38" s="23"/>
      <c r="AL38" s="14" t="e">
        <f t="shared" si="19"/>
        <v>#DIV/0!</v>
      </c>
      <c r="AM38" s="159" t="str">
        <f t="shared" si="20"/>
        <v/>
      </c>
      <c r="AN38" s="8"/>
      <c r="AO38" s="12">
        <v>0</v>
      </c>
      <c r="AP38" s="7">
        <f t="shared" si="21"/>
        <v>0</v>
      </c>
      <c r="AQ38" s="7"/>
      <c r="AR38" s="7"/>
      <c r="AS38" s="81">
        <f t="shared" si="6"/>
        <v>0</v>
      </c>
      <c r="AT38" s="82">
        <f t="shared" si="7"/>
        <v>0</v>
      </c>
      <c r="AU38" s="91"/>
      <c r="AV38" s="23"/>
      <c r="AW38" s="14" t="e">
        <f t="shared" si="22"/>
        <v>#DIV/0!</v>
      </c>
      <c r="AX38" s="159" t="str">
        <f t="shared" si="23"/>
        <v/>
      </c>
      <c r="AY38" s="8"/>
      <c r="AZ38" s="12">
        <v>0</v>
      </c>
      <c r="BA38" s="7">
        <f t="shared" si="24"/>
        <v>0</v>
      </c>
      <c r="BB38" s="7"/>
      <c r="BC38" s="7"/>
      <c r="BD38" s="81">
        <f t="shared" si="8"/>
        <v>0</v>
      </c>
      <c r="BE38" s="82">
        <f t="shared" si="9"/>
        <v>0</v>
      </c>
      <c r="BF38" s="91"/>
      <c r="BG38" s="365"/>
      <c r="BH38" s="156">
        <v>38749</v>
      </c>
      <c r="BI38" s="101">
        <f t="shared" si="25"/>
        <v>0</v>
      </c>
      <c r="BJ38" s="14" t="e">
        <f t="shared" si="26"/>
        <v>#DIV/0!</v>
      </c>
      <c r="BK38" s="103">
        <f t="shared" si="27"/>
        <v>0</v>
      </c>
      <c r="BL38" s="12" t="e">
        <f t="shared" si="26"/>
        <v>#DIV/0!</v>
      </c>
      <c r="BM38" s="105"/>
      <c r="BN38" s="24">
        <v>34.752293000000002</v>
      </c>
      <c r="BO38" s="108"/>
      <c r="BQ38" s="23"/>
      <c r="BR38" s="131" t="e">
        <f t="shared" si="28"/>
        <v>#DIV/0!</v>
      </c>
    </row>
    <row r="39" spans="1:70">
      <c r="A39" s="365"/>
      <c r="B39" s="156">
        <v>38777</v>
      </c>
      <c r="C39" s="16"/>
      <c r="D39" s="23"/>
      <c r="E39" s="14" t="e">
        <f t="shared" si="10"/>
        <v>#DIV/0!</v>
      </c>
      <c r="F39" s="159" t="str">
        <f t="shared" si="11"/>
        <v/>
      </c>
      <c r="G39" s="8"/>
      <c r="H39" s="12">
        <v>0</v>
      </c>
      <c r="I39" s="7">
        <f t="shared" si="12"/>
        <v>0</v>
      </c>
      <c r="J39" s="7"/>
      <c r="K39" s="7"/>
      <c r="L39" s="81">
        <f t="shared" si="0"/>
        <v>0</v>
      </c>
      <c r="M39" s="82">
        <f t="shared" si="1"/>
        <v>0</v>
      </c>
      <c r="N39" s="91"/>
      <c r="O39" s="23"/>
      <c r="P39" s="14" t="e">
        <f t="shared" si="13"/>
        <v>#DIV/0!</v>
      </c>
      <c r="Q39" s="159" t="str">
        <f t="shared" si="14"/>
        <v/>
      </c>
      <c r="R39" s="8"/>
      <c r="S39" s="12">
        <v>0</v>
      </c>
      <c r="T39" s="7">
        <f t="shared" si="15"/>
        <v>0</v>
      </c>
      <c r="U39" s="7"/>
      <c r="V39" s="7"/>
      <c r="W39" s="81">
        <f t="shared" si="2"/>
        <v>0</v>
      </c>
      <c r="X39" s="82">
        <f t="shared" si="3"/>
        <v>0</v>
      </c>
      <c r="Y39" s="91"/>
      <c r="Z39" s="23"/>
      <c r="AA39" s="14" t="e">
        <f t="shared" si="16"/>
        <v>#DIV/0!</v>
      </c>
      <c r="AB39" s="159" t="str">
        <f t="shared" si="17"/>
        <v/>
      </c>
      <c r="AC39" s="8"/>
      <c r="AD39" s="12">
        <v>0</v>
      </c>
      <c r="AE39" s="7">
        <f t="shared" si="18"/>
        <v>0</v>
      </c>
      <c r="AF39" s="7"/>
      <c r="AG39" s="7"/>
      <c r="AH39" s="81">
        <f t="shared" si="4"/>
        <v>0</v>
      </c>
      <c r="AI39" s="82">
        <f t="shared" si="5"/>
        <v>0</v>
      </c>
      <c r="AJ39" s="91"/>
      <c r="AK39" s="23"/>
      <c r="AL39" s="14" t="e">
        <f t="shared" si="19"/>
        <v>#DIV/0!</v>
      </c>
      <c r="AM39" s="159" t="str">
        <f t="shared" si="20"/>
        <v/>
      </c>
      <c r="AN39" s="8"/>
      <c r="AO39" s="12">
        <v>0</v>
      </c>
      <c r="AP39" s="7">
        <f t="shared" si="21"/>
        <v>0</v>
      </c>
      <c r="AQ39" s="7"/>
      <c r="AR39" s="7"/>
      <c r="AS39" s="81">
        <f t="shared" si="6"/>
        <v>0</v>
      </c>
      <c r="AT39" s="82">
        <f t="shared" si="7"/>
        <v>0</v>
      </c>
      <c r="AU39" s="91"/>
      <c r="AV39" s="23"/>
      <c r="AW39" s="14" t="e">
        <f t="shared" si="22"/>
        <v>#DIV/0!</v>
      </c>
      <c r="AX39" s="159" t="str">
        <f t="shared" si="23"/>
        <v/>
      </c>
      <c r="AY39" s="8"/>
      <c r="AZ39" s="12">
        <v>0</v>
      </c>
      <c r="BA39" s="7">
        <f t="shared" si="24"/>
        <v>0</v>
      </c>
      <c r="BB39" s="7"/>
      <c r="BC39" s="7"/>
      <c r="BD39" s="81">
        <f t="shared" si="8"/>
        <v>0</v>
      </c>
      <c r="BE39" s="82">
        <f t="shared" si="9"/>
        <v>0</v>
      </c>
      <c r="BF39" s="91"/>
      <c r="BG39" s="365"/>
      <c r="BH39" s="156">
        <v>38777</v>
      </c>
      <c r="BI39" s="101">
        <f t="shared" si="25"/>
        <v>0</v>
      </c>
      <c r="BJ39" s="14" t="e">
        <f t="shared" si="26"/>
        <v>#DIV/0!</v>
      </c>
      <c r="BK39" s="103">
        <f t="shared" si="27"/>
        <v>0</v>
      </c>
      <c r="BL39" s="12" t="e">
        <f t="shared" si="26"/>
        <v>#DIV/0!</v>
      </c>
      <c r="BM39" s="105"/>
      <c r="BN39" s="24">
        <v>34.832222999999999</v>
      </c>
      <c r="BO39" s="108"/>
      <c r="BQ39" s="23"/>
      <c r="BR39" s="131" t="e">
        <f t="shared" si="28"/>
        <v>#DIV/0!</v>
      </c>
    </row>
    <row r="40" spans="1:70">
      <c r="A40" s="365"/>
      <c r="B40" s="156">
        <v>38808</v>
      </c>
      <c r="C40" s="16"/>
      <c r="D40" s="23"/>
      <c r="E40" s="14" t="e">
        <f t="shared" si="10"/>
        <v>#DIV/0!</v>
      </c>
      <c r="F40" s="159" t="str">
        <f t="shared" si="11"/>
        <v/>
      </c>
      <c r="G40" s="8"/>
      <c r="H40" s="12">
        <v>0</v>
      </c>
      <c r="I40" s="7">
        <f t="shared" si="12"/>
        <v>0</v>
      </c>
      <c r="J40" s="7"/>
      <c r="K40" s="7"/>
      <c r="L40" s="81">
        <f t="shared" si="0"/>
        <v>0</v>
      </c>
      <c r="M40" s="82">
        <f t="shared" si="1"/>
        <v>0</v>
      </c>
      <c r="N40" s="91"/>
      <c r="O40" s="23"/>
      <c r="P40" s="14" t="e">
        <f t="shared" si="13"/>
        <v>#DIV/0!</v>
      </c>
      <c r="Q40" s="159" t="str">
        <f t="shared" si="14"/>
        <v/>
      </c>
      <c r="R40" s="8"/>
      <c r="S40" s="12">
        <v>0</v>
      </c>
      <c r="T40" s="7">
        <f t="shared" si="15"/>
        <v>0</v>
      </c>
      <c r="U40" s="7"/>
      <c r="V40" s="7"/>
      <c r="W40" s="81">
        <f t="shared" si="2"/>
        <v>0</v>
      </c>
      <c r="X40" s="82">
        <f t="shared" si="3"/>
        <v>0</v>
      </c>
      <c r="Y40" s="91"/>
      <c r="Z40" s="23"/>
      <c r="AA40" s="14" t="e">
        <f t="shared" si="16"/>
        <v>#DIV/0!</v>
      </c>
      <c r="AB40" s="159" t="str">
        <f t="shared" si="17"/>
        <v/>
      </c>
      <c r="AC40" s="8"/>
      <c r="AD40" s="12">
        <v>0</v>
      </c>
      <c r="AE40" s="7">
        <f t="shared" si="18"/>
        <v>0</v>
      </c>
      <c r="AF40" s="7"/>
      <c r="AG40" s="7"/>
      <c r="AH40" s="81">
        <f t="shared" si="4"/>
        <v>0</v>
      </c>
      <c r="AI40" s="82">
        <f t="shared" si="5"/>
        <v>0</v>
      </c>
      <c r="AJ40" s="91"/>
      <c r="AK40" s="23"/>
      <c r="AL40" s="14" t="e">
        <f t="shared" si="19"/>
        <v>#DIV/0!</v>
      </c>
      <c r="AM40" s="159" t="str">
        <f t="shared" si="20"/>
        <v/>
      </c>
      <c r="AN40" s="8"/>
      <c r="AO40" s="12">
        <v>0</v>
      </c>
      <c r="AP40" s="7">
        <f t="shared" si="21"/>
        <v>0</v>
      </c>
      <c r="AQ40" s="7"/>
      <c r="AR40" s="7"/>
      <c r="AS40" s="81">
        <f t="shared" si="6"/>
        <v>0</v>
      </c>
      <c r="AT40" s="82">
        <f t="shared" si="7"/>
        <v>0</v>
      </c>
      <c r="AU40" s="91"/>
      <c r="AV40" s="23"/>
      <c r="AW40" s="14" t="e">
        <f t="shared" si="22"/>
        <v>#DIV/0!</v>
      </c>
      <c r="AX40" s="159" t="str">
        <f t="shared" si="23"/>
        <v/>
      </c>
      <c r="AY40" s="8"/>
      <c r="AZ40" s="12">
        <v>0</v>
      </c>
      <c r="BA40" s="7">
        <f t="shared" si="24"/>
        <v>0</v>
      </c>
      <c r="BB40" s="7"/>
      <c r="BC40" s="7"/>
      <c r="BD40" s="81">
        <f t="shared" si="8"/>
        <v>0</v>
      </c>
      <c r="BE40" s="82">
        <f t="shared" si="9"/>
        <v>0</v>
      </c>
      <c r="BF40" s="91"/>
      <c r="BG40" s="365"/>
      <c r="BH40" s="156">
        <v>38808</v>
      </c>
      <c r="BI40" s="101">
        <f t="shared" si="25"/>
        <v>0</v>
      </c>
      <c r="BJ40" s="14" t="e">
        <f t="shared" si="26"/>
        <v>#DIV/0!</v>
      </c>
      <c r="BK40" s="103">
        <f t="shared" si="27"/>
        <v>0</v>
      </c>
      <c r="BL40" s="12" t="e">
        <f t="shared" si="26"/>
        <v>#DIV/0!</v>
      </c>
      <c r="BM40" s="105"/>
      <c r="BN40" s="24">
        <v>34.926270000000002</v>
      </c>
      <c r="BO40" s="108"/>
      <c r="BQ40" s="23"/>
      <c r="BR40" s="131" t="e">
        <f t="shared" si="28"/>
        <v>#DIV/0!</v>
      </c>
    </row>
    <row r="41" spans="1:70">
      <c r="A41" s="365"/>
      <c r="B41" s="156">
        <v>38838</v>
      </c>
      <c r="C41" s="16"/>
      <c r="D41" s="23"/>
      <c r="E41" s="14" t="e">
        <f t="shared" si="10"/>
        <v>#DIV/0!</v>
      </c>
      <c r="F41" s="159" t="str">
        <f t="shared" si="11"/>
        <v/>
      </c>
      <c r="G41" s="8"/>
      <c r="H41" s="12">
        <v>0</v>
      </c>
      <c r="I41" s="7">
        <f t="shared" si="12"/>
        <v>0</v>
      </c>
      <c r="J41" s="7"/>
      <c r="K41" s="7"/>
      <c r="L41" s="81">
        <f t="shared" si="0"/>
        <v>0</v>
      </c>
      <c r="M41" s="82">
        <f t="shared" si="1"/>
        <v>0</v>
      </c>
      <c r="N41" s="91"/>
      <c r="O41" s="23"/>
      <c r="P41" s="14" t="e">
        <f t="shared" si="13"/>
        <v>#DIV/0!</v>
      </c>
      <c r="Q41" s="159" t="str">
        <f t="shared" si="14"/>
        <v/>
      </c>
      <c r="R41" s="8"/>
      <c r="S41" s="12">
        <v>0</v>
      </c>
      <c r="T41" s="7">
        <f t="shared" si="15"/>
        <v>0</v>
      </c>
      <c r="U41" s="7"/>
      <c r="V41" s="7"/>
      <c r="W41" s="81">
        <f t="shared" si="2"/>
        <v>0</v>
      </c>
      <c r="X41" s="82">
        <f t="shared" si="3"/>
        <v>0</v>
      </c>
      <c r="Y41" s="91"/>
      <c r="Z41" s="23"/>
      <c r="AA41" s="14" t="e">
        <f t="shared" si="16"/>
        <v>#DIV/0!</v>
      </c>
      <c r="AB41" s="159" t="str">
        <f t="shared" si="17"/>
        <v/>
      </c>
      <c r="AC41" s="8"/>
      <c r="AD41" s="12">
        <v>0</v>
      </c>
      <c r="AE41" s="7">
        <f t="shared" si="18"/>
        <v>0</v>
      </c>
      <c r="AF41" s="7"/>
      <c r="AG41" s="7"/>
      <c r="AH41" s="81">
        <f t="shared" si="4"/>
        <v>0</v>
      </c>
      <c r="AI41" s="82">
        <f t="shared" si="5"/>
        <v>0</v>
      </c>
      <c r="AJ41" s="91"/>
      <c r="AK41" s="23"/>
      <c r="AL41" s="14" t="e">
        <f t="shared" si="19"/>
        <v>#DIV/0!</v>
      </c>
      <c r="AM41" s="159" t="str">
        <f t="shared" si="20"/>
        <v/>
      </c>
      <c r="AN41" s="8"/>
      <c r="AO41" s="12">
        <v>0</v>
      </c>
      <c r="AP41" s="7">
        <f t="shared" si="21"/>
        <v>0</v>
      </c>
      <c r="AQ41" s="7"/>
      <c r="AR41" s="7"/>
      <c r="AS41" s="81">
        <f t="shared" si="6"/>
        <v>0</v>
      </c>
      <c r="AT41" s="82">
        <f t="shared" si="7"/>
        <v>0</v>
      </c>
      <c r="AU41" s="91"/>
      <c r="AV41" s="23"/>
      <c r="AW41" s="14" t="e">
        <f t="shared" si="22"/>
        <v>#DIV/0!</v>
      </c>
      <c r="AX41" s="159" t="str">
        <f t="shared" si="23"/>
        <v/>
      </c>
      <c r="AY41" s="8"/>
      <c r="AZ41" s="12">
        <v>0</v>
      </c>
      <c r="BA41" s="7">
        <f t="shared" si="24"/>
        <v>0</v>
      </c>
      <c r="BB41" s="7"/>
      <c r="BC41" s="7"/>
      <c r="BD41" s="81">
        <f t="shared" si="8"/>
        <v>0</v>
      </c>
      <c r="BE41" s="82">
        <f t="shared" si="9"/>
        <v>0</v>
      </c>
      <c r="BF41" s="91"/>
      <c r="BG41" s="365"/>
      <c r="BH41" s="156">
        <v>38838</v>
      </c>
      <c r="BI41" s="101">
        <f t="shared" si="25"/>
        <v>0</v>
      </c>
      <c r="BJ41" s="14" t="e">
        <f t="shared" si="26"/>
        <v>#DIV/0!</v>
      </c>
      <c r="BK41" s="103">
        <f t="shared" si="27"/>
        <v>0</v>
      </c>
      <c r="BL41" s="12" t="e">
        <f t="shared" si="26"/>
        <v>#DIV/0!</v>
      </c>
      <c r="BM41" s="105"/>
      <c r="BN41" s="24">
        <v>34.968181000000001</v>
      </c>
      <c r="BO41" s="108"/>
      <c r="BQ41" s="23"/>
      <c r="BR41" s="131" t="e">
        <f t="shared" si="28"/>
        <v>#DIV/0!</v>
      </c>
    </row>
    <row r="42" spans="1:70">
      <c r="A42" s="365"/>
      <c r="B42" s="156">
        <v>38869</v>
      </c>
      <c r="C42" s="16"/>
      <c r="D42" s="23"/>
      <c r="E42" s="14" t="e">
        <f t="shared" si="10"/>
        <v>#DIV/0!</v>
      </c>
      <c r="F42" s="159" t="str">
        <f t="shared" si="11"/>
        <v/>
      </c>
      <c r="G42" s="8"/>
      <c r="H42" s="12">
        <v>0</v>
      </c>
      <c r="I42" s="7">
        <f t="shared" si="12"/>
        <v>0</v>
      </c>
      <c r="J42" s="7"/>
      <c r="K42" s="7"/>
      <c r="L42" s="81">
        <f t="shared" si="0"/>
        <v>0</v>
      </c>
      <c r="M42" s="82">
        <f t="shared" si="1"/>
        <v>0</v>
      </c>
      <c r="N42" s="91"/>
      <c r="O42" s="23"/>
      <c r="P42" s="14" t="e">
        <f t="shared" si="13"/>
        <v>#DIV/0!</v>
      </c>
      <c r="Q42" s="159" t="str">
        <f t="shared" si="14"/>
        <v/>
      </c>
      <c r="R42" s="8"/>
      <c r="S42" s="12">
        <v>0</v>
      </c>
      <c r="T42" s="7">
        <f t="shared" si="15"/>
        <v>0</v>
      </c>
      <c r="U42" s="7"/>
      <c r="V42" s="7"/>
      <c r="W42" s="81">
        <f t="shared" si="2"/>
        <v>0</v>
      </c>
      <c r="X42" s="82">
        <f t="shared" si="3"/>
        <v>0</v>
      </c>
      <c r="Y42" s="91"/>
      <c r="Z42" s="23"/>
      <c r="AA42" s="14" t="e">
        <f t="shared" si="16"/>
        <v>#DIV/0!</v>
      </c>
      <c r="AB42" s="159" t="str">
        <f t="shared" si="17"/>
        <v/>
      </c>
      <c r="AC42" s="8"/>
      <c r="AD42" s="12">
        <v>0</v>
      </c>
      <c r="AE42" s="7">
        <f t="shared" si="18"/>
        <v>0</v>
      </c>
      <c r="AF42" s="7"/>
      <c r="AG42" s="7"/>
      <c r="AH42" s="81">
        <f t="shared" si="4"/>
        <v>0</v>
      </c>
      <c r="AI42" s="82">
        <f t="shared" si="5"/>
        <v>0</v>
      </c>
      <c r="AJ42" s="91"/>
      <c r="AK42" s="23"/>
      <c r="AL42" s="14" t="e">
        <f t="shared" si="19"/>
        <v>#DIV/0!</v>
      </c>
      <c r="AM42" s="159" t="str">
        <f t="shared" si="20"/>
        <v/>
      </c>
      <c r="AN42" s="8"/>
      <c r="AO42" s="12">
        <v>0</v>
      </c>
      <c r="AP42" s="7">
        <f t="shared" si="21"/>
        <v>0</v>
      </c>
      <c r="AQ42" s="7"/>
      <c r="AR42" s="7"/>
      <c r="AS42" s="81">
        <f t="shared" si="6"/>
        <v>0</v>
      </c>
      <c r="AT42" s="82">
        <f t="shared" si="7"/>
        <v>0</v>
      </c>
      <c r="AU42" s="91"/>
      <c r="AV42" s="23"/>
      <c r="AW42" s="14" t="e">
        <f t="shared" si="22"/>
        <v>#DIV/0!</v>
      </c>
      <c r="AX42" s="159" t="str">
        <f t="shared" si="23"/>
        <v/>
      </c>
      <c r="AY42" s="8"/>
      <c r="AZ42" s="12">
        <v>0</v>
      </c>
      <c r="BA42" s="7">
        <f t="shared" si="24"/>
        <v>0</v>
      </c>
      <c r="BB42" s="7"/>
      <c r="BC42" s="7"/>
      <c r="BD42" s="81">
        <f t="shared" si="8"/>
        <v>0</v>
      </c>
      <c r="BE42" s="82">
        <f t="shared" si="9"/>
        <v>0</v>
      </c>
      <c r="BF42" s="91"/>
      <c r="BG42" s="365"/>
      <c r="BH42" s="156">
        <v>38869</v>
      </c>
      <c r="BI42" s="101">
        <f t="shared" si="25"/>
        <v>0</v>
      </c>
      <c r="BJ42" s="14" t="e">
        <f t="shared" si="26"/>
        <v>#DIV/0!</v>
      </c>
      <c r="BK42" s="103">
        <f t="shared" si="27"/>
        <v>0</v>
      </c>
      <c r="BL42" s="12" t="e">
        <f t="shared" si="26"/>
        <v>#DIV/0!</v>
      </c>
      <c r="BM42" s="105"/>
      <c r="BN42" s="24">
        <v>35.013638999999998</v>
      </c>
      <c r="BO42" s="108"/>
      <c r="BQ42" s="23"/>
      <c r="BR42" s="131" t="e">
        <f t="shared" si="28"/>
        <v>#DIV/0!</v>
      </c>
    </row>
    <row r="43" spans="1:70">
      <c r="A43" s="365"/>
      <c r="B43" s="156">
        <v>38899</v>
      </c>
      <c r="C43" s="16"/>
      <c r="D43" s="23"/>
      <c r="E43" s="14" t="e">
        <f t="shared" si="10"/>
        <v>#DIV/0!</v>
      </c>
      <c r="F43" s="159" t="str">
        <f t="shared" si="11"/>
        <v/>
      </c>
      <c r="G43" s="8" t="s">
        <v>6</v>
      </c>
      <c r="H43" s="12">
        <v>8.8900000000000007E-2</v>
      </c>
      <c r="I43" s="7">
        <f t="shared" si="12"/>
        <v>0</v>
      </c>
      <c r="J43" s="7"/>
      <c r="K43" s="7"/>
      <c r="L43" s="81">
        <f t="shared" si="0"/>
        <v>0</v>
      </c>
      <c r="M43" s="82">
        <f t="shared" si="1"/>
        <v>0</v>
      </c>
      <c r="N43" s="91"/>
      <c r="O43" s="23"/>
      <c r="P43" s="14" t="e">
        <f t="shared" si="13"/>
        <v>#DIV/0!</v>
      </c>
      <c r="Q43" s="159" t="str">
        <f t="shared" si="14"/>
        <v/>
      </c>
      <c r="R43" s="8" t="s">
        <v>6</v>
      </c>
      <c r="S43" s="12">
        <v>8.8900000000000007E-2</v>
      </c>
      <c r="T43" s="7">
        <f t="shared" si="15"/>
        <v>0</v>
      </c>
      <c r="U43" s="7"/>
      <c r="V43" s="7"/>
      <c r="W43" s="81">
        <f t="shared" si="2"/>
        <v>0</v>
      </c>
      <c r="X43" s="82">
        <f t="shared" si="3"/>
        <v>0</v>
      </c>
      <c r="Y43" s="91"/>
      <c r="Z43" s="23"/>
      <c r="AA43" s="14" t="e">
        <f t="shared" si="16"/>
        <v>#DIV/0!</v>
      </c>
      <c r="AB43" s="159" t="str">
        <f t="shared" si="17"/>
        <v/>
      </c>
      <c r="AC43" s="8" t="s">
        <v>6</v>
      </c>
      <c r="AD43" s="12">
        <v>8.8900000000000007E-2</v>
      </c>
      <c r="AE43" s="7">
        <f t="shared" si="18"/>
        <v>0</v>
      </c>
      <c r="AF43" s="7"/>
      <c r="AG43" s="7"/>
      <c r="AH43" s="81">
        <f t="shared" si="4"/>
        <v>0</v>
      </c>
      <c r="AI43" s="82">
        <f t="shared" si="5"/>
        <v>0</v>
      </c>
      <c r="AJ43" s="91"/>
      <c r="AK43" s="23"/>
      <c r="AL43" s="14" t="e">
        <f t="shared" si="19"/>
        <v>#DIV/0!</v>
      </c>
      <c r="AM43" s="159" t="str">
        <f t="shared" si="20"/>
        <v/>
      </c>
      <c r="AN43" s="8" t="s">
        <v>6</v>
      </c>
      <c r="AO43" s="12">
        <v>8.8900000000000007E-2</v>
      </c>
      <c r="AP43" s="7">
        <f t="shared" si="21"/>
        <v>0</v>
      </c>
      <c r="AQ43" s="7"/>
      <c r="AR43" s="7"/>
      <c r="AS43" s="81">
        <f t="shared" si="6"/>
        <v>0</v>
      </c>
      <c r="AT43" s="82">
        <f t="shared" si="7"/>
        <v>0</v>
      </c>
      <c r="AU43" s="91"/>
      <c r="AV43" s="23"/>
      <c r="AW43" s="14" t="e">
        <f t="shared" si="22"/>
        <v>#DIV/0!</v>
      </c>
      <c r="AX43" s="159" t="str">
        <f t="shared" si="23"/>
        <v/>
      </c>
      <c r="AY43" s="8" t="s">
        <v>6</v>
      </c>
      <c r="AZ43" s="12">
        <v>8.8900000000000007E-2</v>
      </c>
      <c r="BA43" s="7">
        <f t="shared" si="24"/>
        <v>0</v>
      </c>
      <c r="BB43" s="7"/>
      <c r="BC43" s="7"/>
      <c r="BD43" s="81">
        <f t="shared" si="8"/>
        <v>0</v>
      </c>
      <c r="BE43" s="82">
        <f t="shared" si="9"/>
        <v>0</v>
      </c>
      <c r="BF43" s="91"/>
      <c r="BG43" s="365"/>
      <c r="BH43" s="156">
        <v>38899</v>
      </c>
      <c r="BI43" s="101">
        <f t="shared" si="25"/>
        <v>0</v>
      </c>
      <c r="BJ43" s="14" t="e">
        <f t="shared" si="26"/>
        <v>#DIV/0!</v>
      </c>
      <c r="BK43" s="103">
        <f t="shared" si="27"/>
        <v>0</v>
      </c>
      <c r="BL43" s="12" t="e">
        <f t="shared" si="26"/>
        <v>#DIV/0!</v>
      </c>
      <c r="BM43" s="105"/>
      <c r="BN43" s="24">
        <v>34.989128999999998</v>
      </c>
      <c r="BO43" s="108"/>
      <c r="BQ43" s="23"/>
      <c r="BR43" s="131" t="e">
        <f t="shared" si="28"/>
        <v>#DIV/0!</v>
      </c>
    </row>
    <row r="44" spans="1:70">
      <c r="A44" s="365"/>
      <c r="B44" s="156">
        <v>38930</v>
      </c>
      <c r="C44" s="16"/>
      <c r="D44" s="23"/>
      <c r="E44" s="14" t="e">
        <f t="shared" si="10"/>
        <v>#DIV/0!</v>
      </c>
      <c r="F44" s="159" t="str">
        <f t="shared" si="11"/>
        <v/>
      </c>
      <c r="G44" s="8"/>
      <c r="H44" s="12">
        <v>0</v>
      </c>
      <c r="I44" s="7">
        <f t="shared" si="12"/>
        <v>0</v>
      </c>
      <c r="J44" s="7"/>
      <c r="K44" s="7"/>
      <c r="L44" s="81">
        <f t="shared" si="0"/>
        <v>0</v>
      </c>
      <c r="M44" s="82">
        <f t="shared" si="1"/>
        <v>0</v>
      </c>
      <c r="N44" s="91"/>
      <c r="O44" s="23"/>
      <c r="P44" s="14" t="e">
        <f t="shared" si="13"/>
        <v>#DIV/0!</v>
      </c>
      <c r="Q44" s="159" t="str">
        <f t="shared" si="14"/>
        <v/>
      </c>
      <c r="R44" s="8"/>
      <c r="S44" s="12">
        <v>0</v>
      </c>
      <c r="T44" s="7">
        <f t="shared" si="15"/>
        <v>0</v>
      </c>
      <c r="U44" s="7"/>
      <c r="V44" s="7"/>
      <c r="W44" s="81">
        <f t="shared" si="2"/>
        <v>0</v>
      </c>
      <c r="X44" s="82">
        <f t="shared" si="3"/>
        <v>0</v>
      </c>
      <c r="Y44" s="91"/>
      <c r="Z44" s="23"/>
      <c r="AA44" s="14" t="e">
        <f t="shared" si="16"/>
        <v>#DIV/0!</v>
      </c>
      <c r="AB44" s="159" t="str">
        <f t="shared" si="17"/>
        <v/>
      </c>
      <c r="AC44" s="8"/>
      <c r="AD44" s="12">
        <v>0</v>
      </c>
      <c r="AE44" s="7">
        <f t="shared" si="18"/>
        <v>0</v>
      </c>
      <c r="AF44" s="7"/>
      <c r="AG44" s="7"/>
      <c r="AH44" s="81">
        <f t="shared" si="4"/>
        <v>0</v>
      </c>
      <c r="AI44" s="82">
        <f t="shared" si="5"/>
        <v>0</v>
      </c>
      <c r="AJ44" s="91"/>
      <c r="AK44" s="23"/>
      <c r="AL44" s="14" t="e">
        <f t="shared" si="19"/>
        <v>#DIV/0!</v>
      </c>
      <c r="AM44" s="159" t="str">
        <f t="shared" si="20"/>
        <v/>
      </c>
      <c r="AN44" s="8"/>
      <c r="AO44" s="12">
        <v>0</v>
      </c>
      <c r="AP44" s="7">
        <f t="shared" si="21"/>
        <v>0</v>
      </c>
      <c r="AQ44" s="7"/>
      <c r="AR44" s="7"/>
      <c r="AS44" s="81">
        <f t="shared" si="6"/>
        <v>0</v>
      </c>
      <c r="AT44" s="82">
        <f t="shared" si="7"/>
        <v>0</v>
      </c>
      <c r="AU44" s="91"/>
      <c r="AV44" s="23"/>
      <c r="AW44" s="14" t="e">
        <f t="shared" si="22"/>
        <v>#DIV/0!</v>
      </c>
      <c r="AX44" s="159" t="str">
        <f t="shared" si="23"/>
        <v/>
      </c>
      <c r="AY44" s="8"/>
      <c r="AZ44" s="12">
        <v>0</v>
      </c>
      <c r="BA44" s="7">
        <f t="shared" si="24"/>
        <v>0</v>
      </c>
      <c r="BB44" s="7"/>
      <c r="BC44" s="7"/>
      <c r="BD44" s="81">
        <f t="shared" si="8"/>
        <v>0</v>
      </c>
      <c r="BE44" s="82">
        <f t="shared" si="9"/>
        <v>0</v>
      </c>
      <c r="BF44" s="91"/>
      <c r="BG44" s="365"/>
      <c r="BH44" s="156">
        <v>38930</v>
      </c>
      <c r="BI44" s="101">
        <f t="shared" si="25"/>
        <v>0</v>
      </c>
      <c r="BJ44" s="14" t="e">
        <f t="shared" si="26"/>
        <v>#DIV/0!</v>
      </c>
      <c r="BK44" s="103">
        <f t="shared" si="27"/>
        <v>0</v>
      </c>
      <c r="BL44" s="12" t="e">
        <f t="shared" si="26"/>
        <v>#DIV/0!</v>
      </c>
      <c r="BM44" s="105"/>
      <c r="BN44" s="24">
        <v>35.027616999999999</v>
      </c>
      <c r="BO44" s="108"/>
      <c r="BQ44" s="23"/>
      <c r="BR44" s="131" t="e">
        <f t="shared" si="28"/>
        <v>#DIV/0!</v>
      </c>
    </row>
    <row r="45" spans="1:70">
      <c r="A45" s="365"/>
      <c r="B45" s="156">
        <v>38961</v>
      </c>
      <c r="C45" s="16"/>
      <c r="D45" s="23"/>
      <c r="E45" s="14" t="e">
        <f t="shared" si="10"/>
        <v>#DIV/0!</v>
      </c>
      <c r="F45" s="159" t="str">
        <f t="shared" si="11"/>
        <v/>
      </c>
      <c r="G45" s="8"/>
      <c r="H45" s="12">
        <v>0</v>
      </c>
      <c r="I45" s="7">
        <f t="shared" si="12"/>
        <v>0</v>
      </c>
      <c r="J45" s="7"/>
      <c r="K45" s="7"/>
      <c r="L45" s="81">
        <f t="shared" si="0"/>
        <v>0</v>
      </c>
      <c r="M45" s="82">
        <f t="shared" si="1"/>
        <v>0</v>
      </c>
      <c r="N45" s="91"/>
      <c r="O45" s="23"/>
      <c r="P45" s="14" t="e">
        <f t="shared" si="13"/>
        <v>#DIV/0!</v>
      </c>
      <c r="Q45" s="159" t="str">
        <f t="shared" si="14"/>
        <v/>
      </c>
      <c r="R45" s="8"/>
      <c r="S45" s="12">
        <v>0</v>
      </c>
      <c r="T45" s="7">
        <f t="shared" si="15"/>
        <v>0</v>
      </c>
      <c r="U45" s="7"/>
      <c r="V45" s="7"/>
      <c r="W45" s="81">
        <f t="shared" si="2"/>
        <v>0</v>
      </c>
      <c r="X45" s="82">
        <f t="shared" si="3"/>
        <v>0</v>
      </c>
      <c r="Y45" s="91"/>
      <c r="Z45" s="23"/>
      <c r="AA45" s="14" t="e">
        <f t="shared" si="16"/>
        <v>#DIV/0!</v>
      </c>
      <c r="AB45" s="159" t="str">
        <f t="shared" si="17"/>
        <v/>
      </c>
      <c r="AC45" s="8"/>
      <c r="AD45" s="12">
        <v>0</v>
      </c>
      <c r="AE45" s="7">
        <f t="shared" si="18"/>
        <v>0</v>
      </c>
      <c r="AF45" s="7"/>
      <c r="AG45" s="7"/>
      <c r="AH45" s="81">
        <f t="shared" si="4"/>
        <v>0</v>
      </c>
      <c r="AI45" s="82">
        <f t="shared" si="5"/>
        <v>0</v>
      </c>
      <c r="AJ45" s="91"/>
      <c r="AK45" s="23"/>
      <c r="AL45" s="14" t="e">
        <f t="shared" si="19"/>
        <v>#DIV/0!</v>
      </c>
      <c r="AM45" s="159" t="str">
        <f t="shared" si="20"/>
        <v/>
      </c>
      <c r="AN45" s="8"/>
      <c r="AO45" s="12">
        <v>0</v>
      </c>
      <c r="AP45" s="7">
        <f t="shared" si="21"/>
        <v>0</v>
      </c>
      <c r="AQ45" s="7"/>
      <c r="AR45" s="7"/>
      <c r="AS45" s="81">
        <f t="shared" si="6"/>
        <v>0</v>
      </c>
      <c r="AT45" s="82">
        <f t="shared" si="7"/>
        <v>0</v>
      </c>
      <c r="AU45" s="91"/>
      <c r="AV45" s="23"/>
      <c r="AW45" s="14" t="e">
        <f t="shared" si="22"/>
        <v>#DIV/0!</v>
      </c>
      <c r="AX45" s="159" t="str">
        <f t="shared" si="23"/>
        <v/>
      </c>
      <c r="AY45" s="8"/>
      <c r="AZ45" s="12">
        <v>0</v>
      </c>
      <c r="BA45" s="7">
        <f t="shared" si="24"/>
        <v>0</v>
      </c>
      <c r="BB45" s="7"/>
      <c r="BC45" s="7"/>
      <c r="BD45" s="81">
        <f t="shared" si="8"/>
        <v>0</v>
      </c>
      <c r="BE45" s="82">
        <f t="shared" si="9"/>
        <v>0</v>
      </c>
      <c r="BF45" s="91"/>
      <c r="BG45" s="365"/>
      <c r="BH45" s="156">
        <v>38961</v>
      </c>
      <c r="BI45" s="101">
        <f t="shared" si="25"/>
        <v>0</v>
      </c>
      <c r="BJ45" s="14" t="e">
        <f t="shared" si="26"/>
        <v>#DIV/0!</v>
      </c>
      <c r="BK45" s="103">
        <f t="shared" si="27"/>
        <v>0</v>
      </c>
      <c r="BL45" s="12" t="e">
        <f t="shared" si="26"/>
        <v>#DIV/0!</v>
      </c>
      <c r="BM45" s="105"/>
      <c r="BN45" s="24">
        <v>35.020611000000002</v>
      </c>
      <c r="BO45" s="108"/>
      <c r="BQ45" s="23"/>
      <c r="BR45" s="131" t="e">
        <f t="shared" si="28"/>
        <v>#DIV/0!</v>
      </c>
    </row>
    <row r="46" spans="1:70">
      <c r="A46" s="365"/>
      <c r="B46" s="156">
        <v>38991</v>
      </c>
      <c r="C46" s="16"/>
      <c r="D46" s="23"/>
      <c r="E46" s="14" t="e">
        <f t="shared" si="10"/>
        <v>#DIV/0!</v>
      </c>
      <c r="F46" s="159" t="str">
        <f t="shared" si="11"/>
        <v/>
      </c>
      <c r="G46" s="8"/>
      <c r="H46" s="12">
        <v>0</v>
      </c>
      <c r="I46" s="7">
        <f t="shared" si="12"/>
        <v>0</v>
      </c>
      <c r="J46" s="7"/>
      <c r="K46" s="7"/>
      <c r="L46" s="81">
        <f t="shared" si="0"/>
        <v>0</v>
      </c>
      <c r="M46" s="82">
        <f t="shared" si="1"/>
        <v>0</v>
      </c>
      <c r="N46" s="91"/>
      <c r="O46" s="23"/>
      <c r="P46" s="14" t="e">
        <f t="shared" si="13"/>
        <v>#DIV/0!</v>
      </c>
      <c r="Q46" s="159" t="str">
        <f t="shared" si="14"/>
        <v/>
      </c>
      <c r="R46" s="8"/>
      <c r="S46" s="12">
        <v>0</v>
      </c>
      <c r="T46" s="7">
        <f t="shared" si="15"/>
        <v>0</v>
      </c>
      <c r="U46" s="7"/>
      <c r="V46" s="7"/>
      <c r="W46" s="81">
        <f t="shared" si="2"/>
        <v>0</v>
      </c>
      <c r="X46" s="82">
        <f t="shared" si="3"/>
        <v>0</v>
      </c>
      <c r="Y46" s="91"/>
      <c r="Z46" s="23"/>
      <c r="AA46" s="14" t="e">
        <f t="shared" si="16"/>
        <v>#DIV/0!</v>
      </c>
      <c r="AB46" s="159" t="str">
        <f t="shared" si="17"/>
        <v/>
      </c>
      <c r="AC46" s="8"/>
      <c r="AD46" s="12">
        <v>0</v>
      </c>
      <c r="AE46" s="7">
        <f t="shared" si="18"/>
        <v>0</v>
      </c>
      <c r="AF46" s="7"/>
      <c r="AG46" s="7"/>
      <c r="AH46" s="81">
        <f t="shared" si="4"/>
        <v>0</v>
      </c>
      <c r="AI46" s="82">
        <f t="shared" si="5"/>
        <v>0</v>
      </c>
      <c r="AJ46" s="91"/>
      <c r="AK46" s="23"/>
      <c r="AL46" s="14" t="e">
        <f t="shared" si="19"/>
        <v>#DIV/0!</v>
      </c>
      <c r="AM46" s="159" t="str">
        <f t="shared" si="20"/>
        <v/>
      </c>
      <c r="AN46" s="8"/>
      <c r="AO46" s="12">
        <v>0</v>
      </c>
      <c r="AP46" s="7">
        <f t="shared" si="21"/>
        <v>0</v>
      </c>
      <c r="AQ46" s="7"/>
      <c r="AR46" s="7"/>
      <c r="AS46" s="81">
        <f t="shared" si="6"/>
        <v>0</v>
      </c>
      <c r="AT46" s="82">
        <f t="shared" si="7"/>
        <v>0</v>
      </c>
      <c r="AU46" s="91"/>
      <c r="AV46" s="23"/>
      <c r="AW46" s="14" t="e">
        <f t="shared" si="22"/>
        <v>#DIV/0!</v>
      </c>
      <c r="AX46" s="159" t="str">
        <f t="shared" si="23"/>
        <v/>
      </c>
      <c r="AY46" s="8"/>
      <c r="AZ46" s="12">
        <v>0</v>
      </c>
      <c r="BA46" s="7">
        <f t="shared" si="24"/>
        <v>0</v>
      </c>
      <c r="BB46" s="7"/>
      <c r="BC46" s="7"/>
      <c r="BD46" s="81">
        <f t="shared" si="8"/>
        <v>0</v>
      </c>
      <c r="BE46" s="82">
        <f t="shared" si="9"/>
        <v>0</v>
      </c>
      <c r="BF46" s="91"/>
      <c r="BG46" s="365"/>
      <c r="BH46" s="156">
        <v>38991</v>
      </c>
      <c r="BI46" s="101">
        <f t="shared" si="25"/>
        <v>0</v>
      </c>
      <c r="BJ46" s="14" t="e">
        <f t="shared" si="26"/>
        <v>#DIV/0!</v>
      </c>
      <c r="BK46" s="103">
        <f t="shared" si="27"/>
        <v>0</v>
      </c>
      <c r="BL46" s="12" t="e">
        <f t="shared" si="26"/>
        <v>#DIV/0!</v>
      </c>
      <c r="BM46" s="105"/>
      <c r="BN46" s="24">
        <v>35.076642999999997</v>
      </c>
      <c r="BO46" s="108"/>
      <c r="BQ46" s="23"/>
      <c r="BR46" s="131" t="e">
        <f t="shared" si="28"/>
        <v>#DIV/0!</v>
      </c>
    </row>
    <row r="47" spans="1:70">
      <c r="A47" s="365"/>
      <c r="B47" s="156">
        <v>39022</v>
      </c>
      <c r="C47" s="16"/>
      <c r="D47" s="23"/>
      <c r="E47" s="14" t="e">
        <f t="shared" si="10"/>
        <v>#DIV/0!</v>
      </c>
      <c r="F47" s="159" t="str">
        <f t="shared" si="11"/>
        <v/>
      </c>
      <c r="G47" s="8"/>
      <c r="H47" s="12">
        <v>0</v>
      </c>
      <c r="I47" s="7">
        <f t="shared" si="12"/>
        <v>0</v>
      </c>
      <c r="J47" s="7"/>
      <c r="K47" s="7"/>
      <c r="L47" s="81">
        <f t="shared" si="0"/>
        <v>0</v>
      </c>
      <c r="M47" s="82">
        <f t="shared" si="1"/>
        <v>0</v>
      </c>
      <c r="N47" s="91"/>
      <c r="O47" s="23"/>
      <c r="P47" s="14" t="e">
        <f t="shared" si="13"/>
        <v>#DIV/0!</v>
      </c>
      <c r="Q47" s="159" t="str">
        <f t="shared" si="14"/>
        <v/>
      </c>
      <c r="R47" s="8"/>
      <c r="S47" s="12">
        <v>0</v>
      </c>
      <c r="T47" s="7">
        <f t="shared" si="15"/>
        <v>0</v>
      </c>
      <c r="U47" s="7"/>
      <c r="V47" s="7"/>
      <c r="W47" s="81">
        <f t="shared" si="2"/>
        <v>0</v>
      </c>
      <c r="X47" s="82">
        <f t="shared" si="3"/>
        <v>0</v>
      </c>
      <c r="Y47" s="91"/>
      <c r="Z47" s="23"/>
      <c r="AA47" s="14" t="e">
        <f t="shared" si="16"/>
        <v>#DIV/0!</v>
      </c>
      <c r="AB47" s="159" t="str">
        <f t="shared" si="17"/>
        <v/>
      </c>
      <c r="AC47" s="8"/>
      <c r="AD47" s="12">
        <v>0</v>
      </c>
      <c r="AE47" s="7">
        <f t="shared" si="18"/>
        <v>0</v>
      </c>
      <c r="AF47" s="7"/>
      <c r="AG47" s="7"/>
      <c r="AH47" s="81">
        <f t="shared" si="4"/>
        <v>0</v>
      </c>
      <c r="AI47" s="82">
        <f t="shared" si="5"/>
        <v>0</v>
      </c>
      <c r="AJ47" s="91"/>
      <c r="AK47" s="23"/>
      <c r="AL47" s="14" t="e">
        <f t="shared" si="19"/>
        <v>#DIV/0!</v>
      </c>
      <c r="AM47" s="159" t="str">
        <f t="shared" si="20"/>
        <v/>
      </c>
      <c r="AN47" s="8"/>
      <c r="AO47" s="12">
        <v>0</v>
      </c>
      <c r="AP47" s="7">
        <f t="shared" si="21"/>
        <v>0</v>
      </c>
      <c r="AQ47" s="7"/>
      <c r="AR47" s="7"/>
      <c r="AS47" s="81">
        <f t="shared" si="6"/>
        <v>0</v>
      </c>
      <c r="AT47" s="82">
        <f t="shared" si="7"/>
        <v>0</v>
      </c>
      <c r="AU47" s="91"/>
      <c r="AV47" s="23"/>
      <c r="AW47" s="14" t="e">
        <f t="shared" si="22"/>
        <v>#DIV/0!</v>
      </c>
      <c r="AX47" s="159" t="str">
        <f t="shared" si="23"/>
        <v/>
      </c>
      <c r="AY47" s="8"/>
      <c r="AZ47" s="12">
        <v>0</v>
      </c>
      <c r="BA47" s="7">
        <f t="shared" si="24"/>
        <v>0</v>
      </c>
      <c r="BB47" s="7"/>
      <c r="BC47" s="7"/>
      <c r="BD47" s="81">
        <f t="shared" si="8"/>
        <v>0</v>
      </c>
      <c r="BE47" s="82">
        <f t="shared" si="9"/>
        <v>0</v>
      </c>
      <c r="BF47" s="91"/>
      <c r="BG47" s="365"/>
      <c r="BH47" s="156">
        <v>39022</v>
      </c>
      <c r="BI47" s="101">
        <f t="shared" si="25"/>
        <v>0</v>
      </c>
      <c r="BJ47" s="14" t="e">
        <f t="shared" si="26"/>
        <v>#DIV/0!</v>
      </c>
      <c r="BK47" s="103">
        <f t="shared" si="27"/>
        <v>0</v>
      </c>
      <c r="BL47" s="12" t="e">
        <f t="shared" si="26"/>
        <v>#DIV/0!</v>
      </c>
      <c r="BM47" s="105"/>
      <c r="BN47" s="24">
        <v>35.227471999999999</v>
      </c>
      <c r="BO47" s="108"/>
      <c r="BQ47" s="23"/>
      <c r="BR47" s="131" t="e">
        <f t="shared" si="28"/>
        <v>#DIV/0!</v>
      </c>
    </row>
    <row r="48" spans="1:70">
      <c r="A48" s="366"/>
      <c r="B48" s="157">
        <v>39052</v>
      </c>
      <c r="C48" s="16"/>
      <c r="D48" s="21"/>
      <c r="E48" s="15" t="e">
        <f t="shared" si="10"/>
        <v>#DIV/0!</v>
      </c>
      <c r="F48" s="158" t="str">
        <f t="shared" si="11"/>
        <v/>
      </c>
      <c r="G48" s="11"/>
      <c r="H48" s="13">
        <v>0</v>
      </c>
      <c r="I48" s="10">
        <f t="shared" si="12"/>
        <v>0</v>
      </c>
      <c r="J48" s="10"/>
      <c r="K48" s="10"/>
      <c r="L48" s="83">
        <f t="shared" si="0"/>
        <v>0</v>
      </c>
      <c r="M48" s="84">
        <f t="shared" si="1"/>
        <v>0</v>
      </c>
      <c r="N48" s="92"/>
      <c r="O48" s="21"/>
      <c r="P48" s="15" t="e">
        <f t="shared" si="13"/>
        <v>#DIV/0!</v>
      </c>
      <c r="Q48" s="158" t="str">
        <f t="shared" si="14"/>
        <v/>
      </c>
      <c r="R48" s="11"/>
      <c r="S48" s="13">
        <v>0</v>
      </c>
      <c r="T48" s="10">
        <f t="shared" si="15"/>
        <v>0</v>
      </c>
      <c r="U48" s="10"/>
      <c r="V48" s="10"/>
      <c r="W48" s="83">
        <f t="shared" si="2"/>
        <v>0</v>
      </c>
      <c r="X48" s="84">
        <f t="shared" si="3"/>
        <v>0</v>
      </c>
      <c r="Y48" s="92"/>
      <c r="Z48" s="21"/>
      <c r="AA48" s="15" t="e">
        <f t="shared" si="16"/>
        <v>#DIV/0!</v>
      </c>
      <c r="AB48" s="158" t="str">
        <f t="shared" si="17"/>
        <v/>
      </c>
      <c r="AC48" s="11"/>
      <c r="AD48" s="13">
        <v>0</v>
      </c>
      <c r="AE48" s="10">
        <f t="shared" si="18"/>
        <v>0</v>
      </c>
      <c r="AF48" s="10"/>
      <c r="AG48" s="10"/>
      <c r="AH48" s="83">
        <f t="shared" si="4"/>
        <v>0</v>
      </c>
      <c r="AI48" s="84">
        <f t="shared" si="5"/>
        <v>0</v>
      </c>
      <c r="AJ48" s="92"/>
      <c r="AK48" s="21"/>
      <c r="AL48" s="15" t="e">
        <f t="shared" si="19"/>
        <v>#DIV/0!</v>
      </c>
      <c r="AM48" s="158" t="str">
        <f t="shared" si="20"/>
        <v/>
      </c>
      <c r="AN48" s="11"/>
      <c r="AO48" s="13">
        <v>0</v>
      </c>
      <c r="AP48" s="10">
        <f t="shared" si="21"/>
        <v>0</v>
      </c>
      <c r="AQ48" s="10"/>
      <c r="AR48" s="10"/>
      <c r="AS48" s="83">
        <f t="shared" si="6"/>
        <v>0</v>
      </c>
      <c r="AT48" s="84">
        <f t="shared" si="7"/>
        <v>0</v>
      </c>
      <c r="AU48" s="92"/>
      <c r="AV48" s="21"/>
      <c r="AW48" s="15" t="e">
        <f t="shared" si="22"/>
        <v>#DIV/0!</v>
      </c>
      <c r="AX48" s="158" t="str">
        <f t="shared" si="23"/>
        <v/>
      </c>
      <c r="AY48" s="11"/>
      <c r="AZ48" s="13">
        <v>0</v>
      </c>
      <c r="BA48" s="10">
        <f t="shared" si="24"/>
        <v>0</v>
      </c>
      <c r="BB48" s="10"/>
      <c r="BC48" s="10"/>
      <c r="BD48" s="83">
        <f t="shared" si="8"/>
        <v>0</v>
      </c>
      <c r="BE48" s="84">
        <f t="shared" si="9"/>
        <v>0</v>
      </c>
      <c r="BF48" s="92"/>
      <c r="BG48" s="366"/>
      <c r="BH48" s="157">
        <v>39052</v>
      </c>
      <c r="BI48" s="102">
        <f t="shared" si="25"/>
        <v>0</v>
      </c>
      <c r="BJ48" s="15" t="e">
        <f t="shared" si="26"/>
        <v>#DIV/0!</v>
      </c>
      <c r="BK48" s="104">
        <f t="shared" si="27"/>
        <v>0</v>
      </c>
      <c r="BL48" s="12" t="e">
        <f t="shared" si="26"/>
        <v>#DIV/0!</v>
      </c>
      <c r="BM48" s="105"/>
      <c r="BN48" s="25">
        <v>35.375427000000002</v>
      </c>
      <c r="BO48" s="108"/>
      <c r="BQ48" s="23"/>
      <c r="BR48" s="131" t="e">
        <f t="shared" si="28"/>
        <v>#DIV/0!</v>
      </c>
    </row>
    <row r="49" spans="1:70" ht="11.25" customHeight="1">
      <c r="A49" s="365">
        <v>2007</v>
      </c>
      <c r="B49" s="156">
        <v>39083</v>
      </c>
      <c r="C49" s="16"/>
      <c r="D49" s="23"/>
      <c r="E49" s="14" t="e">
        <f t="shared" si="10"/>
        <v>#DIV/0!</v>
      </c>
      <c r="F49" s="159" t="str">
        <f t="shared" si="11"/>
        <v/>
      </c>
      <c r="G49" s="8"/>
      <c r="H49" s="12">
        <v>0</v>
      </c>
      <c r="I49" s="7">
        <f t="shared" si="12"/>
        <v>0</v>
      </c>
      <c r="J49" s="76"/>
      <c r="K49" s="76"/>
      <c r="L49" s="81">
        <f t="shared" si="0"/>
        <v>0</v>
      </c>
      <c r="M49" s="82">
        <f t="shared" si="1"/>
        <v>0</v>
      </c>
      <c r="N49" s="91"/>
      <c r="O49" s="23"/>
      <c r="P49" s="14" t="e">
        <f t="shared" si="13"/>
        <v>#DIV/0!</v>
      </c>
      <c r="Q49" s="159" t="str">
        <f t="shared" si="14"/>
        <v/>
      </c>
      <c r="R49" s="8"/>
      <c r="S49" s="12">
        <v>0</v>
      </c>
      <c r="T49" s="7">
        <f t="shared" si="15"/>
        <v>0</v>
      </c>
      <c r="U49" s="76"/>
      <c r="V49" s="76"/>
      <c r="W49" s="81">
        <f t="shared" si="2"/>
        <v>0</v>
      </c>
      <c r="X49" s="82">
        <f t="shared" si="3"/>
        <v>0</v>
      </c>
      <c r="Y49" s="91"/>
      <c r="Z49" s="23"/>
      <c r="AA49" s="14" t="e">
        <f t="shared" si="16"/>
        <v>#DIV/0!</v>
      </c>
      <c r="AB49" s="159" t="str">
        <f t="shared" si="17"/>
        <v/>
      </c>
      <c r="AC49" s="8"/>
      <c r="AD49" s="12">
        <v>0</v>
      </c>
      <c r="AE49" s="7">
        <f t="shared" si="18"/>
        <v>0</v>
      </c>
      <c r="AF49" s="76"/>
      <c r="AG49" s="76"/>
      <c r="AH49" s="81">
        <f t="shared" si="4"/>
        <v>0</v>
      </c>
      <c r="AI49" s="82">
        <f t="shared" si="5"/>
        <v>0</v>
      </c>
      <c r="AJ49" s="91"/>
      <c r="AK49" s="23"/>
      <c r="AL49" s="14" t="e">
        <f t="shared" si="19"/>
        <v>#DIV/0!</v>
      </c>
      <c r="AM49" s="159" t="str">
        <f t="shared" si="20"/>
        <v/>
      </c>
      <c r="AN49" s="8"/>
      <c r="AO49" s="12">
        <v>0</v>
      </c>
      <c r="AP49" s="7">
        <f t="shared" si="21"/>
        <v>0</v>
      </c>
      <c r="AQ49" s="76"/>
      <c r="AR49" s="76"/>
      <c r="AS49" s="81">
        <f t="shared" si="6"/>
        <v>0</v>
      </c>
      <c r="AT49" s="82">
        <f t="shared" si="7"/>
        <v>0</v>
      </c>
      <c r="AU49" s="91"/>
      <c r="AV49" s="23"/>
      <c r="AW49" s="14" t="e">
        <f t="shared" si="22"/>
        <v>#DIV/0!</v>
      </c>
      <c r="AX49" s="159" t="str">
        <f t="shared" si="23"/>
        <v/>
      </c>
      <c r="AY49" s="8"/>
      <c r="AZ49" s="12">
        <v>0</v>
      </c>
      <c r="BA49" s="7">
        <f t="shared" si="24"/>
        <v>0</v>
      </c>
      <c r="BB49" s="76"/>
      <c r="BC49" s="76"/>
      <c r="BD49" s="81">
        <f t="shared" si="8"/>
        <v>0</v>
      </c>
      <c r="BE49" s="82">
        <f t="shared" si="9"/>
        <v>0</v>
      </c>
      <c r="BF49" s="91"/>
      <c r="BG49" s="365">
        <v>2007</v>
      </c>
      <c r="BH49" s="156">
        <v>39083</v>
      </c>
      <c r="BI49" s="101">
        <f t="shared" si="25"/>
        <v>0</v>
      </c>
      <c r="BJ49" s="14" t="e">
        <f t="shared" si="26"/>
        <v>#DIV/0!</v>
      </c>
      <c r="BK49" s="103">
        <f t="shared" si="27"/>
        <v>0</v>
      </c>
      <c r="BL49" s="74" t="e">
        <f t="shared" si="26"/>
        <v>#DIV/0!</v>
      </c>
      <c r="BM49" s="106"/>
      <c r="BN49" s="24">
        <v>35.594754000000002</v>
      </c>
      <c r="BO49" s="109"/>
      <c r="BQ49" s="23"/>
      <c r="BR49" s="131" t="e">
        <f t="shared" si="28"/>
        <v>#DIV/0!</v>
      </c>
    </row>
    <row r="50" spans="1:70">
      <c r="A50" s="365"/>
      <c r="B50" s="156">
        <v>39114</v>
      </c>
      <c r="C50" s="16"/>
      <c r="D50" s="23"/>
      <c r="E50" s="14" t="e">
        <f t="shared" si="10"/>
        <v>#DIV/0!</v>
      </c>
      <c r="F50" s="159" t="str">
        <f t="shared" si="11"/>
        <v/>
      </c>
      <c r="G50" s="8"/>
      <c r="H50" s="12">
        <v>0</v>
      </c>
      <c r="I50" s="7">
        <f t="shared" si="12"/>
        <v>0</v>
      </c>
      <c r="J50" s="7"/>
      <c r="K50" s="7"/>
      <c r="L50" s="81">
        <f t="shared" si="0"/>
        <v>0</v>
      </c>
      <c r="M50" s="82">
        <f t="shared" si="1"/>
        <v>0</v>
      </c>
      <c r="N50" s="91"/>
      <c r="O50" s="23"/>
      <c r="P50" s="14" t="e">
        <f t="shared" si="13"/>
        <v>#DIV/0!</v>
      </c>
      <c r="Q50" s="159" t="str">
        <f t="shared" si="14"/>
        <v/>
      </c>
      <c r="R50" s="8"/>
      <c r="S50" s="12">
        <v>0</v>
      </c>
      <c r="T50" s="7">
        <f t="shared" si="15"/>
        <v>0</v>
      </c>
      <c r="U50" s="7"/>
      <c r="V50" s="7"/>
      <c r="W50" s="81">
        <f t="shared" si="2"/>
        <v>0</v>
      </c>
      <c r="X50" s="82">
        <f t="shared" si="3"/>
        <v>0</v>
      </c>
      <c r="Y50" s="91"/>
      <c r="Z50" s="23"/>
      <c r="AA50" s="14" t="e">
        <f t="shared" si="16"/>
        <v>#DIV/0!</v>
      </c>
      <c r="AB50" s="159" t="str">
        <f t="shared" si="17"/>
        <v/>
      </c>
      <c r="AC50" s="8"/>
      <c r="AD50" s="12">
        <v>0</v>
      </c>
      <c r="AE50" s="7">
        <f t="shared" si="18"/>
        <v>0</v>
      </c>
      <c r="AF50" s="7"/>
      <c r="AG50" s="7"/>
      <c r="AH50" s="81">
        <f t="shared" si="4"/>
        <v>0</v>
      </c>
      <c r="AI50" s="82">
        <f t="shared" si="5"/>
        <v>0</v>
      </c>
      <c r="AJ50" s="91"/>
      <c r="AK50" s="23"/>
      <c r="AL50" s="14" t="e">
        <f t="shared" si="19"/>
        <v>#DIV/0!</v>
      </c>
      <c r="AM50" s="159" t="str">
        <f t="shared" si="20"/>
        <v/>
      </c>
      <c r="AN50" s="8"/>
      <c r="AO50" s="12">
        <v>0</v>
      </c>
      <c r="AP50" s="7">
        <f t="shared" si="21"/>
        <v>0</v>
      </c>
      <c r="AQ50" s="7"/>
      <c r="AR50" s="7"/>
      <c r="AS50" s="81">
        <f t="shared" si="6"/>
        <v>0</v>
      </c>
      <c r="AT50" s="82">
        <f t="shared" si="7"/>
        <v>0</v>
      </c>
      <c r="AU50" s="91"/>
      <c r="AV50" s="23"/>
      <c r="AW50" s="14" t="e">
        <f t="shared" si="22"/>
        <v>#DIV/0!</v>
      </c>
      <c r="AX50" s="159" t="str">
        <f t="shared" si="23"/>
        <v/>
      </c>
      <c r="AY50" s="8"/>
      <c r="AZ50" s="12">
        <v>0</v>
      </c>
      <c r="BA50" s="7">
        <f t="shared" si="24"/>
        <v>0</v>
      </c>
      <c r="BB50" s="7"/>
      <c r="BC50" s="7"/>
      <c r="BD50" s="81">
        <f t="shared" si="8"/>
        <v>0</v>
      </c>
      <c r="BE50" s="82">
        <f t="shared" si="9"/>
        <v>0</v>
      </c>
      <c r="BF50" s="91"/>
      <c r="BG50" s="365"/>
      <c r="BH50" s="156">
        <v>39114</v>
      </c>
      <c r="BI50" s="101">
        <f t="shared" si="25"/>
        <v>0</v>
      </c>
      <c r="BJ50" s="14" t="e">
        <f t="shared" si="26"/>
        <v>#DIV/0!</v>
      </c>
      <c r="BK50" s="103">
        <f t="shared" si="27"/>
        <v>0</v>
      </c>
      <c r="BL50" s="12" t="e">
        <f t="shared" si="26"/>
        <v>#DIV/0!</v>
      </c>
      <c r="BM50" s="105"/>
      <c r="BN50" s="24">
        <v>35.769168000000001</v>
      </c>
      <c r="BO50" s="108"/>
      <c r="BQ50" s="23"/>
      <c r="BR50" s="131" t="e">
        <f t="shared" si="28"/>
        <v>#DIV/0!</v>
      </c>
    </row>
    <row r="51" spans="1:70">
      <c r="A51" s="365"/>
      <c r="B51" s="156">
        <v>39142</v>
      </c>
      <c r="C51" s="16"/>
      <c r="D51" s="23"/>
      <c r="E51" s="14" t="e">
        <f t="shared" si="10"/>
        <v>#DIV/0!</v>
      </c>
      <c r="F51" s="159" t="str">
        <f t="shared" si="11"/>
        <v/>
      </c>
      <c r="G51" s="8"/>
      <c r="H51" s="12">
        <v>0</v>
      </c>
      <c r="I51" s="7">
        <f t="shared" si="12"/>
        <v>0</v>
      </c>
      <c r="J51" s="7"/>
      <c r="K51" s="7"/>
      <c r="L51" s="81">
        <f t="shared" si="0"/>
        <v>0</v>
      </c>
      <c r="M51" s="82">
        <f t="shared" si="1"/>
        <v>0</v>
      </c>
      <c r="N51" s="91"/>
      <c r="O51" s="23"/>
      <c r="P51" s="14" t="e">
        <f t="shared" si="13"/>
        <v>#DIV/0!</v>
      </c>
      <c r="Q51" s="159" t="str">
        <f t="shared" si="14"/>
        <v/>
      </c>
      <c r="R51" s="8"/>
      <c r="S51" s="12">
        <v>0</v>
      </c>
      <c r="T51" s="7">
        <f t="shared" si="15"/>
        <v>0</v>
      </c>
      <c r="U51" s="7"/>
      <c r="V51" s="7"/>
      <c r="W51" s="81">
        <f t="shared" si="2"/>
        <v>0</v>
      </c>
      <c r="X51" s="82">
        <f t="shared" si="3"/>
        <v>0</v>
      </c>
      <c r="Y51" s="91"/>
      <c r="Z51" s="23"/>
      <c r="AA51" s="14" t="e">
        <f t="shared" si="16"/>
        <v>#DIV/0!</v>
      </c>
      <c r="AB51" s="159" t="str">
        <f t="shared" si="17"/>
        <v/>
      </c>
      <c r="AC51" s="8"/>
      <c r="AD51" s="12">
        <v>0</v>
      </c>
      <c r="AE51" s="7">
        <f t="shared" si="18"/>
        <v>0</v>
      </c>
      <c r="AF51" s="7"/>
      <c r="AG51" s="7"/>
      <c r="AH51" s="81">
        <f t="shared" si="4"/>
        <v>0</v>
      </c>
      <c r="AI51" s="82">
        <f t="shared" si="5"/>
        <v>0</v>
      </c>
      <c r="AJ51" s="91"/>
      <c r="AK51" s="23"/>
      <c r="AL51" s="14" t="e">
        <f t="shared" si="19"/>
        <v>#DIV/0!</v>
      </c>
      <c r="AM51" s="159" t="str">
        <f t="shared" si="20"/>
        <v/>
      </c>
      <c r="AN51" s="8"/>
      <c r="AO51" s="12">
        <v>0</v>
      </c>
      <c r="AP51" s="7">
        <f t="shared" si="21"/>
        <v>0</v>
      </c>
      <c r="AQ51" s="7"/>
      <c r="AR51" s="7"/>
      <c r="AS51" s="81">
        <f t="shared" si="6"/>
        <v>0</v>
      </c>
      <c r="AT51" s="82">
        <f t="shared" si="7"/>
        <v>0</v>
      </c>
      <c r="AU51" s="91"/>
      <c r="AV51" s="23"/>
      <c r="AW51" s="14" t="e">
        <f t="shared" si="22"/>
        <v>#DIV/0!</v>
      </c>
      <c r="AX51" s="159" t="str">
        <f t="shared" si="23"/>
        <v/>
      </c>
      <c r="AY51" s="8"/>
      <c r="AZ51" s="12">
        <v>0</v>
      </c>
      <c r="BA51" s="7">
        <f t="shared" si="24"/>
        <v>0</v>
      </c>
      <c r="BB51" s="7"/>
      <c r="BC51" s="7"/>
      <c r="BD51" s="81">
        <f t="shared" si="8"/>
        <v>0</v>
      </c>
      <c r="BE51" s="82">
        <f t="shared" si="9"/>
        <v>0</v>
      </c>
      <c r="BF51" s="91"/>
      <c r="BG51" s="365"/>
      <c r="BH51" s="156">
        <v>39142</v>
      </c>
      <c r="BI51" s="101">
        <f t="shared" si="25"/>
        <v>0</v>
      </c>
      <c r="BJ51" s="14" t="e">
        <f t="shared" si="26"/>
        <v>#DIV/0!</v>
      </c>
      <c r="BK51" s="103">
        <f t="shared" si="27"/>
        <v>0</v>
      </c>
      <c r="BL51" s="12" t="e">
        <f t="shared" si="26"/>
        <v>#DIV/0!</v>
      </c>
      <c r="BM51" s="105"/>
      <c r="BN51" s="24">
        <v>35.919398000000001</v>
      </c>
      <c r="BO51" s="108"/>
      <c r="BQ51" s="23"/>
      <c r="BR51" s="131" t="e">
        <f t="shared" si="28"/>
        <v>#DIV/0!</v>
      </c>
    </row>
    <row r="52" spans="1:70">
      <c r="A52" s="365"/>
      <c r="B52" s="156">
        <v>39173</v>
      </c>
      <c r="C52" s="16"/>
      <c r="D52" s="23"/>
      <c r="E52" s="14" t="e">
        <f t="shared" si="10"/>
        <v>#DIV/0!</v>
      </c>
      <c r="F52" s="159" t="str">
        <f t="shared" si="11"/>
        <v/>
      </c>
      <c r="G52" s="8"/>
      <c r="H52" s="12">
        <v>0</v>
      </c>
      <c r="I52" s="7">
        <f t="shared" si="12"/>
        <v>0</v>
      </c>
      <c r="J52" s="7"/>
      <c r="K52" s="7"/>
      <c r="L52" s="81">
        <f t="shared" si="0"/>
        <v>0</v>
      </c>
      <c r="M52" s="82">
        <f t="shared" si="1"/>
        <v>0</v>
      </c>
      <c r="N52" s="91"/>
      <c r="O52" s="23"/>
      <c r="P52" s="14" t="e">
        <f t="shared" si="13"/>
        <v>#DIV/0!</v>
      </c>
      <c r="Q52" s="159" t="str">
        <f t="shared" si="14"/>
        <v/>
      </c>
      <c r="R52" s="8"/>
      <c r="S52" s="12">
        <v>0</v>
      </c>
      <c r="T52" s="7">
        <f t="shared" si="15"/>
        <v>0</v>
      </c>
      <c r="U52" s="7"/>
      <c r="V52" s="7"/>
      <c r="W52" s="81">
        <f t="shared" si="2"/>
        <v>0</v>
      </c>
      <c r="X52" s="82">
        <f t="shared" si="3"/>
        <v>0</v>
      </c>
      <c r="Y52" s="91"/>
      <c r="Z52" s="23"/>
      <c r="AA52" s="14" t="e">
        <f t="shared" si="16"/>
        <v>#DIV/0!</v>
      </c>
      <c r="AB52" s="159" t="str">
        <f t="shared" si="17"/>
        <v/>
      </c>
      <c r="AC52" s="8"/>
      <c r="AD52" s="12">
        <v>0</v>
      </c>
      <c r="AE52" s="7">
        <f t="shared" si="18"/>
        <v>0</v>
      </c>
      <c r="AF52" s="7"/>
      <c r="AG52" s="7"/>
      <c r="AH52" s="81">
        <f t="shared" si="4"/>
        <v>0</v>
      </c>
      <c r="AI52" s="82">
        <f t="shared" si="5"/>
        <v>0</v>
      </c>
      <c r="AJ52" s="91"/>
      <c r="AK52" s="23"/>
      <c r="AL52" s="14" t="e">
        <f t="shared" si="19"/>
        <v>#DIV/0!</v>
      </c>
      <c r="AM52" s="159" t="str">
        <f t="shared" si="20"/>
        <v/>
      </c>
      <c r="AN52" s="8"/>
      <c r="AO52" s="12">
        <v>0</v>
      </c>
      <c r="AP52" s="7">
        <f t="shared" si="21"/>
        <v>0</v>
      </c>
      <c r="AQ52" s="7"/>
      <c r="AR52" s="7"/>
      <c r="AS52" s="81">
        <f t="shared" si="6"/>
        <v>0</v>
      </c>
      <c r="AT52" s="82">
        <f t="shared" si="7"/>
        <v>0</v>
      </c>
      <c r="AU52" s="91"/>
      <c r="AV52" s="23"/>
      <c r="AW52" s="14" t="e">
        <f t="shared" si="22"/>
        <v>#DIV/0!</v>
      </c>
      <c r="AX52" s="159" t="str">
        <f t="shared" si="23"/>
        <v/>
      </c>
      <c r="AY52" s="8"/>
      <c r="AZ52" s="12">
        <v>0</v>
      </c>
      <c r="BA52" s="7">
        <f t="shared" si="24"/>
        <v>0</v>
      </c>
      <c r="BB52" s="7"/>
      <c r="BC52" s="7"/>
      <c r="BD52" s="81">
        <f t="shared" si="8"/>
        <v>0</v>
      </c>
      <c r="BE52" s="82">
        <f t="shared" si="9"/>
        <v>0</v>
      </c>
      <c r="BF52" s="91"/>
      <c r="BG52" s="365"/>
      <c r="BH52" s="156">
        <v>39173</v>
      </c>
      <c r="BI52" s="101">
        <f t="shared" si="25"/>
        <v>0</v>
      </c>
      <c r="BJ52" s="14" t="e">
        <f t="shared" si="26"/>
        <v>#DIV/0!</v>
      </c>
      <c r="BK52" s="103">
        <f t="shared" si="27"/>
        <v>0</v>
      </c>
      <c r="BL52" s="12" t="e">
        <f t="shared" si="26"/>
        <v>#DIV/0!</v>
      </c>
      <c r="BM52" s="105"/>
      <c r="BN52" s="24">
        <v>36.077443000000002</v>
      </c>
      <c r="BO52" s="108"/>
      <c r="BQ52" s="23"/>
      <c r="BR52" s="131" t="e">
        <f t="shared" si="28"/>
        <v>#DIV/0!</v>
      </c>
    </row>
    <row r="53" spans="1:70">
      <c r="A53" s="365"/>
      <c r="B53" s="156">
        <v>39203</v>
      </c>
      <c r="C53" s="16"/>
      <c r="D53" s="23"/>
      <c r="E53" s="14" t="e">
        <f t="shared" si="10"/>
        <v>#DIV/0!</v>
      </c>
      <c r="F53" s="159" t="str">
        <f t="shared" si="11"/>
        <v/>
      </c>
      <c r="G53" s="8"/>
      <c r="H53" s="12">
        <v>0</v>
      </c>
      <c r="I53" s="7">
        <f t="shared" si="12"/>
        <v>0</v>
      </c>
      <c r="J53" s="7"/>
      <c r="K53" s="7"/>
      <c r="L53" s="81">
        <f t="shared" si="0"/>
        <v>0</v>
      </c>
      <c r="M53" s="82">
        <f t="shared" si="1"/>
        <v>0</v>
      </c>
      <c r="N53" s="91"/>
      <c r="O53" s="23"/>
      <c r="P53" s="14" t="e">
        <f t="shared" si="13"/>
        <v>#DIV/0!</v>
      </c>
      <c r="Q53" s="159" t="str">
        <f t="shared" si="14"/>
        <v/>
      </c>
      <c r="R53" s="8"/>
      <c r="S53" s="12">
        <v>0</v>
      </c>
      <c r="T53" s="7">
        <f t="shared" si="15"/>
        <v>0</v>
      </c>
      <c r="U53" s="7"/>
      <c r="V53" s="7"/>
      <c r="W53" s="81">
        <f t="shared" si="2"/>
        <v>0</v>
      </c>
      <c r="X53" s="82">
        <f t="shared" si="3"/>
        <v>0</v>
      </c>
      <c r="Y53" s="91"/>
      <c r="Z53" s="23"/>
      <c r="AA53" s="14" t="e">
        <f t="shared" si="16"/>
        <v>#DIV/0!</v>
      </c>
      <c r="AB53" s="159" t="str">
        <f t="shared" si="17"/>
        <v/>
      </c>
      <c r="AC53" s="8"/>
      <c r="AD53" s="12">
        <v>0</v>
      </c>
      <c r="AE53" s="7">
        <f t="shared" si="18"/>
        <v>0</v>
      </c>
      <c r="AF53" s="7"/>
      <c r="AG53" s="7"/>
      <c r="AH53" s="81">
        <f t="shared" si="4"/>
        <v>0</v>
      </c>
      <c r="AI53" s="82">
        <f t="shared" si="5"/>
        <v>0</v>
      </c>
      <c r="AJ53" s="91"/>
      <c r="AK53" s="23"/>
      <c r="AL53" s="14" t="e">
        <f t="shared" si="19"/>
        <v>#DIV/0!</v>
      </c>
      <c r="AM53" s="159" t="str">
        <f t="shared" si="20"/>
        <v/>
      </c>
      <c r="AN53" s="8"/>
      <c r="AO53" s="12">
        <v>0</v>
      </c>
      <c r="AP53" s="7">
        <f t="shared" si="21"/>
        <v>0</v>
      </c>
      <c r="AQ53" s="7"/>
      <c r="AR53" s="7"/>
      <c r="AS53" s="81">
        <f t="shared" si="6"/>
        <v>0</v>
      </c>
      <c r="AT53" s="82">
        <f t="shared" si="7"/>
        <v>0</v>
      </c>
      <c r="AU53" s="91"/>
      <c r="AV53" s="23"/>
      <c r="AW53" s="14" t="e">
        <f t="shared" si="22"/>
        <v>#DIV/0!</v>
      </c>
      <c r="AX53" s="159" t="str">
        <f t="shared" si="23"/>
        <v/>
      </c>
      <c r="AY53" s="8"/>
      <c r="AZ53" s="12">
        <v>0</v>
      </c>
      <c r="BA53" s="7">
        <f t="shared" si="24"/>
        <v>0</v>
      </c>
      <c r="BB53" s="7"/>
      <c r="BC53" s="7"/>
      <c r="BD53" s="81">
        <f t="shared" si="8"/>
        <v>0</v>
      </c>
      <c r="BE53" s="82">
        <f t="shared" si="9"/>
        <v>0</v>
      </c>
      <c r="BF53" s="91"/>
      <c r="BG53" s="365"/>
      <c r="BH53" s="156">
        <v>39203</v>
      </c>
      <c r="BI53" s="101">
        <f t="shared" si="25"/>
        <v>0</v>
      </c>
      <c r="BJ53" s="14" t="e">
        <f t="shared" si="26"/>
        <v>#DIV/0!</v>
      </c>
      <c r="BK53" s="103">
        <f t="shared" si="27"/>
        <v>0</v>
      </c>
      <c r="BL53" s="12" t="e">
        <f t="shared" si="26"/>
        <v>#DIV/0!</v>
      </c>
      <c r="BM53" s="105"/>
      <c r="BN53" s="24">
        <v>36.171244000000002</v>
      </c>
      <c r="BO53" s="108"/>
      <c r="BQ53" s="23"/>
      <c r="BR53" s="131" t="e">
        <f t="shared" si="28"/>
        <v>#DIV/0!</v>
      </c>
    </row>
    <row r="54" spans="1:70">
      <c r="A54" s="365"/>
      <c r="B54" s="156">
        <v>39234</v>
      </c>
      <c r="C54" s="16"/>
      <c r="D54" s="23"/>
      <c r="E54" s="14" t="e">
        <f t="shared" si="10"/>
        <v>#DIV/0!</v>
      </c>
      <c r="F54" s="159" t="str">
        <f t="shared" si="11"/>
        <v/>
      </c>
      <c r="G54" s="8"/>
      <c r="H54" s="12">
        <v>0</v>
      </c>
      <c r="I54" s="7">
        <f t="shared" si="12"/>
        <v>0</v>
      </c>
      <c r="J54" s="7"/>
      <c r="K54" s="7"/>
      <c r="L54" s="81">
        <f t="shared" si="0"/>
        <v>0</v>
      </c>
      <c r="M54" s="82">
        <f t="shared" si="1"/>
        <v>0</v>
      </c>
      <c r="N54" s="91"/>
      <c r="O54" s="23"/>
      <c r="P54" s="14" t="e">
        <f t="shared" si="13"/>
        <v>#DIV/0!</v>
      </c>
      <c r="Q54" s="159" t="str">
        <f t="shared" si="14"/>
        <v/>
      </c>
      <c r="R54" s="8"/>
      <c r="S54" s="12">
        <v>0</v>
      </c>
      <c r="T54" s="7">
        <f t="shared" si="15"/>
        <v>0</v>
      </c>
      <c r="U54" s="7"/>
      <c r="V54" s="7"/>
      <c r="W54" s="81">
        <f t="shared" si="2"/>
        <v>0</v>
      </c>
      <c r="X54" s="82">
        <f t="shared" si="3"/>
        <v>0</v>
      </c>
      <c r="Y54" s="91"/>
      <c r="Z54" s="23"/>
      <c r="AA54" s="14" t="e">
        <f t="shared" si="16"/>
        <v>#DIV/0!</v>
      </c>
      <c r="AB54" s="159" t="str">
        <f t="shared" si="17"/>
        <v/>
      </c>
      <c r="AC54" s="8"/>
      <c r="AD54" s="12">
        <v>0</v>
      </c>
      <c r="AE54" s="7">
        <f t="shared" si="18"/>
        <v>0</v>
      </c>
      <c r="AF54" s="7"/>
      <c r="AG54" s="7"/>
      <c r="AH54" s="81">
        <f t="shared" si="4"/>
        <v>0</v>
      </c>
      <c r="AI54" s="82">
        <f t="shared" si="5"/>
        <v>0</v>
      </c>
      <c r="AJ54" s="91"/>
      <c r="AK54" s="23"/>
      <c r="AL54" s="14" t="e">
        <f t="shared" si="19"/>
        <v>#DIV/0!</v>
      </c>
      <c r="AM54" s="159" t="str">
        <f t="shared" si="20"/>
        <v/>
      </c>
      <c r="AN54" s="8"/>
      <c r="AO54" s="12">
        <v>0</v>
      </c>
      <c r="AP54" s="7">
        <f t="shared" si="21"/>
        <v>0</v>
      </c>
      <c r="AQ54" s="7"/>
      <c r="AR54" s="7"/>
      <c r="AS54" s="81">
        <f t="shared" si="6"/>
        <v>0</v>
      </c>
      <c r="AT54" s="82">
        <f t="shared" si="7"/>
        <v>0</v>
      </c>
      <c r="AU54" s="91"/>
      <c r="AV54" s="23"/>
      <c r="AW54" s="14" t="e">
        <f t="shared" si="22"/>
        <v>#DIV/0!</v>
      </c>
      <c r="AX54" s="159" t="str">
        <f t="shared" si="23"/>
        <v/>
      </c>
      <c r="AY54" s="8"/>
      <c r="AZ54" s="12">
        <v>0</v>
      </c>
      <c r="BA54" s="7">
        <f t="shared" si="24"/>
        <v>0</v>
      </c>
      <c r="BB54" s="7"/>
      <c r="BC54" s="7"/>
      <c r="BD54" s="81">
        <f t="shared" si="8"/>
        <v>0</v>
      </c>
      <c r="BE54" s="82">
        <f t="shared" si="9"/>
        <v>0</v>
      </c>
      <c r="BF54" s="91"/>
      <c r="BG54" s="365"/>
      <c r="BH54" s="156">
        <v>39234</v>
      </c>
      <c r="BI54" s="101">
        <f t="shared" si="25"/>
        <v>0</v>
      </c>
      <c r="BJ54" s="14" t="e">
        <f t="shared" si="26"/>
        <v>#DIV/0!</v>
      </c>
      <c r="BK54" s="103">
        <f t="shared" si="27"/>
        <v>0</v>
      </c>
      <c r="BL54" s="12" t="e">
        <f t="shared" si="26"/>
        <v>#DIV/0!</v>
      </c>
      <c r="BM54" s="105"/>
      <c r="BN54" s="24">
        <v>36.265289000000003</v>
      </c>
      <c r="BO54" s="108"/>
      <c r="BQ54" s="23"/>
      <c r="BR54" s="131" t="e">
        <f t="shared" si="28"/>
        <v>#DIV/0!</v>
      </c>
    </row>
    <row r="55" spans="1:70">
      <c r="A55" s="365"/>
      <c r="B55" s="156">
        <v>39264</v>
      </c>
      <c r="C55" s="16"/>
      <c r="D55" s="23"/>
      <c r="E55" s="14" t="e">
        <f t="shared" si="10"/>
        <v>#DIV/0!</v>
      </c>
      <c r="F55" s="159" t="str">
        <f t="shared" si="11"/>
        <v/>
      </c>
      <c r="G55" s="8" t="s">
        <v>6</v>
      </c>
      <c r="H55" s="12">
        <v>5.7599999999999998E-2</v>
      </c>
      <c r="I55" s="7">
        <f t="shared" si="12"/>
        <v>0</v>
      </c>
      <c r="J55" s="7"/>
      <c r="K55" s="7"/>
      <c r="L55" s="81">
        <f t="shared" si="0"/>
        <v>0</v>
      </c>
      <c r="M55" s="82">
        <f t="shared" si="1"/>
        <v>0</v>
      </c>
      <c r="N55" s="91"/>
      <c r="O55" s="23"/>
      <c r="P55" s="14" t="e">
        <f t="shared" si="13"/>
        <v>#DIV/0!</v>
      </c>
      <c r="Q55" s="159" t="str">
        <f t="shared" si="14"/>
        <v/>
      </c>
      <c r="R55" s="8" t="s">
        <v>6</v>
      </c>
      <c r="S55" s="12">
        <v>5.7599999999999998E-2</v>
      </c>
      <c r="T55" s="7">
        <f t="shared" si="15"/>
        <v>0</v>
      </c>
      <c r="U55" s="7"/>
      <c r="V55" s="7"/>
      <c r="W55" s="81">
        <f t="shared" si="2"/>
        <v>0</v>
      </c>
      <c r="X55" s="82">
        <f t="shared" si="3"/>
        <v>0</v>
      </c>
      <c r="Y55" s="91"/>
      <c r="Z55" s="23"/>
      <c r="AA55" s="14" t="e">
        <f t="shared" si="16"/>
        <v>#DIV/0!</v>
      </c>
      <c r="AB55" s="159" t="str">
        <f t="shared" si="17"/>
        <v/>
      </c>
      <c r="AC55" s="8" t="s">
        <v>6</v>
      </c>
      <c r="AD55" s="12">
        <v>5.7599999999999998E-2</v>
      </c>
      <c r="AE55" s="7">
        <f t="shared" si="18"/>
        <v>0</v>
      </c>
      <c r="AF55" s="7"/>
      <c r="AG55" s="7"/>
      <c r="AH55" s="81">
        <f t="shared" si="4"/>
        <v>0</v>
      </c>
      <c r="AI55" s="82">
        <f t="shared" si="5"/>
        <v>0</v>
      </c>
      <c r="AJ55" s="91"/>
      <c r="AK55" s="23"/>
      <c r="AL55" s="14" t="e">
        <f t="shared" si="19"/>
        <v>#DIV/0!</v>
      </c>
      <c r="AM55" s="159" t="str">
        <f t="shared" si="20"/>
        <v/>
      </c>
      <c r="AN55" s="8" t="s">
        <v>6</v>
      </c>
      <c r="AO55" s="12">
        <v>5.7599999999999998E-2</v>
      </c>
      <c r="AP55" s="7">
        <f t="shared" si="21"/>
        <v>0</v>
      </c>
      <c r="AQ55" s="7"/>
      <c r="AR55" s="7"/>
      <c r="AS55" s="81">
        <f t="shared" si="6"/>
        <v>0</v>
      </c>
      <c r="AT55" s="82">
        <f t="shared" si="7"/>
        <v>0</v>
      </c>
      <c r="AU55" s="91"/>
      <c r="AV55" s="23"/>
      <c r="AW55" s="14" t="e">
        <f t="shared" si="22"/>
        <v>#DIV/0!</v>
      </c>
      <c r="AX55" s="159" t="str">
        <f t="shared" si="23"/>
        <v/>
      </c>
      <c r="AY55" s="8" t="s">
        <v>6</v>
      </c>
      <c r="AZ55" s="12">
        <v>5.7599999999999998E-2</v>
      </c>
      <c r="BA55" s="7">
        <f t="shared" si="24"/>
        <v>0</v>
      </c>
      <c r="BB55" s="7"/>
      <c r="BC55" s="7"/>
      <c r="BD55" s="81">
        <f t="shared" si="8"/>
        <v>0</v>
      </c>
      <c r="BE55" s="82">
        <f t="shared" si="9"/>
        <v>0</v>
      </c>
      <c r="BF55" s="91"/>
      <c r="BG55" s="365"/>
      <c r="BH55" s="156">
        <v>39264</v>
      </c>
      <c r="BI55" s="101">
        <f t="shared" si="25"/>
        <v>0</v>
      </c>
      <c r="BJ55" s="14" t="e">
        <f t="shared" si="26"/>
        <v>#DIV/0!</v>
      </c>
      <c r="BK55" s="103">
        <f t="shared" si="27"/>
        <v>0</v>
      </c>
      <c r="BL55" s="12" t="e">
        <f t="shared" si="26"/>
        <v>#DIV/0!</v>
      </c>
      <c r="BM55" s="105"/>
      <c r="BN55" s="24">
        <v>36.377710999999998</v>
      </c>
      <c r="BO55" s="108"/>
      <c r="BQ55" s="23"/>
      <c r="BR55" s="131" t="e">
        <f t="shared" si="28"/>
        <v>#DIV/0!</v>
      </c>
    </row>
    <row r="56" spans="1:70">
      <c r="A56" s="365"/>
      <c r="B56" s="156">
        <v>39295</v>
      </c>
      <c r="C56" s="16"/>
      <c r="D56" s="23"/>
      <c r="E56" s="14" t="e">
        <f t="shared" si="10"/>
        <v>#DIV/0!</v>
      </c>
      <c r="F56" s="159" t="str">
        <f t="shared" si="11"/>
        <v/>
      </c>
      <c r="G56" s="8"/>
      <c r="H56" s="12">
        <v>0</v>
      </c>
      <c r="I56" s="7">
        <f t="shared" si="12"/>
        <v>0</v>
      </c>
      <c r="J56" s="7"/>
      <c r="K56" s="7"/>
      <c r="L56" s="81">
        <f t="shared" si="0"/>
        <v>0</v>
      </c>
      <c r="M56" s="82">
        <f t="shared" si="1"/>
        <v>0</v>
      </c>
      <c r="N56" s="91"/>
      <c r="O56" s="23"/>
      <c r="P56" s="14" t="e">
        <f t="shared" si="13"/>
        <v>#DIV/0!</v>
      </c>
      <c r="Q56" s="159" t="str">
        <f t="shared" si="14"/>
        <v/>
      </c>
      <c r="R56" s="8"/>
      <c r="S56" s="12">
        <v>0</v>
      </c>
      <c r="T56" s="7">
        <f t="shared" si="15"/>
        <v>0</v>
      </c>
      <c r="U56" s="7"/>
      <c r="V56" s="7"/>
      <c r="W56" s="81">
        <f t="shared" si="2"/>
        <v>0</v>
      </c>
      <c r="X56" s="82">
        <f t="shared" si="3"/>
        <v>0</v>
      </c>
      <c r="Y56" s="91"/>
      <c r="Z56" s="23"/>
      <c r="AA56" s="14" t="e">
        <f t="shared" si="16"/>
        <v>#DIV/0!</v>
      </c>
      <c r="AB56" s="159" t="str">
        <f t="shared" si="17"/>
        <v/>
      </c>
      <c r="AC56" s="8"/>
      <c r="AD56" s="12">
        <v>0</v>
      </c>
      <c r="AE56" s="7">
        <f t="shared" si="18"/>
        <v>0</v>
      </c>
      <c r="AF56" s="7"/>
      <c r="AG56" s="7"/>
      <c r="AH56" s="81">
        <f t="shared" si="4"/>
        <v>0</v>
      </c>
      <c r="AI56" s="82">
        <f t="shared" si="5"/>
        <v>0</v>
      </c>
      <c r="AJ56" s="91"/>
      <c r="AK56" s="23"/>
      <c r="AL56" s="14" t="e">
        <f t="shared" si="19"/>
        <v>#DIV/0!</v>
      </c>
      <c r="AM56" s="159" t="str">
        <f t="shared" si="20"/>
        <v/>
      </c>
      <c r="AN56" s="8"/>
      <c r="AO56" s="12">
        <v>0</v>
      </c>
      <c r="AP56" s="7">
        <f t="shared" si="21"/>
        <v>0</v>
      </c>
      <c r="AQ56" s="7"/>
      <c r="AR56" s="7"/>
      <c r="AS56" s="81">
        <f t="shared" si="6"/>
        <v>0</v>
      </c>
      <c r="AT56" s="82">
        <f t="shared" si="7"/>
        <v>0</v>
      </c>
      <c r="AU56" s="91"/>
      <c r="AV56" s="23"/>
      <c r="AW56" s="14" t="e">
        <f t="shared" si="22"/>
        <v>#DIV/0!</v>
      </c>
      <c r="AX56" s="159" t="str">
        <f t="shared" si="23"/>
        <v/>
      </c>
      <c r="AY56" s="8"/>
      <c r="AZ56" s="12">
        <v>0</v>
      </c>
      <c r="BA56" s="7">
        <f t="shared" si="24"/>
        <v>0</v>
      </c>
      <c r="BB56" s="7"/>
      <c r="BC56" s="7"/>
      <c r="BD56" s="81">
        <f t="shared" si="8"/>
        <v>0</v>
      </c>
      <c r="BE56" s="82">
        <f t="shared" si="9"/>
        <v>0</v>
      </c>
      <c r="BF56" s="91"/>
      <c r="BG56" s="365"/>
      <c r="BH56" s="156">
        <v>39295</v>
      </c>
      <c r="BI56" s="101">
        <f t="shared" si="25"/>
        <v>0</v>
      </c>
      <c r="BJ56" s="14" t="e">
        <f t="shared" si="26"/>
        <v>#DIV/0!</v>
      </c>
      <c r="BK56" s="103">
        <f t="shared" si="27"/>
        <v>0</v>
      </c>
      <c r="BL56" s="12" t="e">
        <f t="shared" si="26"/>
        <v>#DIV/0!</v>
      </c>
      <c r="BM56" s="105"/>
      <c r="BN56" s="24">
        <v>36.494118999999998</v>
      </c>
      <c r="BO56" s="108"/>
      <c r="BQ56" s="23"/>
      <c r="BR56" s="131" t="e">
        <f t="shared" si="28"/>
        <v>#DIV/0!</v>
      </c>
    </row>
    <row r="57" spans="1:70">
      <c r="A57" s="365"/>
      <c r="B57" s="156">
        <v>39326</v>
      </c>
      <c r="C57" s="16"/>
      <c r="D57" s="23"/>
      <c r="E57" s="14" t="e">
        <f t="shared" si="10"/>
        <v>#DIV/0!</v>
      </c>
      <c r="F57" s="159" t="str">
        <f t="shared" si="11"/>
        <v/>
      </c>
      <c r="G57" s="8"/>
      <c r="H57" s="12">
        <v>0</v>
      </c>
      <c r="I57" s="7">
        <f t="shared" si="12"/>
        <v>0</v>
      </c>
      <c r="J57" s="7"/>
      <c r="K57" s="7"/>
      <c r="L57" s="81">
        <f t="shared" si="0"/>
        <v>0</v>
      </c>
      <c r="M57" s="82">
        <f t="shared" si="1"/>
        <v>0</v>
      </c>
      <c r="N57" s="91"/>
      <c r="O57" s="23"/>
      <c r="P57" s="14" t="e">
        <f t="shared" si="13"/>
        <v>#DIV/0!</v>
      </c>
      <c r="Q57" s="159" t="str">
        <f t="shared" si="14"/>
        <v/>
      </c>
      <c r="R57" s="8"/>
      <c r="S57" s="12">
        <v>0</v>
      </c>
      <c r="T57" s="7">
        <f t="shared" si="15"/>
        <v>0</v>
      </c>
      <c r="U57" s="7"/>
      <c r="V57" s="7"/>
      <c r="W57" s="81">
        <f t="shared" si="2"/>
        <v>0</v>
      </c>
      <c r="X57" s="82">
        <f t="shared" si="3"/>
        <v>0</v>
      </c>
      <c r="Y57" s="91"/>
      <c r="Z57" s="23"/>
      <c r="AA57" s="14" t="e">
        <f t="shared" si="16"/>
        <v>#DIV/0!</v>
      </c>
      <c r="AB57" s="159" t="str">
        <f t="shared" si="17"/>
        <v/>
      </c>
      <c r="AC57" s="8"/>
      <c r="AD57" s="12">
        <v>0</v>
      </c>
      <c r="AE57" s="7">
        <f t="shared" si="18"/>
        <v>0</v>
      </c>
      <c r="AF57" s="7"/>
      <c r="AG57" s="7"/>
      <c r="AH57" s="81">
        <f t="shared" si="4"/>
        <v>0</v>
      </c>
      <c r="AI57" s="82">
        <f t="shared" si="5"/>
        <v>0</v>
      </c>
      <c r="AJ57" s="91"/>
      <c r="AK57" s="23"/>
      <c r="AL57" s="14" t="e">
        <f t="shared" si="19"/>
        <v>#DIV/0!</v>
      </c>
      <c r="AM57" s="159" t="str">
        <f t="shared" si="20"/>
        <v/>
      </c>
      <c r="AN57" s="8"/>
      <c r="AO57" s="12">
        <v>0</v>
      </c>
      <c r="AP57" s="7">
        <f t="shared" si="21"/>
        <v>0</v>
      </c>
      <c r="AQ57" s="7"/>
      <c r="AR57" s="7"/>
      <c r="AS57" s="81">
        <f t="shared" si="6"/>
        <v>0</v>
      </c>
      <c r="AT57" s="82">
        <f t="shared" si="7"/>
        <v>0</v>
      </c>
      <c r="AU57" s="91"/>
      <c r="AV57" s="23"/>
      <c r="AW57" s="14" t="e">
        <f t="shared" si="22"/>
        <v>#DIV/0!</v>
      </c>
      <c r="AX57" s="159" t="str">
        <f t="shared" si="23"/>
        <v/>
      </c>
      <c r="AY57" s="8"/>
      <c r="AZ57" s="12">
        <v>0</v>
      </c>
      <c r="BA57" s="7">
        <f t="shared" si="24"/>
        <v>0</v>
      </c>
      <c r="BB57" s="7"/>
      <c r="BC57" s="7"/>
      <c r="BD57" s="81">
        <f t="shared" si="8"/>
        <v>0</v>
      </c>
      <c r="BE57" s="82">
        <f t="shared" si="9"/>
        <v>0</v>
      </c>
      <c r="BF57" s="91"/>
      <c r="BG57" s="365"/>
      <c r="BH57" s="156">
        <v>39326</v>
      </c>
      <c r="BI57" s="101">
        <f t="shared" si="25"/>
        <v>0</v>
      </c>
      <c r="BJ57" s="14" t="e">
        <f t="shared" si="26"/>
        <v>#DIV/0!</v>
      </c>
      <c r="BK57" s="103">
        <f t="shared" si="27"/>
        <v>0</v>
      </c>
      <c r="BL57" s="12" t="e">
        <f t="shared" si="26"/>
        <v>#DIV/0!</v>
      </c>
      <c r="BM57" s="105"/>
      <c r="BN57" s="24">
        <v>36.709434000000002</v>
      </c>
      <c r="BO57" s="108"/>
      <c r="BQ57" s="23"/>
      <c r="BR57" s="131" t="e">
        <f t="shared" si="28"/>
        <v>#DIV/0!</v>
      </c>
    </row>
    <row r="58" spans="1:70">
      <c r="A58" s="365"/>
      <c r="B58" s="156">
        <v>39356</v>
      </c>
      <c r="C58" s="16"/>
      <c r="D58" s="23"/>
      <c r="E58" s="14" t="e">
        <f t="shared" si="10"/>
        <v>#DIV/0!</v>
      </c>
      <c r="F58" s="159" t="str">
        <f t="shared" si="11"/>
        <v/>
      </c>
      <c r="G58" s="8"/>
      <c r="H58" s="12">
        <v>0</v>
      </c>
      <c r="I58" s="7">
        <f t="shared" si="12"/>
        <v>0</v>
      </c>
      <c r="J58" s="7"/>
      <c r="K58" s="7"/>
      <c r="L58" s="81">
        <f t="shared" si="0"/>
        <v>0</v>
      </c>
      <c r="M58" s="82">
        <f t="shared" si="1"/>
        <v>0</v>
      </c>
      <c r="N58" s="91"/>
      <c r="O58" s="23"/>
      <c r="P58" s="14" t="e">
        <f t="shared" si="13"/>
        <v>#DIV/0!</v>
      </c>
      <c r="Q58" s="159" t="str">
        <f t="shared" si="14"/>
        <v/>
      </c>
      <c r="R58" s="8"/>
      <c r="S58" s="12">
        <v>0</v>
      </c>
      <c r="T58" s="7">
        <f t="shared" si="15"/>
        <v>0</v>
      </c>
      <c r="U58" s="7"/>
      <c r="V58" s="7"/>
      <c r="W58" s="81">
        <f t="shared" si="2"/>
        <v>0</v>
      </c>
      <c r="X58" s="82">
        <f t="shared" si="3"/>
        <v>0</v>
      </c>
      <c r="Y58" s="91"/>
      <c r="Z58" s="23"/>
      <c r="AA58" s="14" t="e">
        <f t="shared" si="16"/>
        <v>#DIV/0!</v>
      </c>
      <c r="AB58" s="159" t="str">
        <f t="shared" si="17"/>
        <v/>
      </c>
      <c r="AC58" s="8"/>
      <c r="AD58" s="12">
        <v>0</v>
      </c>
      <c r="AE58" s="7">
        <f t="shared" si="18"/>
        <v>0</v>
      </c>
      <c r="AF58" s="7"/>
      <c r="AG58" s="7"/>
      <c r="AH58" s="81">
        <f t="shared" si="4"/>
        <v>0</v>
      </c>
      <c r="AI58" s="82">
        <f t="shared" si="5"/>
        <v>0</v>
      </c>
      <c r="AJ58" s="91"/>
      <c r="AK58" s="23"/>
      <c r="AL58" s="14" t="e">
        <f t="shared" si="19"/>
        <v>#DIV/0!</v>
      </c>
      <c r="AM58" s="159" t="str">
        <f t="shared" si="20"/>
        <v/>
      </c>
      <c r="AN58" s="8"/>
      <c r="AO58" s="12">
        <v>0</v>
      </c>
      <c r="AP58" s="7">
        <f t="shared" si="21"/>
        <v>0</v>
      </c>
      <c r="AQ58" s="7"/>
      <c r="AR58" s="7"/>
      <c r="AS58" s="81">
        <f t="shared" si="6"/>
        <v>0</v>
      </c>
      <c r="AT58" s="82">
        <f t="shared" si="7"/>
        <v>0</v>
      </c>
      <c r="AU58" s="91"/>
      <c r="AV58" s="23"/>
      <c r="AW58" s="14" t="e">
        <f t="shared" si="22"/>
        <v>#DIV/0!</v>
      </c>
      <c r="AX58" s="159" t="str">
        <f t="shared" si="23"/>
        <v/>
      </c>
      <c r="AY58" s="8"/>
      <c r="AZ58" s="12">
        <v>0</v>
      </c>
      <c r="BA58" s="7">
        <f t="shared" si="24"/>
        <v>0</v>
      </c>
      <c r="BB58" s="7"/>
      <c r="BC58" s="7"/>
      <c r="BD58" s="81">
        <f t="shared" si="8"/>
        <v>0</v>
      </c>
      <c r="BE58" s="82">
        <f t="shared" si="9"/>
        <v>0</v>
      </c>
      <c r="BF58" s="91"/>
      <c r="BG58" s="365"/>
      <c r="BH58" s="156">
        <v>39356</v>
      </c>
      <c r="BI58" s="101">
        <f t="shared" si="25"/>
        <v>0</v>
      </c>
      <c r="BJ58" s="14" t="e">
        <f t="shared" si="26"/>
        <v>#DIV/0!</v>
      </c>
      <c r="BK58" s="103">
        <f t="shared" si="27"/>
        <v>0</v>
      </c>
      <c r="BL58" s="12" t="e">
        <f t="shared" si="26"/>
        <v>#DIV/0!</v>
      </c>
      <c r="BM58" s="105"/>
      <c r="BN58" s="24">
        <v>36.801206999999998</v>
      </c>
      <c r="BO58" s="108"/>
      <c r="BQ58" s="23"/>
      <c r="BR58" s="131" t="e">
        <f t="shared" si="28"/>
        <v>#DIV/0!</v>
      </c>
    </row>
    <row r="59" spans="1:70">
      <c r="A59" s="365"/>
      <c r="B59" s="156">
        <v>39387</v>
      </c>
      <c r="C59" s="16"/>
      <c r="D59" s="23"/>
      <c r="E59" s="14" t="e">
        <f t="shared" si="10"/>
        <v>#DIV/0!</v>
      </c>
      <c r="F59" s="159" t="str">
        <f t="shared" si="11"/>
        <v/>
      </c>
      <c r="G59" s="8"/>
      <c r="H59" s="12">
        <v>0</v>
      </c>
      <c r="I59" s="7">
        <f t="shared" si="12"/>
        <v>0</v>
      </c>
      <c r="J59" s="7"/>
      <c r="K59" s="7"/>
      <c r="L59" s="81">
        <f t="shared" si="0"/>
        <v>0</v>
      </c>
      <c r="M59" s="82">
        <f t="shared" si="1"/>
        <v>0</v>
      </c>
      <c r="N59" s="91"/>
      <c r="O59" s="23"/>
      <c r="P59" s="14" t="e">
        <f t="shared" si="13"/>
        <v>#DIV/0!</v>
      </c>
      <c r="Q59" s="159" t="str">
        <f t="shared" si="14"/>
        <v/>
      </c>
      <c r="R59" s="8"/>
      <c r="S59" s="12">
        <v>0</v>
      </c>
      <c r="T59" s="7">
        <f t="shared" si="15"/>
        <v>0</v>
      </c>
      <c r="U59" s="7"/>
      <c r="V59" s="7"/>
      <c r="W59" s="81">
        <f t="shared" si="2"/>
        <v>0</v>
      </c>
      <c r="X59" s="82">
        <f t="shared" si="3"/>
        <v>0</v>
      </c>
      <c r="Y59" s="91"/>
      <c r="Z59" s="23"/>
      <c r="AA59" s="14" t="e">
        <f t="shared" si="16"/>
        <v>#DIV/0!</v>
      </c>
      <c r="AB59" s="159" t="str">
        <f t="shared" si="17"/>
        <v/>
      </c>
      <c r="AC59" s="8"/>
      <c r="AD59" s="12">
        <v>0</v>
      </c>
      <c r="AE59" s="7">
        <f t="shared" si="18"/>
        <v>0</v>
      </c>
      <c r="AF59" s="7"/>
      <c r="AG59" s="7"/>
      <c r="AH59" s="81">
        <f t="shared" si="4"/>
        <v>0</v>
      </c>
      <c r="AI59" s="82">
        <f t="shared" si="5"/>
        <v>0</v>
      </c>
      <c r="AJ59" s="91"/>
      <c r="AK59" s="23"/>
      <c r="AL59" s="14" t="e">
        <f t="shared" si="19"/>
        <v>#DIV/0!</v>
      </c>
      <c r="AM59" s="159" t="str">
        <f t="shared" si="20"/>
        <v/>
      </c>
      <c r="AN59" s="8"/>
      <c r="AO59" s="12">
        <v>0</v>
      </c>
      <c r="AP59" s="7">
        <f t="shared" si="21"/>
        <v>0</v>
      </c>
      <c r="AQ59" s="7"/>
      <c r="AR59" s="7"/>
      <c r="AS59" s="81">
        <f t="shared" si="6"/>
        <v>0</v>
      </c>
      <c r="AT59" s="82">
        <f t="shared" si="7"/>
        <v>0</v>
      </c>
      <c r="AU59" s="91"/>
      <c r="AV59" s="23"/>
      <c r="AW59" s="14" t="e">
        <f t="shared" si="22"/>
        <v>#DIV/0!</v>
      </c>
      <c r="AX59" s="159" t="str">
        <f t="shared" si="23"/>
        <v/>
      </c>
      <c r="AY59" s="8"/>
      <c r="AZ59" s="12">
        <v>0</v>
      </c>
      <c r="BA59" s="7">
        <f t="shared" si="24"/>
        <v>0</v>
      </c>
      <c r="BB59" s="7"/>
      <c r="BC59" s="7"/>
      <c r="BD59" s="81">
        <f t="shared" si="8"/>
        <v>0</v>
      </c>
      <c r="BE59" s="82">
        <f t="shared" si="9"/>
        <v>0</v>
      </c>
      <c r="BF59" s="91"/>
      <c r="BG59" s="365"/>
      <c r="BH59" s="156">
        <v>39387</v>
      </c>
      <c r="BI59" s="101">
        <f t="shared" si="25"/>
        <v>0</v>
      </c>
      <c r="BJ59" s="14" t="e">
        <f t="shared" si="26"/>
        <v>#DIV/0!</v>
      </c>
      <c r="BK59" s="103">
        <f t="shared" si="27"/>
        <v>0</v>
      </c>
      <c r="BL59" s="12" t="e">
        <f t="shared" si="26"/>
        <v>#DIV/0!</v>
      </c>
      <c r="BM59" s="105"/>
      <c r="BN59" s="24">
        <v>36.911610000000003</v>
      </c>
      <c r="BO59" s="108"/>
      <c r="BQ59" s="23"/>
      <c r="BR59" s="131" t="e">
        <f t="shared" si="28"/>
        <v>#DIV/0!</v>
      </c>
    </row>
    <row r="60" spans="1:70">
      <c r="A60" s="366"/>
      <c r="B60" s="157">
        <v>39417</v>
      </c>
      <c r="C60" s="16"/>
      <c r="D60" s="21"/>
      <c r="E60" s="15" t="e">
        <f t="shared" si="10"/>
        <v>#DIV/0!</v>
      </c>
      <c r="F60" s="158" t="str">
        <f t="shared" si="11"/>
        <v/>
      </c>
      <c r="G60" s="11"/>
      <c r="H60" s="13">
        <v>0</v>
      </c>
      <c r="I60" s="10">
        <f t="shared" si="12"/>
        <v>0</v>
      </c>
      <c r="J60" s="10"/>
      <c r="K60" s="10"/>
      <c r="L60" s="83">
        <f t="shared" si="0"/>
        <v>0</v>
      </c>
      <c r="M60" s="84">
        <f t="shared" si="1"/>
        <v>0</v>
      </c>
      <c r="N60" s="92"/>
      <c r="O60" s="21"/>
      <c r="P60" s="15" t="e">
        <f t="shared" si="13"/>
        <v>#DIV/0!</v>
      </c>
      <c r="Q60" s="158" t="str">
        <f t="shared" si="14"/>
        <v/>
      </c>
      <c r="R60" s="11"/>
      <c r="S60" s="13">
        <v>0</v>
      </c>
      <c r="T60" s="10">
        <f t="shared" si="15"/>
        <v>0</v>
      </c>
      <c r="U60" s="10"/>
      <c r="V60" s="10"/>
      <c r="W60" s="83">
        <f t="shared" si="2"/>
        <v>0</v>
      </c>
      <c r="X60" s="84">
        <f t="shared" si="3"/>
        <v>0</v>
      </c>
      <c r="Y60" s="92"/>
      <c r="Z60" s="21"/>
      <c r="AA60" s="15" t="e">
        <f t="shared" si="16"/>
        <v>#DIV/0!</v>
      </c>
      <c r="AB60" s="158" t="str">
        <f t="shared" si="17"/>
        <v/>
      </c>
      <c r="AC60" s="11"/>
      <c r="AD60" s="13">
        <v>0</v>
      </c>
      <c r="AE60" s="10">
        <f t="shared" si="18"/>
        <v>0</v>
      </c>
      <c r="AF60" s="10"/>
      <c r="AG60" s="10"/>
      <c r="AH60" s="83">
        <f t="shared" si="4"/>
        <v>0</v>
      </c>
      <c r="AI60" s="84">
        <f t="shared" si="5"/>
        <v>0</v>
      </c>
      <c r="AJ60" s="92"/>
      <c r="AK60" s="21"/>
      <c r="AL60" s="15" t="e">
        <f t="shared" si="19"/>
        <v>#DIV/0!</v>
      </c>
      <c r="AM60" s="158" t="str">
        <f t="shared" si="20"/>
        <v/>
      </c>
      <c r="AN60" s="11"/>
      <c r="AO60" s="13">
        <v>0</v>
      </c>
      <c r="AP60" s="10">
        <f t="shared" si="21"/>
        <v>0</v>
      </c>
      <c r="AQ60" s="10"/>
      <c r="AR60" s="10"/>
      <c r="AS60" s="83">
        <f t="shared" si="6"/>
        <v>0</v>
      </c>
      <c r="AT60" s="84">
        <f t="shared" si="7"/>
        <v>0</v>
      </c>
      <c r="AU60" s="92"/>
      <c r="AV60" s="21"/>
      <c r="AW60" s="15" t="e">
        <f t="shared" si="22"/>
        <v>#DIV/0!</v>
      </c>
      <c r="AX60" s="158" t="str">
        <f t="shared" si="23"/>
        <v/>
      </c>
      <c r="AY60" s="11"/>
      <c r="AZ60" s="13">
        <v>0</v>
      </c>
      <c r="BA60" s="10">
        <f t="shared" si="24"/>
        <v>0</v>
      </c>
      <c r="BB60" s="10"/>
      <c r="BC60" s="10"/>
      <c r="BD60" s="83">
        <f t="shared" si="8"/>
        <v>0</v>
      </c>
      <c r="BE60" s="84">
        <f t="shared" si="9"/>
        <v>0</v>
      </c>
      <c r="BF60" s="92"/>
      <c r="BG60" s="366"/>
      <c r="BH60" s="157">
        <v>39417</v>
      </c>
      <c r="BI60" s="102">
        <f t="shared" si="25"/>
        <v>0</v>
      </c>
      <c r="BJ60" s="15" t="e">
        <f t="shared" si="26"/>
        <v>#DIV/0!</v>
      </c>
      <c r="BK60" s="104">
        <f t="shared" si="27"/>
        <v>0</v>
      </c>
      <c r="BL60" s="13" t="e">
        <f t="shared" si="26"/>
        <v>#DIV/0!</v>
      </c>
      <c r="BM60" s="107"/>
      <c r="BN60" s="24">
        <v>37.070329000000001</v>
      </c>
      <c r="BO60" s="110"/>
      <c r="BQ60" s="23"/>
      <c r="BR60" s="131" t="e">
        <f t="shared" si="28"/>
        <v>#DIV/0!</v>
      </c>
    </row>
    <row r="61" spans="1:70" ht="11.25" customHeight="1">
      <c r="A61" s="365">
        <v>2008</v>
      </c>
      <c r="B61" s="156">
        <v>39448</v>
      </c>
      <c r="C61" s="16"/>
      <c r="D61" s="23"/>
      <c r="E61" s="14" t="e">
        <f t="shared" si="10"/>
        <v>#DIV/0!</v>
      </c>
      <c r="F61" s="159" t="str">
        <f t="shared" si="11"/>
        <v/>
      </c>
      <c r="G61" s="8"/>
      <c r="H61" s="12">
        <v>0</v>
      </c>
      <c r="I61" s="7">
        <f t="shared" si="12"/>
        <v>0</v>
      </c>
      <c r="J61" s="76"/>
      <c r="K61" s="76"/>
      <c r="L61" s="81">
        <f t="shared" si="0"/>
        <v>0</v>
      </c>
      <c r="M61" s="82">
        <f t="shared" si="1"/>
        <v>0</v>
      </c>
      <c r="N61" s="91"/>
      <c r="O61" s="23"/>
      <c r="P61" s="14" t="e">
        <f t="shared" si="13"/>
        <v>#DIV/0!</v>
      </c>
      <c r="Q61" s="159" t="str">
        <f t="shared" si="14"/>
        <v/>
      </c>
      <c r="R61" s="8"/>
      <c r="S61" s="12">
        <v>0</v>
      </c>
      <c r="T61" s="7">
        <f t="shared" si="15"/>
        <v>0</v>
      </c>
      <c r="U61" s="76"/>
      <c r="V61" s="76"/>
      <c r="W61" s="81">
        <f t="shared" si="2"/>
        <v>0</v>
      </c>
      <c r="X61" s="82">
        <f t="shared" si="3"/>
        <v>0</v>
      </c>
      <c r="Y61" s="91"/>
      <c r="Z61" s="23"/>
      <c r="AA61" s="14" t="e">
        <f t="shared" si="16"/>
        <v>#DIV/0!</v>
      </c>
      <c r="AB61" s="159" t="str">
        <f t="shared" si="17"/>
        <v/>
      </c>
      <c r="AC61" s="8"/>
      <c r="AD61" s="12">
        <v>0</v>
      </c>
      <c r="AE61" s="7">
        <f t="shared" si="18"/>
        <v>0</v>
      </c>
      <c r="AF61" s="76"/>
      <c r="AG61" s="76"/>
      <c r="AH61" s="81">
        <f t="shared" si="4"/>
        <v>0</v>
      </c>
      <c r="AI61" s="82">
        <f t="shared" si="5"/>
        <v>0</v>
      </c>
      <c r="AJ61" s="91"/>
      <c r="AK61" s="23"/>
      <c r="AL61" s="14" t="e">
        <f t="shared" si="19"/>
        <v>#DIV/0!</v>
      </c>
      <c r="AM61" s="159" t="str">
        <f t="shared" si="20"/>
        <v/>
      </c>
      <c r="AN61" s="8"/>
      <c r="AO61" s="12">
        <v>0</v>
      </c>
      <c r="AP61" s="7">
        <f t="shared" si="21"/>
        <v>0</v>
      </c>
      <c r="AQ61" s="76"/>
      <c r="AR61" s="76"/>
      <c r="AS61" s="81">
        <f t="shared" si="6"/>
        <v>0</v>
      </c>
      <c r="AT61" s="82">
        <f t="shared" si="7"/>
        <v>0</v>
      </c>
      <c r="AU61" s="91"/>
      <c r="AV61" s="23"/>
      <c r="AW61" s="14" t="e">
        <f t="shared" si="22"/>
        <v>#DIV/0!</v>
      </c>
      <c r="AX61" s="159" t="str">
        <f t="shared" si="23"/>
        <v/>
      </c>
      <c r="AY61" s="8"/>
      <c r="AZ61" s="12">
        <v>0</v>
      </c>
      <c r="BA61" s="7">
        <f t="shared" si="24"/>
        <v>0</v>
      </c>
      <c r="BB61" s="76"/>
      <c r="BC61" s="76"/>
      <c r="BD61" s="81">
        <f t="shared" si="8"/>
        <v>0</v>
      </c>
      <c r="BE61" s="82">
        <f t="shared" si="9"/>
        <v>0</v>
      </c>
      <c r="BF61" s="91"/>
      <c r="BG61" s="365">
        <v>2008</v>
      </c>
      <c r="BH61" s="156">
        <v>39448</v>
      </c>
      <c r="BI61" s="101">
        <f t="shared" si="25"/>
        <v>0</v>
      </c>
      <c r="BJ61" s="14" t="e">
        <f t="shared" si="26"/>
        <v>#DIV/0!</v>
      </c>
      <c r="BK61" s="103">
        <f t="shared" si="27"/>
        <v>0</v>
      </c>
      <c r="BL61" s="12" t="e">
        <f t="shared" si="26"/>
        <v>#DIV/0!</v>
      </c>
      <c r="BM61" s="105"/>
      <c r="BN61" s="75">
        <v>37.429910999999997</v>
      </c>
      <c r="BO61" s="108"/>
      <c r="BQ61" s="23"/>
      <c r="BR61" s="131" t="e">
        <f t="shared" si="28"/>
        <v>#DIV/0!</v>
      </c>
    </row>
    <row r="62" spans="1:70">
      <c r="A62" s="365"/>
      <c r="B62" s="156">
        <v>39479</v>
      </c>
      <c r="C62" s="16"/>
      <c r="D62" s="23"/>
      <c r="E62" s="14" t="e">
        <f t="shared" si="10"/>
        <v>#DIV/0!</v>
      </c>
      <c r="F62" s="159" t="str">
        <f t="shared" si="11"/>
        <v/>
      </c>
      <c r="G62" s="8"/>
      <c r="H62" s="12">
        <v>0</v>
      </c>
      <c r="I62" s="7">
        <f t="shared" si="12"/>
        <v>0</v>
      </c>
      <c r="J62" s="7"/>
      <c r="K62" s="7"/>
      <c r="L62" s="81">
        <f t="shared" si="0"/>
        <v>0</v>
      </c>
      <c r="M62" s="82">
        <f t="shared" si="1"/>
        <v>0</v>
      </c>
      <c r="N62" s="91"/>
      <c r="O62" s="23"/>
      <c r="P62" s="14" t="e">
        <f t="shared" si="13"/>
        <v>#DIV/0!</v>
      </c>
      <c r="Q62" s="159" t="str">
        <f t="shared" si="14"/>
        <v/>
      </c>
      <c r="R62" s="8"/>
      <c r="S62" s="12">
        <v>0</v>
      </c>
      <c r="T62" s="7">
        <f t="shared" si="15"/>
        <v>0</v>
      </c>
      <c r="U62" s="7"/>
      <c r="V62" s="7"/>
      <c r="W62" s="81">
        <f t="shared" si="2"/>
        <v>0</v>
      </c>
      <c r="X62" s="82">
        <f t="shared" si="3"/>
        <v>0</v>
      </c>
      <c r="Y62" s="91"/>
      <c r="Z62" s="23"/>
      <c r="AA62" s="14" t="e">
        <f t="shared" si="16"/>
        <v>#DIV/0!</v>
      </c>
      <c r="AB62" s="159" t="str">
        <f t="shared" si="17"/>
        <v/>
      </c>
      <c r="AC62" s="8"/>
      <c r="AD62" s="12">
        <v>0</v>
      </c>
      <c r="AE62" s="7">
        <f t="shared" si="18"/>
        <v>0</v>
      </c>
      <c r="AF62" s="7"/>
      <c r="AG62" s="7"/>
      <c r="AH62" s="81">
        <f t="shared" si="4"/>
        <v>0</v>
      </c>
      <c r="AI62" s="82">
        <f t="shared" si="5"/>
        <v>0</v>
      </c>
      <c r="AJ62" s="91"/>
      <c r="AK62" s="23"/>
      <c r="AL62" s="14" t="e">
        <f t="shared" si="19"/>
        <v>#DIV/0!</v>
      </c>
      <c r="AM62" s="159" t="str">
        <f t="shared" si="20"/>
        <v/>
      </c>
      <c r="AN62" s="8"/>
      <c r="AO62" s="12">
        <v>0</v>
      </c>
      <c r="AP62" s="7">
        <f t="shared" si="21"/>
        <v>0</v>
      </c>
      <c r="AQ62" s="7"/>
      <c r="AR62" s="7"/>
      <c r="AS62" s="81">
        <f t="shared" si="6"/>
        <v>0</v>
      </c>
      <c r="AT62" s="82">
        <f t="shared" si="7"/>
        <v>0</v>
      </c>
      <c r="AU62" s="91"/>
      <c r="AV62" s="23"/>
      <c r="AW62" s="14" t="e">
        <f t="shared" si="22"/>
        <v>#DIV/0!</v>
      </c>
      <c r="AX62" s="159" t="str">
        <f t="shared" si="23"/>
        <v/>
      </c>
      <c r="AY62" s="8"/>
      <c r="AZ62" s="12">
        <v>0</v>
      </c>
      <c r="BA62" s="7">
        <f t="shared" si="24"/>
        <v>0</v>
      </c>
      <c r="BB62" s="7"/>
      <c r="BC62" s="7"/>
      <c r="BD62" s="81">
        <f t="shared" si="8"/>
        <v>0</v>
      </c>
      <c r="BE62" s="82">
        <f t="shared" si="9"/>
        <v>0</v>
      </c>
      <c r="BF62" s="91"/>
      <c r="BG62" s="365"/>
      <c r="BH62" s="156">
        <v>39479</v>
      </c>
      <c r="BI62" s="101">
        <f t="shared" si="25"/>
        <v>0</v>
      </c>
      <c r="BJ62" s="14" t="e">
        <f t="shared" si="26"/>
        <v>#DIV/0!</v>
      </c>
      <c r="BK62" s="103">
        <f t="shared" si="27"/>
        <v>0</v>
      </c>
      <c r="BL62" s="12" t="e">
        <f t="shared" si="26"/>
        <v>#DIV/0!</v>
      </c>
      <c r="BM62" s="105"/>
      <c r="BN62" s="24">
        <v>37.688177000000003</v>
      </c>
      <c r="BO62" s="108"/>
      <c r="BQ62" s="23"/>
      <c r="BR62" s="131" t="e">
        <f t="shared" si="28"/>
        <v>#DIV/0!</v>
      </c>
    </row>
    <row r="63" spans="1:70">
      <c r="A63" s="365"/>
      <c r="B63" s="156">
        <v>39508</v>
      </c>
      <c r="C63" s="16"/>
      <c r="D63" s="23"/>
      <c r="E63" s="14" t="e">
        <f t="shared" si="10"/>
        <v>#DIV/0!</v>
      </c>
      <c r="F63" s="159" t="str">
        <f t="shared" si="11"/>
        <v/>
      </c>
      <c r="G63" s="8"/>
      <c r="H63" s="12">
        <v>0</v>
      </c>
      <c r="I63" s="7">
        <f t="shared" si="12"/>
        <v>0</v>
      </c>
      <c r="J63" s="7"/>
      <c r="K63" s="7"/>
      <c r="L63" s="81">
        <f t="shared" si="0"/>
        <v>0</v>
      </c>
      <c r="M63" s="82">
        <f t="shared" si="1"/>
        <v>0</v>
      </c>
      <c r="N63" s="91"/>
      <c r="O63" s="23"/>
      <c r="P63" s="14" t="e">
        <f t="shared" si="13"/>
        <v>#DIV/0!</v>
      </c>
      <c r="Q63" s="159" t="str">
        <f t="shared" si="14"/>
        <v/>
      </c>
      <c r="R63" s="8"/>
      <c r="S63" s="12">
        <v>0</v>
      </c>
      <c r="T63" s="7">
        <f t="shared" si="15"/>
        <v>0</v>
      </c>
      <c r="U63" s="7"/>
      <c r="V63" s="7"/>
      <c r="W63" s="81">
        <f t="shared" si="2"/>
        <v>0</v>
      </c>
      <c r="X63" s="82">
        <f t="shared" si="3"/>
        <v>0</v>
      </c>
      <c r="Y63" s="91"/>
      <c r="Z63" s="23"/>
      <c r="AA63" s="14" t="e">
        <f t="shared" si="16"/>
        <v>#DIV/0!</v>
      </c>
      <c r="AB63" s="159" t="str">
        <f t="shared" si="17"/>
        <v/>
      </c>
      <c r="AC63" s="8"/>
      <c r="AD63" s="12">
        <v>0</v>
      </c>
      <c r="AE63" s="7">
        <f t="shared" si="18"/>
        <v>0</v>
      </c>
      <c r="AF63" s="7"/>
      <c r="AG63" s="7"/>
      <c r="AH63" s="81">
        <f t="shared" si="4"/>
        <v>0</v>
      </c>
      <c r="AI63" s="82">
        <f t="shared" si="5"/>
        <v>0</v>
      </c>
      <c r="AJ63" s="91"/>
      <c r="AK63" s="23"/>
      <c r="AL63" s="14" t="e">
        <f t="shared" si="19"/>
        <v>#DIV/0!</v>
      </c>
      <c r="AM63" s="159" t="str">
        <f t="shared" si="20"/>
        <v/>
      </c>
      <c r="AN63" s="8"/>
      <c r="AO63" s="12">
        <v>0</v>
      </c>
      <c r="AP63" s="7">
        <f t="shared" si="21"/>
        <v>0</v>
      </c>
      <c r="AQ63" s="7"/>
      <c r="AR63" s="7"/>
      <c r="AS63" s="81">
        <f t="shared" si="6"/>
        <v>0</v>
      </c>
      <c r="AT63" s="82">
        <f t="shared" si="7"/>
        <v>0</v>
      </c>
      <c r="AU63" s="91"/>
      <c r="AV63" s="23"/>
      <c r="AW63" s="14" t="e">
        <f t="shared" si="22"/>
        <v>#DIV/0!</v>
      </c>
      <c r="AX63" s="159" t="str">
        <f t="shared" si="23"/>
        <v/>
      </c>
      <c r="AY63" s="8"/>
      <c r="AZ63" s="12">
        <v>0</v>
      </c>
      <c r="BA63" s="7">
        <f t="shared" si="24"/>
        <v>0</v>
      </c>
      <c r="BB63" s="7"/>
      <c r="BC63" s="7"/>
      <c r="BD63" s="81">
        <f t="shared" si="8"/>
        <v>0</v>
      </c>
      <c r="BE63" s="82">
        <f t="shared" si="9"/>
        <v>0</v>
      </c>
      <c r="BF63" s="91"/>
      <c r="BG63" s="365"/>
      <c r="BH63" s="156">
        <v>39508</v>
      </c>
      <c r="BI63" s="101">
        <f t="shared" si="25"/>
        <v>0</v>
      </c>
      <c r="BJ63" s="14" t="e">
        <f t="shared" si="26"/>
        <v>#DIV/0!</v>
      </c>
      <c r="BK63" s="103">
        <f t="shared" si="27"/>
        <v>0</v>
      </c>
      <c r="BL63" s="12" t="e">
        <f t="shared" si="26"/>
        <v>#DIV/0!</v>
      </c>
      <c r="BM63" s="105"/>
      <c r="BN63" s="24">
        <v>37.869079999999997</v>
      </c>
      <c r="BO63" s="108"/>
      <c r="BQ63" s="23"/>
      <c r="BR63" s="131" t="e">
        <f t="shared" si="28"/>
        <v>#DIV/0!</v>
      </c>
    </row>
    <row r="64" spans="1:70">
      <c r="A64" s="365"/>
      <c r="B64" s="156">
        <v>39539</v>
      </c>
      <c r="C64" s="16"/>
      <c r="D64" s="23"/>
      <c r="E64" s="14" t="e">
        <f t="shared" si="10"/>
        <v>#DIV/0!</v>
      </c>
      <c r="F64" s="159" t="str">
        <f t="shared" si="11"/>
        <v/>
      </c>
      <c r="G64" s="8"/>
      <c r="H64" s="12">
        <v>0</v>
      </c>
      <c r="I64" s="7">
        <f t="shared" si="12"/>
        <v>0</v>
      </c>
      <c r="J64" s="7"/>
      <c r="K64" s="7"/>
      <c r="L64" s="81">
        <f t="shared" si="0"/>
        <v>0</v>
      </c>
      <c r="M64" s="82">
        <f t="shared" si="1"/>
        <v>0</v>
      </c>
      <c r="N64" s="91"/>
      <c r="O64" s="23"/>
      <c r="P64" s="14" t="e">
        <f t="shared" si="13"/>
        <v>#DIV/0!</v>
      </c>
      <c r="Q64" s="159" t="str">
        <f t="shared" si="14"/>
        <v/>
      </c>
      <c r="R64" s="8"/>
      <c r="S64" s="12">
        <v>0</v>
      </c>
      <c r="T64" s="7">
        <f t="shared" si="15"/>
        <v>0</v>
      </c>
      <c r="U64" s="7"/>
      <c r="V64" s="7"/>
      <c r="W64" s="81">
        <f t="shared" si="2"/>
        <v>0</v>
      </c>
      <c r="X64" s="82">
        <f t="shared" si="3"/>
        <v>0</v>
      </c>
      <c r="Y64" s="91"/>
      <c r="Z64" s="23"/>
      <c r="AA64" s="14" t="e">
        <f t="shared" si="16"/>
        <v>#DIV/0!</v>
      </c>
      <c r="AB64" s="159" t="str">
        <f t="shared" si="17"/>
        <v/>
      </c>
      <c r="AC64" s="8"/>
      <c r="AD64" s="12">
        <v>0</v>
      </c>
      <c r="AE64" s="7">
        <f t="shared" si="18"/>
        <v>0</v>
      </c>
      <c r="AF64" s="7"/>
      <c r="AG64" s="7"/>
      <c r="AH64" s="81">
        <f t="shared" si="4"/>
        <v>0</v>
      </c>
      <c r="AI64" s="82">
        <f t="shared" si="5"/>
        <v>0</v>
      </c>
      <c r="AJ64" s="91"/>
      <c r="AK64" s="23"/>
      <c r="AL64" s="14" t="e">
        <f t="shared" si="19"/>
        <v>#DIV/0!</v>
      </c>
      <c r="AM64" s="159" t="str">
        <f t="shared" si="20"/>
        <v/>
      </c>
      <c r="AN64" s="8"/>
      <c r="AO64" s="12">
        <v>0</v>
      </c>
      <c r="AP64" s="7">
        <f t="shared" si="21"/>
        <v>0</v>
      </c>
      <c r="AQ64" s="7"/>
      <c r="AR64" s="7"/>
      <c r="AS64" s="81">
        <f t="shared" si="6"/>
        <v>0</v>
      </c>
      <c r="AT64" s="82">
        <f t="shared" si="7"/>
        <v>0</v>
      </c>
      <c r="AU64" s="91"/>
      <c r="AV64" s="23"/>
      <c r="AW64" s="14" t="e">
        <f t="shared" si="22"/>
        <v>#DIV/0!</v>
      </c>
      <c r="AX64" s="159" t="str">
        <f t="shared" si="23"/>
        <v/>
      </c>
      <c r="AY64" s="8"/>
      <c r="AZ64" s="12">
        <v>0</v>
      </c>
      <c r="BA64" s="7">
        <f t="shared" si="24"/>
        <v>0</v>
      </c>
      <c r="BB64" s="7"/>
      <c r="BC64" s="7"/>
      <c r="BD64" s="81">
        <f t="shared" si="8"/>
        <v>0</v>
      </c>
      <c r="BE64" s="82">
        <f t="shared" si="9"/>
        <v>0</v>
      </c>
      <c r="BF64" s="91"/>
      <c r="BG64" s="365"/>
      <c r="BH64" s="156">
        <v>39539</v>
      </c>
      <c r="BI64" s="101">
        <f t="shared" si="25"/>
        <v>0</v>
      </c>
      <c r="BJ64" s="14" t="e">
        <f t="shared" si="26"/>
        <v>#DIV/0!</v>
      </c>
      <c r="BK64" s="103">
        <f t="shared" si="27"/>
        <v>0</v>
      </c>
      <c r="BL64" s="12" t="e">
        <f t="shared" si="26"/>
        <v>#DIV/0!</v>
      </c>
      <c r="BM64" s="105"/>
      <c r="BN64" s="24">
        <v>38.062212000000002</v>
      </c>
      <c r="BO64" s="108"/>
      <c r="BQ64" s="23"/>
      <c r="BR64" s="131" t="e">
        <f t="shared" si="28"/>
        <v>#DIV/0!</v>
      </c>
    </row>
    <row r="65" spans="1:70">
      <c r="A65" s="365"/>
      <c r="B65" s="156">
        <v>39569</v>
      </c>
      <c r="C65" s="16"/>
      <c r="D65" s="23"/>
      <c r="E65" s="14" t="e">
        <f t="shared" si="10"/>
        <v>#DIV/0!</v>
      </c>
      <c r="F65" s="159" t="str">
        <f t="shared" si="11"/>
        <v/>
      </c>
      <c r="G65" s="8"/>
      <c r="H65" s="12">
        <v>0</v>
      </c>
      <c r="I65" s="7">
        <f t="shared" si="12"/>
        <v>0</v>
      </c>
      <c r="J65" s="7"/>
      <c r="K65" s="7"/>
      <c r="L65" s="81">
        <f t="shared" si="0"/>
        <v>0</v>
      </c>
      <c r="M65" s="82">
        <f t="shared" si="1"/>
        <v>0</v>
      </c>
      <c r="N65" s="91"/>
      <c r="O65" s="23"/>
      <c r="P65" s="14" t="e">
        <f t="shared" si="13"/>
        <v>#DIV/0!</v>
      </c>
      <c r="Q65" s="159" t="str">
        <f t="shared" si="14"/>
        <v/>
      </c>
      <c r="R65" s="8"/>
      <c r="S65" s="12">
        <v>0</v>
      </c>
      <c r="T65" s="7">
        <f t="shared" si="15"/>
        <v>0</v>
      </c>
      <c r="U65" s="7"/>
      <c r="V65" s="7"/>
      <c r="W65" s="81">
        <f t="shared" si="2"/>
        <v>0</v>
      </c>
      <c r="X65" s="82">
        <f t="shared" si="3"/>
        <v>0</v>
      </c>
      <c r="Y65" s="91"/>
      <c r="Z65" s="23"/>
      <c r="AA65" s="14" t="e">
        <f t="shared" si="16"/>
        <v>#DIV/0!</v>
      </c>
      <c r="AB65" s="159" t="str">
        <f t="shared" si="17"/>
        <v/>
      </c>
      <c r="AC65" s="8"/>
      <c r="AD65" s="12">
        <v>0</v>
      </c>
      <c r="AE65" s="7">
        <f t="shared" si="18"/>
        <v>0</v>
      </c>
      <c r="AF65" s="7"/>
      <c r="AG65" s="7"/>
      <c r="AH65" s="81">
        <f t="shared" si="4"/>
        <v>0</v>
      </c>
      <c r="AI65" s="82">
        <f t="shared" si="5"/>
        <v>0</v>
      </c>
      <c r="AJ65" s="91"/>
      <c r="AK65" s="23"/>
      <c r="AL65" s="14" t="e">
        <f t="shared" si="19"/>
        <v>#DIV/0!</v>
      </c>
      <c r="AM65" s="159" t="str">
        <f t="shared" si="20"/>
        <v/>
      </c>
      <c r="AN65" s="8"/>
      <c r="AO65" s="12">
        <v>0</v>
      </c>
      <c r="AP65" s="7">
        <f t="shared" si="21"/>
        <v>0</v>
      </c>
      <c r="AQ65" s="7"/>
      <c r="AR65" s="7"/>
      <c r="AS65" s="81">
        <f t="shared" si="6"/>
        <v>0</v>
      </c>
      <c r="AT65" s="82">
        <f t="shared" si="7"/>
        <v>0</v>
      </c>
      <c r="AU65" s="91"/>
      <c r="AV65" s="23"/>
      <c r="AW65" s="14" t="e">
        <f t="shared" si="22"/>
        <v>#DIV/0!</v>
      </c>
      <c r="AX65" s="159" t="str">
        <f t="shared" si="23"/>
        <v/>
      </c>
      <c r="AY65" s="8"/>
      <c r="AZ65" s="12">
        <v>0</v>
      </c>
      <c r="BA65" s="7">
        <f t="shared" si="24"/>
        <v>0</v>
      </c>
      <c r="BB65" s="7"/>
      <c r="BC65" s="7"/>
      <c r="BD65" s="81">
        <f t="shared" si="8"/>
        <v>0</v>
      </c>
      <c r="BE65" s="82">
        <f t="shared" si="9"/>
        <v>0</v>
      </c>
      <c r="BF65" s="91"/>
      <c r="BG65" s="365"/>
      <c r="BH65" s="156">
        <v>39569</v>
      </c>
      <c r="BI65" s="101">
        <f t="shared" si="25"/>
        <v>0</v>
      </c>
      <c r="BJ65" s="14" t="e">
        <f t="shared" si="26"/>
        <v>#DIV/0!</v>
      </c>
      <c r="BK65" s="103">
        <f t="shared" si="27"/>
        <v>0</v>
      </c>
      <c r="BL65" s="12" t="e">
        <f t="shared" si="26"/>
        <v>#DIV/0!</v>
      </c>
      <c r="BM65" s="105"/>
      <c r="BN65" s="24">
        <v>38.305810000000001</v>
      </c>
      <c r="BO65" s="108"/>
      <c r="BQ65" s="23"/>
      <c r="BR65" s="131" t="e">
        <f t="shared" si="28"/>
        <v>#DIV/0!</v>
      </c>
    </row>
    <row r="66" spans="1:70">
      <c r="A66" s="365"/>
      <c r="B66" s="156">
        <v>39600</v>
      </c>
      <c r="C66" s="16"/>
      <c r="D66" s="23"/>
      <c r="E66" s="14" t="e">
        <f t="shared" si="10"/>
        <v>#DIV/0!</v>
      </c>
      <c r="F66" s="159" t="str">
        <f t="shared" si="11"/>
        <v/>
      </c>
      <c r="G66" s="8"/>
      <c r="H66" s="12">
        <v>0</v>
      </c>
      <c r="I66" s="7">
        <f t="shared" si="12"/>
        <v>0</v>
      </c>
      <c r="J66" s="7"/>
      <c r="K66" s="7"/>
      <c r="L66" s="81">
        <f t="shared" si="0"/>
        <v>0</v>
      </c>
      <c r="M66" s="82">
        <f t="shared" si="1"/>
        <v>0</v>
      </c>
      <c r="N66" s="91"/>
      <c r="O66" s="23"/>
      <c r="P66" s="14" t="e">
        <f t="shared" si="13"/>
        <v>#DIV/0!</v>
      </c>
      <c r="Q66" s="159" t="str">
        <f t="shared" si="14"/>
        <v/>
      </c>
      <c r="R66" s="8"/>
      <c r="S66" s="12">
        <v>0</v>
      </c>
      <c r="T66" s="7">
        <f t="shared" si="15"/>
        <v>0</v>
      </c>
      <c r="U66" s="7"/>
      <c r="V66" s="7"/>
      <c r="W66" s="81">
        <f t="shared" si="2"/>
        <v>0</v>
      </c>
      <c r="X66" s="82">
        <f t="shared" si="3"/>
        <v>0</v>
      </c>
      <c r="Y66" s="91"/>
      <c r="Z66" s="23"/>
      <c r="AA66" s="14" t="e">
        <f t="shared" si="16"/>
        <v>#DIV/0!</v>
      </c>
      <c r="AB66" s="159" t="str">
        <f t="shared" si="17"/>
        <v/>
      </c>
      <c r="AC66" s="8"/>
      <c r="AD66" s="12">
        <v>0</v>
      </c>
      <c r="AE66" s="7">
        <f t="shared" si="18"/>
        <v>0</v>
      </c>
      <c r="AF66" s="7"/>
      <c r="AG66" s="7"/>
      <c r="AH66" s="81">
        <f t="shared" si="4"/>
        <v>0</v>
      </c>
      <c r="AI66" s="82">
        <f t="shared" si="5"/>
        <v>0</v>
      </c>
      <c r="AJ66" s="91"/>
      <c r="AK66" s="23"/>
      <c r="AL66" s="14" t="e">
        <f t="shared" si="19"/>
        <v>#DIV/0!</v>
      </c>
      <c r="AM66" s="159" t="str">
        <f t="shared" si="20"/>
        <v/>
      </c>
      <c r="AN66" s="8"/>
      <c r="AO66" s="12">
        <v>0</v>
      </c>
      <c r="AP66" s="7">
        <f t="shared" si="21"/>
        <v>0</v>
      </c>
      <c r="AQ66" s="7"/>
      <c r="AR66" s="7"/>
      <c r="AS66" s="81">
        <f t="shared" si="6"/>
        <v>0</v>
      </c>
      <c r="AT66" s="82">
        <f t="shared" si="7"/>
        <v>0</v>
      </c>
      <c r="AU66" s="91"/>
      <c r="AV66" s="23"/>
      <c r="AW66" s="14" t="e">
        <f t="shared" si="22"/>
        <v>#DIV/0!</v>
      </c>
      <c r="AX66" s="159" t="str">
        <f t="shared" si="23"/>
        <v/>
      </c>
      <c r="AY66" s="8"/>
      <c r="AZ66" s="12">
        <v>0</v>
      </c>
      <c r="BA66" s="7">
        <f t="shared" si="24"/>
        <v>0</v>
      </c>
      <c r="BB66" s="7"/>
      <c r="BC66" s="7"/>
      <c r="BD66" s="81">
        <f t="shared" si="8"/>
        <v>0</v>
      </c>
      <c r="BE66" s="82">
        <f t="shared" si="9"/>
        <v>0</v>
      </c>
      <c r="BF66" s="91"/>
      <c r="BG66" s="365"/>
      <c r="BH66" s="156">
        <v>39600</v>
      </c>
      <c r="BI66" s="101">
        <f t="shared" si="25"/>
        <v>0</v>
      </c>
      <c r="BJ66" s="14" t="e">
        <f t="shared" si="26"/>
        <v>#DIV/0!</v>
      </c>
      <c r="BK66" s="103">
        <f t="shared" si="27"/>
        <v>0</v>
      </c>
      <c r="BL66" s="12" t="e">
        <f t="shared" si="26"/>
        <v>#DIV/0!</v>
      </c>
      <c r="BM66" s="105"/>
      <c r="BN66" s="24">
        <v>38.673544999999997</v>
      </c>
      <c r="BO66" s="108"/>
      <c r="BQ66" s="23"/>
      <c r="BR66" s="131" t="e">
        <f t="shared" si="28"/>
        <v>#DIV/0!</v>
      </c>
    </row>
    <row r="67" spans="1:70">
      <c r="A67" s="365"/>
      <c r="B67" s="156">
        <v>39630</v>
      </c>
      <c r="C67" s="16"/>
      <c r="D67" s="23"/>
      <c r="E67" s="14" t="e">
        <f t="shared" si="10"/>
        <v>#DIV/0!</v>
      </c>
      <c r="F67" s="159" t="str">
        <f t="shared" si="11"/>
        <v/>
      </c>
      <c r="G67" s="8" t="s">
        <v>6</v>
      </c>
      <c r="H67" s="12">
        <v>5.4800000000000001E-2</v>
      </c>
      <c r="I67" s="7">
        <f t="shared" si="12"/>
        <v>0</v>
      </c>
      <c r="J67" s="7"/>
      <c r="K67" s="7"/>
      <c r="L67" s="81">
        <f t="shared" si="0"/>
        <v>0</v>
      </c>
      <c r="M67" s="82">
        <f t="shared" si="1"/>
        <v>0</v>
      </c>
      <c r="N67" s="91"/>
      <c r="O67" s="23"/>
      <c r="P67" s="14" t="e">
        <f t="shared" si="13"/>
        <v>#DIV/0!</v>
      </c>
      <c r="Q67" s="159" t="str">
        <f t="shared" si="14"/>
        <v/>
      </c>
      <c r="R67" s="8" t="s">
        <v>6</v>
      </c>
      <c r="S67" s="12">
        <v>5.4800000000000001E-2</v>
      </c>
      <c r="T67" s="7">
        <f t="shared" si="15"/>
        <v>0</v>
      </c>
      <c r="U67" s="7"/>
      <c r="V67" s="7"/>
      <c r="W67" s="81">
        <f t="shared" si="2"/>
        <v>0</v>
      </c>
      <c r="X67" s="82">
        <f t="shared" si="3"/>
        <v>0</v>
      </c>
      <c r="Y67" s="91"/>
      <c r="Z67" s="23"/>
      <c r="AA67" s="14" t="e">
        <f t="shared" si="16"/>
        <v>#DIV/0!</v>
      </c>
      <c r="AB67" s="159" t="str">
        <f t="shared" si="17"/>
        <v/>
      </c>
      <c r="AC67" s="8" t="s">
        <v>6</v>
      </c>
      <c r="AD67" s="12">
        <v>5.4800000000000001E-2</v>
      </c>
      <c r="AE67" s="7">
        <f t="shared" si="18"/>
        <v>0</v>
      </c>
      <c r="AF67" s="7"/>
      <c r="AG67" s="7"/>
      <c r="AH67" s="81">
        <f t="shared" si="4"/>
        <v>0</v>
      </c>
      <c r="AI67" s="82">
        <f t="shared" si="5"/>
        <v>0</v>
      </c>
      <c r="AJ67" s="91"/>
      <c r="AK67" s="23"/>
      <c r="AL67" s="14" t="e">
        <f t="shared" si="19"/>
        <v>#DIV/0!</v>
      </c>
      <c r="AM67" s="159" t="str">
        <f t="shared" si="20"/>
        <v/>
      </c>
      <c r="AN67" s="8" t="s">
        <v>6</v>
      </c>
      <c r="AO67" s="12">
        <v>5.4800000000000001E-2</v>
      </c>
      <c r="AP67" s="7">
        <f t="shared" si="21"/>
        <v>0</v>
      </c>
      <c r="AQ67" s="7"/>
      <c r="AR67" s="7"/>
      <c r="AS67" s="81">
        <f t="shared" si="6"/>
        <v>0</v>
      </c>
      <c r="AT67" s="82">
        <f t="shared" si="7"/>
        <v>0</v>
      </c>
      <c r="AU67" s="91"/>
      <c r="AV67" s="23"/>
      <c r="AW67" s="14" t="e">
        <f t="shared" si="22"/>
        <v>#DIV/0!</v>
      </c>
      <c r="AX67" s="159" t="str">
        <f t="shared" si="23"/>
        <v/>
      </c>
      <c r="AY67" s="8" t="s">
        <v>6</v>
      </c>
      <c r="AZ67" s="12">
        <v>5.4800000000000001E-2</v>
      </c>
      <c r="BA67" s="7">
        <f t="shared" si="24"/>
        <v>0</v>
      </c>
      <c r="BB67" s="7"/>
      <c r="BC67" s="7"/>
      <c r="BD67" s="81">
        <f t="shared" si="8"/>
        <v>0</v>
      </c>
      <c r="BE67" s="82">
        <f t="shared" si="9"/>
        <v>0</v>
      </c>
      <c r="BF67" s="91"/>
      <c r="BG67" s="365"/>
      <c r="BH67" s="156">
        <v>39630</v>
      </c>
      <c r="BI67" s="101">
        <f t="shared" si="25"/>
        <v>0</v>
      </c>
      <c r="BJ67" s="14" t="e">
        <f t="shared" si="26"/>
        <v>#DIV/0!</v>
      </c>
      <c r="BK67" s="103">
        <f t="shared" si="27"/>
        <v>0</v>
      </c>
      <c r="BL67" s="12" t="e">
        <f t="shared" si="26"/>
        <v>#DIV/0!</v>
      </c>
      <c r="BM67" s="105"/>
      <c r="BN67" s="24">
        <v>39.025474000000003</v>
      </c>
      <c r="BO67" s="108"/>
      <c r="BQ67" s="23"/>
      <c r="BR67" s="131" t="e">
        <f t="shared" si="28"/>
        <v>#DIV/0!</v>
      </c>
    </row>
    <row r="68" spans="1:70">
      <c r="A68" s="365"/>
      <c r="B68" s="156">
        <v>39661</v>
      </c>
      <c r="C68" s="16"/>
      <c r="D68" s="23"/>
      <c r="E68" s="14" t="e">
        <f t="shared" si="10"/>
        <v>#DIV/0!</v>
      </c>
      <c r="F68" s="159" t="str">
        <f t="shared" si="11"/>
        <v/>
      </c>
      <c r="G68" s="8"/>
      <c r="H68" s="12">
        <v>0</v>
      </c>
      <c r="I68" s="7">
        <f t="shared" si="12"/>
        <v>0</v>
      </c>
      <c r="J68" s="7"/>
      <c r="K68" s="7"/>
      <c r="L68" s="81">
        <f t="shared" si="0"/>
        <v>0</v>
      </c>
      <c r="M68" s="82">
        <f t="shared" si="1"/>
        <v>0</v>
      </c>
      <c r="N68" s="91"/>
      <c r="O68" s="23"/>
      <c r="P68" s="14" t="e">
        <f t="shared" si="13"/>
        <v>#DIV/0!</v>
      </c>
      <c r="Q68" s="159" t="str">
        <f t="shared" si="14"/>
        <v/>
      </c>
      <c r="R68" s="8"/>
      <c r="S68" s="12">
        <v>0</v>
      </c>
      <c r="T68" s="7">
        <f t="shared" si="15"/>
        <v>0</v>
      </c>
      <c r="U68" s="7"/>
      <c r="V68" s="7"/>
      <c r="W68" s="81">
        <f t="shared" si="2"/>
        <v>0</v>
      </c>
      <c r="X68" s="82">
        <f t="shared" si="3"/>
        <v>0</v>
      </c>
      <c r="Y68" s="91"/>
      <c r="Z68" s="23"/>
      <c r="AA68" s="14" t="e">
        <f t="shared" si="16"/>
        <v>#DIV/0!</v>
      </c>
      <c r="AB68" s="159" t="str">
        <f t="shared" si="17"/>
        <v/>
      </c>
      <c r="AC68" s="8"/>
      <c r="AD68" s="12">
        <v>0</v>
      </c>
      <c r="AE68" s="7">
        <f t="shared" si="18"/>
        <v>0</v>
      </c>
      <c r="AF68" s="7"/>
      <c r="AG68" s="7"/>
      <c r="AH68" s="81">
        <f t="shared" si="4"/>
        <v>0</v>
      </c>
      <c r="AI68" s="82">
        <f t="shared" si="5"/>
        <v>0</v>
      </c>
      <c r="AJ68" s="91"/>
      <c r="AK68" s="23"/>
      <c r="AL68" s="14" t="e">
        <f t="shared" si="19"/>
        <v>#DIV/0!</v>
      </c>
      <c r="AM68" s="159" t="str">
        <f t="shared" si="20"/>
        <v/>
      </c>
      <c r="AN68" s="8"/>
      <c r="AO68" s="12">
        <v>0</v>
      </c>
      <c r="AP68" s="7">
        <f t="shared" si="21"/>
        <v>0</v>
      </c>
      <c r="AQ68" s="7"/>
      <c r="AR68" s="7"/>
      <c r="AS68" s="81">
        <f t="shared" si="6"/>
        <v>0</v>
      </c>
      <c r="AT68" s="82">
        <f t="shared" si="7"/>
        <v>0</v>
      </c>
      <c r="AU68" s="91"/>
      <c r="AV68" s="23"/>
      <c r="AW68" s="14" t="e">
        <f t="shared" si="22"/>
        <v>#DIV/0!</v>
      </c>
      <c r="AX68" s="159" t="str">
        <f t="shared" si="23"/>
        <v/>
      </c>
      <c r="AY68" s="8"/>
      <c r="AZ68" s="12">
        <v>0</v>
      </c>
      <c r="BA68" s="7">
        <f t="shared" si="24"/>
        <v>0</v>
      </c>
      <c r="BB68" s="7"/>
      <c r="BC68" s="7"/>
      <c r="BD68" s="81">
        <f t="shared" si="8"/>
        <v>0</v>
      </c>
      <c r="BE68" s="82">
        <f t="shared" si="9"/>
        <v>0</v>
      </c>
      <c r="BF68" s="91"/>
      <c r="BG68" s="365"/>
      <c r="BH68" s="156">
        <v>39661</v>
      </c>
      <c r="BI68" s="101">
        <f t="shared" si="25"/>
        <v>0</v>
      </c>
      <c r="BJ68" s="14" t="e">
        <f t="shared" si="26"/>
        <v>#DIV/0!</v>
      </c>
      <c r="BK68" s="103">
        <f t="shared" si="27"/>
        <v>0</v>
      </c>
      <c r="BL68" s="12" t="e">
        <f t="shared" si="26"/>
        <v>#DIV/0!</v>
      </c>
      <c r="BM68" s="105"/>
      <c r="BN68" s="24">
        <v>39.251821</v>
      </c>
      <c r="BO68" s="108"/>
      <c r="BQ68" s="23"/>
      <c r="BR68" s="131" t="e">
        <f t="shared" si="28"/>
        <v>#DIV/0!</v>
      </c>
    </row>
    <row r="69" spans="1:70">
      <c r="A69" s="365"/>
      <c r="B69" s="156">
        <v>39692</v>
      </c>
      <c r="C69" s="16"/>
      <c r="D69" s="23"/>
      <c r="E69" s="14" t="e">
        <f t="shared" si="10"/>
        <v>#DIV/0!</v>
      </c>
      <c r="F69" s="159" t="str">
        <f t="shared" si="11"/>
        <v/>
      </c>
      <c r="G69" s="8"/>
      <c r="H69" s="12">
        <v>0</v>
      </c>
      <c r="I69" s="7">
        <f t="shared" si="12"/>
        <v>0</v>
      </c>
      <c r="J69" s="7"/>
      <c r="K69" s="7"/>
      <c r="L69" s="81">
        <f t="shared" si="0"/>
        <v>0</v>
      </c>
      <c r="M69" s="82">
        <f t="shared" si="1"/>
        <v>0</v>
      </c>
      <c r="N69" s="91"/>
      <c r="O69" s="23"/>
      <c r="P69" s="14" t="e">
        <f t="shared" si="13"/>
        <v>#DIV/0!</v>
      </c>
      <c r="Q69" s="159" t="str">
        <f t="shared" si="14"/>
        <v/>
      </c>
      <c r="R69" s="8"/>
      <c r="S69" s="12">
        <v>0</v>
      </c>
      <c r="T69" s="7">
        <f t="shared" si="15"/>
        <v>0</v>
      </c>
      <c r="U69" s="7"/>
      <c r="V69" s="7"/>
      <c r="W69" s="81">
        <f t="shared" si="2"/>
        <v>0</v>
      </c>
      <c r="X69" s="82">
        <f t="shared" si="3"/>
        <v>0</v>
      </c>
      <c r="Y69" s="91"/>
      <c r="Z69" s="23"/>
      <c r="AA69" s="14" t="e">
        <f t="shared" si="16"/>
        <v>#DIV/0!</v>
      </c>
      <c r="AB69" s="159" t="str">
        <f t="shared" si="17"/>
        <v/>
      </c>
      <c r="AC69" s="8"/>
      <c r="AD69" s="12">
        <v>0</v>
      </c>
      <c r="AE69" s="7">
        <f t="shared" si="18"/>
        <v>0</v>
      </c>
      <c r="AF69" s="7"/>
      <c r="AG69" s="7"/>
      <c r="AH69" s="81">
        <f t="shared" si="4"/>
        <v>0</v>
      </c>
      <c r="AI69" s="82">
        <f t="shared" si="5"/>
        <v>0</v>
      </c>
      <c r="AJ69" s="91"/>
      <c r="AK69" s="23"/>
      <c r="AL69" s="14" t="e">
        <f t="shared" si="19"/>
        <v>#DIV/0!</v>
      </c>
      <c r="AM69" s="159" t="str">
        <f t="shared" si="20"/>
        <v/>
      </c>
      <c r="AN69" s="8"/>
      <c r="AO69" s="12">
        <v>0</v>
      </c>
      <c r="AP69" s="7">
        <f t="shared" si="21"/>
        <v>0</v>
      </c>
      <c r="AQ69" s="7"/>
      <c r="AR69" s="7"/>
      <c r="AS69" s="81">
        <f t="shared" si="6"/>
        <v>0</v>
      </c>
      <c r="AT69" s="82">
        <f t="shared" si="7"/>
        <v>0</v>
      </c>
      <c r="AU69" s="91"/>
      <c r="AV69" s="23"/>
      <c r="AW69" s="14" t="e">
        <f t="shared" si="22"/>
        <v>#DIV/0!</v>
      </c>
      <c r="AX69" s="159" t="str">
        <f t="shared" si="23"/>
        <v/>
      </c>
      <c r="AY69" s="8"/>
      <c r="AZ69" s="12">
        <v>0</v>
      </c>
      <c r="BA69" s="7">
        <f t="shared" si="24"/>
        <v>0</v>
      </c>
      <c r="BB69" s="7"/>
      <c r="BC69" s="7"/>
      <c r="BD69" s="81">
        <f t="shared" si="8"/>
        <v>0</v>
      </c>
      <c r="BE69" s="82">
        <f t="shared" si="9"/>
        <v>0</v>
      </c>
      <c r="BF69" s="91"/>
      <c r="BG69" s="365"/>
      <c r="BH69" s="156">
        <v>39692</v>
      </c>
      <c r="BI69" s="101">
        <f t="shared" si="25"/>
        <v>0</v>
      </c>
      <c r="BJ69" s="14" t="e">
        <f t="shared" si="26"/>
        <v>#DIV/0!</v>
      </c>
      <c r="BK69" s="103">
        <f t="shared" si="27"/>
        <v>0</v>
      </c>
      <c r="BL69" s="12" t="e">
        <f t="shared" si="26"/>
        <v>#DIV/0!</v>
      </c>
      <c r="BM69" s="105"/>
      <c r="BN69" s="24">
        <v>39.334249</v>
      </c>
      <c r="BO69" s="108"/>
      <c r="BQ69" s="23"/>
      <c r="BR69" s="131" t="e">
        <f t="shared" si="28"/>
        <v>#DIV/0!</v>
      </c>
    </row>
    <row r="70" spans="1:70">
      <c r="A70" s="365"/>
      <c r="B70" s="156">
        <v>39722</v>
      </c>
      <c r="C70" s="16"/>
      <c r="D70" s="23"/>
      <c r="E70" s="14" t="e">
        <f t="shared" si="10"/>
        <v>#DIV/0!</v>
      </c>
      <c r="F70" s="159" t="str">
        <f t="shared" si="11"/>
        <v/>
      </c>
      <c r="G70" s="8"/>
      <c r="H70" s="12">
        <v>0</v>
      </c>
      <c r="I70" s="7">
        <f t="shared" si="12"/>
        <v>0</v>
      </c>
      <c r="J70" s="7"/>
      <c r="K70" s="7"/>
      <c r="L70" s="81">
        <f t="shared" si="0"/>
        <v>0</v>
      </c>
      <c r="M70" s="82">
        <f t="shared" si="1"/>
        <v>0</v>
      </c>
      <c r="N70" s="91"/>
      <c r="O70" s="23"/>
      <c r="P70" s="14" t="e">
        <f t="shared" si="13"/>
        <v>#DIV/0!</v>
      </c>
      <c r="Q70" s="159" t="str">
        <f t="shared" si="14"/>
        <v/>
      </c>
      <c r="R70" s="8"/>
      <c r="S70" s="12">
        <v>0</v>
      </c>
      <c r="T70" s="7">
        <f t="shared" si="15"/>
        <v>0</v>
      </c>
      <c r="U70" s="7"/>
      <c r="V70" s="7"/>
      <c r="W70" s="81">
        <f t="shared" si="2"/>
        <v>0</v>
      </c>
      <c r="X70" s="82">
        <f t="shared" si="3"/>
        <v>0</v>
      </c>
      <c r="Y70" s="91"/>
      <c r="Z70" s="23"/>
      <c r="AA70" s="14" t="e">
        <f t="shared" si="16"/>
        <v>#DIV/0!</v>
      </c>
      <c r="AB70" s="159" t="str">
        <f t="shared" si="17"/>
        <v/>
      </c>
      <c r="AC70" s="8"/>
      <c r="AD70" s="12">
        <v>0</v>
      </c>
      <c r="AE70" s="7">
        <f t="shared" si="18"/>
        <v>0</v>
      </c>
      <c r="AF70" s="7"/>
      <c r="AG70" s="7"/>
      <c r="AH70" s="81">
        <f t="shared" si="4"/>
        <v>0</v>
      </c>
      <c r="AI70" s="82">
        <f t="shared" si="5"/>
        <v>0</v>
      </c>
      <c r="AJ70" s="91"/>
      <c r="AK70" s="23"/>
      <c r="AL70" s="14" t="e">
        <f t="shared" si="19"/>
        <v>#DIV/0!</v>
      </c>
      <c r="AM70" s="159" t="str">
        <f t="shared" si="20"/>
        <v/>
      </c>
      <c r="AN70" s="8"/>
      <c r="AO70" s="12">
        <v>0</v>
      </c>
      <c r="AP70" s="7">
        <f t="shared" si="21"/>
        <v>0</v>
      </c>
      <c r="AQ70" s="7"/>
      <c r="AR70" s="7"/>
      <c r="AS70" s="81">
        <f t="shared" si="6"/>
        <v>0</v>
      </c>
      <c r="AT70" s="82">
        <f t="shared" si="7"/>
        <v>0</v>
      </c>
      <c r="AU70" s="91"/>
      <c r="AV70" s="23"/>
      <c r="AW70" s="14" t="e">
        <f t="shared" si="22"/>
        <v>#DIV/0!</v>
      </c>
      <c r="AX70" s="159" t="str">
        <f t="shared" si="23"/>
        <v/>
      </c>
      <c r="AY70" s="8"/>
      <c r="AZ70" s="12">
        <v>0</v>
      </c>
      <c r="BA70" s="7">
        <f t="shared" si="24"/>
        <v>0</v>
      </c>
      <c r="BB70" s="7"/>
      <c r="BC70" s="7"/>
      <c r="BD70" s="81">
        <f t="shared" si="8"/>
        <v>0</v>
      </c>
      <c r="BE70" s="82">
        <f t="shared" si="9"/>
        <v>0</v>
      </c>
      <c r="BF70" s="91"/>
      <c r="BG70" s="365"/>
      <c r="BH70" s="156">
        <v>39722</v>
      </c>
      <c r="BI70" s="101">
        <f t="shared" si="25"/>
        <v>0</v>
      </c>
      <c r="BJ70" s="14" t="e">
        <f t="shared" si="26"/>
        <v>#DIV/0!</v>
      </c>
      <c r="BK70" s="103">
        <f t="shared" si="27"/>
        <v>0</v>
      </c>
      <c r="BL70" s="12" t="e">
        <f t="shared" si="26"/>
        <v>#DIV/0!</v>
      </c>
      <c r="BM70" s="105"/>
      <c r="BN70" s="24">
        <v>39.393250000000002</v>
      </c>
      <c r="BO70" s="108"/>
      <c r="BQ70" s="23"/>
      <c r="BR70" s="131" t="e">
        <f t="shared" si="28"/>
        <v>#DIV/0!</v>
      </c>
    </row>
    <row r="71" spans="1:70">
      <c r="A71" s="365"/>
      <c r="B71" s="156">
        <v>39753</v>
      </c>
      <c r="C71" s="16"/>
      <c r="D71" s="23"/>
      <c r="E71" s="14" t="e">
        <f t="shared" si="10"/>
        <v>#DIV/0!</v>
      </c>
      <c r="F71" s="159" t="str">
        <f t="shared" si="11"/>
        <v/>
      </c>
      <c r="G71" s="8"/>
      <c r="H71" s="12">
        <v>0</v>
      </c>
      <c r="I71" s="7">
        <f t="shared" si="12"/>
        <v>0</v>
      </c>
      <c r="J71" s="7"/>
      <c r="K71" s="7"/>
      <c r="L71" s="81">
        <f t="shared" si="0"/>
        <v>0</v>
      </c>
      <c r="M71" s="82">
        <f t="shared" si="1"/>
        <v>0</v>
      </c>
      <c r="N71" s="91"/>
      <c r="O71" s="23"/>
      <c r="P71" s="14" t="e">
        <f t="shared" si="13"/>
        <v>#DIV/0!</v>
      </c>
      <c r="Q71" s="159" t="str">
        <f t="shared" si="14"/>
        <v/>
      </c>
      <c r="R71" s="8"/>
      <c r="S71" s="12">
        <v>0</v>
      </c>
      <c r="T71" s="7">
        <f t="shared" si="15"/>
        <v>0</v>
      </c>
      <c r="U71" s="7"/>
      <c r="V71" s="7"/>
      <c r="W71" s="81">
        <f t="shared" si="2"/>
        <v>0</v>
      </c>
      <c r="X71" s="82">
        <f t="shared" si="3"/>
        <v>0</v>
      </c>
      <c r="Y71" s="91"/>
      <c r="Z71" s="23"/>
      <c r="AA71" s="14" t="e">
        <f t="shared" si="16"/>
        <v>#DIV/0!</v>
      </c>
      <c r="AB71" s="159" t="str">
        <f t="shared" si="17"/>
        <v/>
      </c>
      <c r="AC71" s="8"/>
      <c r="AD71" s="12">
        <v>0</v>
      </c>
      <c r="AE71" s="7">
        <f t="shared" si="18"/>
        <v>0</v>
      </c>
      <c r="AF71" s="7"/>
      <c r="AG71" s="7"/>
      <c r="AH71" s="81">
        <f t="shared" si="4"/>
        <v>0</v>
      </c>
      <c r="AI71" s="82">
        <f t="shared" si="5"/>
        <v>0</v>
      </c>
      <c r="AJ71" s="91"/>
      <c r="AK71" s="23"/>
      <c r="AL71" s="14" t="e">
        <f t="shared" si="19"/>
        <v>#DIV/0!</v>
      </c>
      <c r="AM71" s="159" t="str">
        <f t="shared" si="20"/>
        <v/>
      </c>
      <c r="AN71" s="8"/>
      <c r="AO71" s="12">
        <v>0</v>
      </c>
      <c r="AP71" s="7">
        <f t="shared" si="21"/>
        <v>0</v>
      </c>
      <c r="AQ71" s="7"/>
      <c r="AR71" s="7"/>
      <c r="AS71" s="81">
        <f t="shared" si="6"/>
        <v>0</v>
      </c>
      <c r="AT71" s="82">
        <f t="shared" si="7"/>
        <v>0</v>
      </c>
      <c r="AU71" s="91"/>
      <c r="AV71" s="23"/>
      <c r="AW71" s="14" t="e">
        <f t="shared" si="22"/>
        <v>#DIV/0!</v>
      </c>
      <c r="AX71" s="159" t="str">
        <f t="shared" si="23"/>
        <v/>
      </c>
      <c r="AY71" s="8"/>
      <c r="AZ71" s="12">
        <v>0</v>
      </c>
      <c r="BA71" s="7">
        <f t="shared" si="24"/>
        <v>0</v>
      </c>
      <c r="BB71" s="7"/>
      <c r="BC71" s="7"/>
      <c r="BD71" s="81">
        <f t="shared" si="8"/>
        <v>0</v>
      </c>
      <c r="BE71" s="82">
        <f t="shared" si="9"/>
        <v>0</v>
      </c>
      <c r="BF71" s="91"/>
      <c r="BG71" s="365"/>
      <c r="BH71" s="156">
        <v>39753</v>
      </c>
      <c r="BI71" s="101">
        <f t="shared" si="25"/>
        <v>0</v>
      </c>
      <c r="BJ71" s="14" t="e">
        <f t="shared" si="26"/>
        <v>#DIV/0!</v>
      </c>
      <c r="BK71" s="103">
        <f t="shared" si="27"/>
        <v>0</v>
      </c>
      <c r="BL71" s="12" t="e">
        <f t="shared" si="26"/>
        <v>#DIV/0!</v>
      </c>
      <c r="BM71" s="105"/>
      <c r="BN71" s="24">
        <v>39.590215999999998</v>
      </c>
      <c r="BO71" s="108"/>
      <c r="BQ71" s="23"/>
      <c r="BR71" s="131" t="e">
        <f t="shared" si="28"/>
        <v>#DIV/0!</v>
      </c>
    </row>
    <row r="72" spans="1:70">
      <c r="A72" s="366"/>
      <c r="B72" s="157">
        <v>39783</v>
      </c>
      <c r="C72" s="16"/>
      <c r="D72" s="21"/>
      <c r="E72" s="15" t="e">
        <f t="shared" si="10"/>
        <v>#DIV/0!</v>
      </c>
      <c r="F72" s="158" t="str">
        <f t="shared" si="11"/>
        <v/>
      </c>
      <c r="G72" s="11"/>
      <c r="H72" s="13">
        <v>0</v>
      </c>
      <c r="I72" s="10">
        <f t="shared" si="12"/>
        <v>0</v>
      </c>
      <c r="J72" s="10"/>
      <c r="K72" s="10"/>
      <c r="L72" s="83">
        <f t="shared" si="0"/>
        <v>0</v>
      </c>
      <c r="M72" s="84">
        <f t="shared" si="1"/>
        <v>0</v>
      </c>
      <c r="N72" s="92"/>
      <c r="O72" s="21"/>
      <c r="P72" s="15" t="e">
        <f t="shared" si="13"/>
        <v>#DIV/0!</v>
      </c>
      <c r="Q72" s="158" t="str">
        <f t="shared" si="14"/>
        <v/>
      </c>
      <c r="R72" s="11"/>
      <c r="S72" s="13">
        <v>0</v>
      </c>
      <c r="T72" s="10">
        <f t="shared" si="15"/>
        <v>0</v>
      </c>
      <c r="U72" s="10"/>
      <c r="V72" s="10"/>
      <c r="W72" s="83">
        <f t="shared" si="2"/>
        <v>0</v>
      </c>
      <c r="X72" s="84">
        <f t="shared" si="3"/>
        <v>0</v>
      </c>
      <c r="Y72" s="92"/>
      <c r="Z72" s="21"/>
      <c r="AA72" s="15" t="e">
        <f t="shared" si="16"/>
        <v>#DIV/0!</v>
      </c>
      <c r="AB72" s="158" t="str">
        <f t="shared" si="17"/>
        <v/>
      </c>
      <c r="AC72" s="11"/>
      <c r="AD72" s="13">
        <v>0</v>
      </c>
      <c r="AE72" s="10">
        <f t="shared" si="18"/>
        <v>0</v>
      </c>
      <c r="AF72" s="10"/>
      <c r="AG72" s="10"/>
      <c r="AH72" s="83">
        <f t="shared" si="4"/>
        <v>0</v>
      </c>
      <c r="AI72" s="84">
        <f t="shared" si="5"/>
        <v>0</v>
      </c>
      <c r="AJ72" s="92"/>
      <c r="AK72" s="21"/>
      <c r="AL72" s="15" t="e">
        <f t="shared" si="19"/>
        <v>#DIV/0!</v>
      </c>
      <c r="AM72" s="158" t="str">
        <f t="shared" si="20"/>
        <v/>
      </c>
      <c r="AN72" s="11"/>
      <c r="AO72" s="13">
        <v>0</v>
      </c>
      <c r="AP72" s="10">
        <f t="shared" si="21"/>
        <v>0</v>
      </c>
      <c r="AQ72" s="10"/>
      <c r="AR72" s="10"/>
      <c r="AS72" s="83">
        <f t="shared" si="6"/>
        <v>0</v>
      </c>
      <c r="AT72" s="84">
        <f t="shared" si="7"/>
        <v>0</v>
      </c>
      <c r="AU72" s="92"/>
      <c r="AV72" s="21"/>
      <c r="AW72" s="15" t="e">
        <f t="shared" si="22"/>
        <v>#DIV/0!</v>
      </c>
      <c r="AX72" s="158" t="str">
        <f t="shared" si="23"/>
        <v/>
      </c>
      <c r="AY72" s="11"/>
      <c r="AZ72" s="13">
        <v>0</v>
      </c>
      <c r="BA72" s="10">
        <f t="shared" si="24"/>
        <v>0</v>
      </c>
      <c r="BB72" s="10"/>
      <c r="BC72" s="10"/>
      <c r="BD72" s="83">
        <f t="shared" si="8"/>
        <v>0</v>
      </c>
      <c r="BE72" s="84">
        <f t="shared" si="9"/>
        <v>0</v>
      </c>
      <c r="BF72" s="92"/>
      <c r="BG72" s="366"/>
      <c r="BH72" s="157">
        <v>39783</v>
      </c>
      <c r="BI72" s="102">
        <f t="shared" si="25"/>
        <v>0</v>
      </c>
      <c r="BJ72" s="15" t="e">
        <f t="shared" si="26"/>
        <v>#DIV/0!</v>
      </c>
      <c r="BK72" s="104">
        <f t="shared" si="27"/>
        <v>0</v>
      </c>
      <c r="BL72" s="12" t="e">
        <f t="shared" si="26"/>
        <v>#DIV/0!</v>
      </c>
      <c r="BM72" s="105"/>
      <c r="BN72" s="25">
        <v>39.740658000000003</v>
      </c>
      <c r="BO72" s="108"/>
      <c r="BQ72" s="23"/>
      <c r="BR72" s="131" t="e">
        <f t="shared" si="28"/>
        <v>#DIV/0!</v>
      </c>
    </row>
    <row r="73" spans="1:70" ht="11.25" customHeight="1">
      <c r="A73" s="365">
        <v>2009</v>
      </c>
      <c r="B73" s="156">
        <v>39814</v>
      </c>
      <c r="C73" s="16"/>
      <c r="D73" s="23"/>
      <c r="E73" s="14" t="e">
        <f t="shared" si="10"/>
        <v>#DIV/0!</v>
      </c>
      <c r="F73" s="159" t="str">
        <f t="shared" si="11"/>
        <v/>
      </c>
      <c r="G73" s="8"/>
      <c r="H73" s="12">
        <v>0</v>
      </c>
      <c r="I73" s="7">
        <f t="shared" si="12"/>
        <v>0</v>
      </c>
      <c r="J73" s="76"/>
      <c r="K73" s="76"/>
      <c r="L73" s="81">
        <f t="shared" si="0"/>
        <v>0</v>
      </c>
      <c r="M73" s="82">
        <f t="shared" si="1"/>
        <v>0</v>
      </c>
      <c r="N73" s="91"/>
      <c r="O73" s="23"/>
      <c r="P73" s="14" t="e">
        <f t="shared" si="13"/>
        <v>#DIV/0!</v>
      </c>
      <c r="Q73" s="159" t="str">
        <f t="shared" si="14"/>
        <v/>
      </c>
      <c r="R73" s="8"/>
      <c r="S73" s="12">
        <v>0</v>
      </c>
      <c r="T73" s="7">
        <f t="shared" si="15"/>
        <v>0</v>
      </c>
      <c r="U73" s="76"/>
      <c r="V73" s="76"/>
      <c r="W73" s="81">
        <f t="shared" si="2"/>
        <v>0</v>
      </c>
      <c r="X73" s="82">
        <f t="shared" si="3"/>
        <v>0</v>
      </c>
      <c r="Y73" s="91"/>
      <c r="Z73" s="23"/>
      <c r="AA73" s="14" t="e">
        <f t="shared" si="16"/>
        <v>#DIV/0!</v>
      </c>
      <c r="AB73" s="159" t="str">
        <f t="shared" si="17"/>
        <v/>
      </c>
      <c r="AC73" s="8"/>
      <c r="AD73" s="12">
        <v>0</v>
      </c>
      <c r="AE73" s="7">
        <f t="shared" si="18"/>
        <v>0</v>
      </c>
      <c r="AF73" s="76"/>
      <c r="AG73" s="76"/>
      <c r="AH73" s="81">
        <f t="shared" si="4"/>
        <v>0</v>
      </c>
      <c r="AI73" s="82">
        <f t="shared" si="5"/>
        <v>0</v>
      </c>
      <c r="AJ73" s="91"/>
      <c r="AK73" s="23"/>
      <c r="AL73" s="14" t="e">
        <f t="shared" si="19"/>
        <v>#DIV/0!</v>
      </c>
      <c r="AM73" s="159" t="str">
        <f t="shared" si="20"/>
        <v/>
      </c>
      <c r="AN73" s="8"/>
      <c r="AO73" s="12">
        <v>0</v>
      </c>
      <c r="AP73" s="7">
        <f t="shared" si="21"/>
        <v>0</v>
      </c>
      <c r="AQ73" s="76"/>
      <c r="AR73" s="76"/>
      <c r="AS73" s="81">
        <f t="shared" si="6"/>
        <v>0</v>
      </c>
      <c r="AT73" s="82">
        <f t="shared" si="7"/>
        <v>0</v>
      </c>
      <c r="AU73" s="91"/>
      <c r="AV73" s="23"/>
      <c r="AW73" s="14" t="e">
        <f t="shared" si="22"/>
        <v>#DIV/0!</v>
      </c>
      <c r="AX73" s="159" t="str">
        <f t="shared" si="23"/>
        <v/>
      </c>
      <c r="AY73" s="8"/>
      <c r="AZ73" s="12">
        <v>0</v>
      </c>
      <c r="BA73" s="7">
        <f t="shared" si="24"/>
        <v>0</v>
      </c>
      <c r="BB73" s="76"/>
      <c r="BC73" s="76"/>
      <c r="BD73" s="81">
        <f t="shared" si="8"/>
        <v>0</v>
      </c>
      <c r="BE73" s="82">
        <f t="shared" si="9"/>
        <v>0</v>
      </c>
      <c r="BF73" s="91"/>
      <c r="BG73" s="365">
        <v>2009</v>
      </c>
      <c r="BH73" s="156">
        <v>39814</v>
      </c>
      <c r="BI73" s="101">
        <f t="shared" si="25"/>
        <v>0</v>
      </c>
      <c r="BJ73" s="73" t="e">
        <f t="shared" si="26"/>
        <v>#DIV/0!</v>
      </c>
      <c r="BK73" s="103">
        <f t="shared" si="27"/>
        <v>0</v>
      </c>
      <c r="BL73" s="74" t="e">
        <f t="shared" si="26"/>
        <v>#DIV/0!</v>
      </c>
      <c r="BM73" s="106"/>
      <c r="BN73" s="24">
        <v>39.855905</v>
      </c>
      <c r="BO73" s="109"/>
      <c r="BQ73" s="23"/>
      <c r="BR73" s="131" t="e">
        <f t="shared" si="28"/>
        <v>#DIV/0!</v>
      </c>
    </row>
    <row r="74" spans="1:70">
      <c r="A74" s="365"/>
      <c r="B74" s="156">
        <v>39845</v>
      </c>
      <c r="C74" s="16"/>
      <c r="D74" s="23"/>
      <c r="E74" s="14" t="e">
        <f t="shared" si="10"/>
        <v>#DIV/0!</v>
      </c>
      <c r="F74" s="159" t="str">
        <f t="shared" si="11"/>
        <v/>
      </c>
      <c r="G74" s="8"/>
      <c r="H74" s="12">
        <v>0</v>
      </c>
      <c r="I74" s="7">
        <f t="shared" si="12"/>
        <v>0</v>
      </c>
      <c r="J74" s="7"/>
      <c r="K74" s="7"/>
      <c r="L74" s="81">
        <f t="shared" si="0"/>
        <v>0</v>
      </c>
      <c r="M74" s="82">
        <f t="shared" si="1"/>
        <v>0</v>
      </c>
      <c r="N74" s="91"/>
      <c r="O74" s="23"/>
      <c r="P74" s="14" t="e">
        <f t="shared" si="13"/>
        <v>#DIV/0!</v>
      </c>
      <c r="Q74" s="159" t="str">
        <f t="shared" si="14"/>
        <v/>
      </c>
      <c r="R74" s="8"/>
      <c r="S74" s="12">
        <v>0</v>
      </c>
      <c r="T74" s="7">
        <f t="shared" si="15"/>
        <v>0</v>
      </c>
      <c r="U74" s="7"/>
      <c r="V74" s="7"/>
      <c r="W74" s="81">
        <f t="shared" si="2"/>
        <v>0</v>
      </c>
      <c r="X74" s="82">
        <f t="shared" si="3"/>
        <v>0</v>
      </c>
      <c r="Y74" s="91"/>
      <c r="Z74" s="23"/>
      <c r="AA74" s="14" t="e">
        <f t="shared" si="16"/>
        <v>#DIV/0!</v>
      </c>
      <c r="AB74" s="159" t="str">
        <f t="shared" si="17"/>
        <v/>
      </c>
      <c r="AC74" s="8"/>
      <c r="AD74" s="12">
        <v>0</v>
      </c>
      <c r="AE74" s="7">
        <f t="shared" si="18"/>
        <v>0</v>
      </c>
      <c r="AF74" s="7"/>
      <c r="AG74" s="7"/>
      <c r="AH74" s="81">
        <f t="shared" si="4"/>
        <v>0</v>
      </c>
      <c r="AI74" s="82">
        <f t="shared" si="5"/>
        <v>0</v>
      </c>
      <c r="AJ74" s="91"/>
      <c r="AK74" s="23"/>
      <c r="AL74" s="14" t="e">
        <f t="shared" si="19"/>
        <v>#DIV/0!</v>
      </c>
      <c r="AM74" s="159" t="str">
        <f t="shared" si="20"/>
        <v/>
      </c>
      <c r="AN74" s="8"/>
      <c r="AO74" s="12">
        <v>0</v>
      </c>
      <c r="AP74" s="7">
        <f t="shared" si="21"/>
        <v>0</v>
      </c>
      <c r="AQ74" s="7"/>
      <c r="AR74" s="7"/>
      <c r="AS74" s="81">
        <f t="shared" si="6"/>
        <v>0</v>
      </c>
      <c r="AT74" s="82">
        <f t="shared" si="7"/>
        <v>0</v>
      </c>
      <c r="AU74" s="91"/>
      <c r="AV74" s="23"/>
      <c r="AW74" s="14" t="e">
        <f t="shared" si="22"/>
        <v>#DIV/0!</v>
      </c>
      <c r="AX74" s="159" t="str">
        <f t="shared" si="23"/>
        <v/>
      </c>
      <c r="AY74" s="8"/>
      <c r="AZ74" s="12">
        <v>0</v>
      </c>
      <c r="BA74" s="7">
        <f t="shared" si="24"/>
        <v>0</v>
      </c>
      <c r="BB74" s="7"/>
      <c r="BC74" s="7"/>
      <c r="BD74" s="81">
        <f t="shared" si="8"/>
        <v>0</v>
      </c>
      <c r="BE74" s="82">
        <f t="shared" si="9"/>
        <v>0</v>
      </c>
      <c r="BF74" s="91"/>
      <c r="BG74" s="365"/>
      <c r="BH74" s="156">
        <v>39845</v>
      </c>
      <c r="BI74" s="101">
        <f t="shared" si="25"/>
        <v>0</v>
      </c>
      <c r="BJ74" s="14" t="e">
        <f t="shared" si="26"/>
        <v>#DIV/0!</v>
      </c>
      <c r="BK74" s="103">
        <f t="shared" si="27"/>
        <v>0</v>
      </c>
      <c r="BL74" s="12" t="e">
        <f t="shared" si="26"/>
        <v>#DIV/0!</v>
      </c>
      <c r="BM74" s="105"/>
      <c r="BN74" s="24">
        <v>40.110982</v>
      </c>
      <c r="BO74" s="108"/>
      <c r="BQ74" s="23"/>
      <c r="BR74" s="131" t="e">
        <f t="shared" si="28"/>
        <v>#DIV/0!</v>
      </c>
    </row>
    <row r="75" spans="1:70">
      <c r="A75" s="365"/>
      <c r="B75" s="156">
        <v>39873</v>
      </c>
      <c r="C75" s="16"/>
      <c r="D75" s="23"/>
      <c r="E75" s="14" t="e">
        <f t="shared" si="10"/>
        <v>#DIV/0!</v>
      </c>
      <c r="F75" s="159" t="str">
        <f t="shared" si="11"/>
        <v/>
      </c>
      <c r="G75" s="8"/>
      <c r="H75" s="12">
        <v>0</v>
      </c>
      <c r="I75" s="7">
        <f t="shared" si="12"/>
        <v>0</v>
      </c>
      <c r="J75" s="7"/>
      <c r="K75" s="7"/>
      <c r="L75" s="81">
        <f t="shared" si="0"/>
        <v>0</v>
      </c>
      <c r="M75" s="82">
        <f t="shared" si="1"/>
        <v>0</v>
      </c>
      <c r="N75" s="91"/>
      <c r="O75" s="23"/>
      <c r="P75" s="14" t="e">
        <f t="shared" si="13"/>
        <v>#DIV/0!</v>
      </c>
      <c r="Q75" s="159" t="str">
        <f t="shared" si="14"/>
        <v/>
      </c>
      <c r="R75" s="8"/>
      <c r="S75" s="12">
        <v>0</v>
      </c>
      <c r="T75" s="7">
        <f t="shared" si="15"/>
        <v>0</v>
      </c>
      <c r="U75" s="7"/>
      <c r="V75" s="7"/>
      <c r="W75" s="81">
        <f t="shared" si="2"/>
        <v>0</v>
      </c>
      <c r="X75" s="82">
        <f t="shared" si="3"/>
        <v>0</v>
      </c>
      <c r="Y75" s="91"/>
      <c r="Z75" s="23"/>
      <c r="AA75" s="14" t="e">
        <f t="shared" si="16"/>
        <v>#DIV/0!</v>
      </c>
      <c r="AB75" s="159" t="str">
        <f t="shared" si="17"/>
        <v/>
      </c>
      <c r="AC75" s="8"/>
      <c r="AD75" s="12">
        <v>0</v>
      </c>
      <c r="AE75" s="7">
        <f t="shared" si="18"/>
        <v>0</v>
      </c>
      <c r="AF75" s="7"/>
      <c r="AG75" s="7"/>
      <c r="AH75" s="81">
        <f t="shared" si="4"/>
        <v>0</v>
      </c>
      <c r="AI75" s="82">
        <f t="shared" si="5"/>
        <v>0</v>
      </c>
      <c r="AJ75" s="91"/>
      <c r="AK75" s="23"/>
      <c r="AL75" s="14" t="e">
        <f t="shared" si="19"/>
        <v>#DIV/0!</v>
      </c>
      <c r="AM75" s="159" t="str">
        <f t="shared" si="20"/>
        <v/>
      </c>
      <c r="AN75" s="8"/>
      <c r="AO75" s="12">
        <v>0</v>
      </c>
      <c r="AP75" s="7">
        <f t="shared" si="21"/>
        <v>0</v>
      </c>
      <c r="AQ75" s="7"/>
      <c r="AR75" s="7"/>
      <c r="AS75" s="81">
        <f t="shared" si="6"/>
        <v>0</v>
      </c>
      <c r="AT75" s="82">
        <f t="shared" si="7"/>
        <v>0</v>
      </c>
      <c r="AU75" s="91"/>
      <c r="AV75" s="23"/>
      <c r="AW75" s="14" t="e">
        <f t="shared" si="22"/>
        <v>#DIV/0!</v>
      </c>
      <c r="AX75" s="159" t="str">
        <f t="shared" si="23"/>
        <v/>
      </c>
      <c r="AY75" s="8"/>
      <c r="AZ75" s="12">
        <v>0</v>
      </c>
      <c r="BA75" s="7">
        <f t="shared" si="24"/>
        <v>0</v>
      </c>
      <c r="BB75" s="7"/>
      <c r="BC75" s="7"/>
      <c r="BD75" s="81">
        <f t="shared" si="8"/>
        <v>0</v>
      </c>
      <c r="BE75" s="82">
        <f t="shared" si="9"/>
        <v>0</v>
      </c>
      <c r="BF75" s="91"/>
      <c r="BG75" s="365"/>
      <c r="BH75" s="156">
        <v>39873</v>
      </c>
      <c r="BI75" s="101">
        <f t="shared" si="25"/>
        <v>0</v>
      </c>
      <c r="BJ75" s="14" t="e">
        <f t="shared" si="26"/>
        <v>#DIV/0!</v>
      </c>
      <c r="BK75" s="103">
        <f t="shared" si="27"/>
        <v>0</v>
      </c>
      <c r="BL75" s="12" t="e">
        <f t="shared" si="26"/>
        <v>#DIV/0!</v>
      </c>
      <c r="BM75" s="105"/>
      <c r="BN75" s="24">
        <v>40.235326000000001</v>
      </c>
      <c r="BO75" s="108"/>
      <c r="BQ75" s="23"/>
      <c r="BR75" s="131" t="e">
        <f t="shared" si="28"/>
        <v>#DIV/0!</v>
      </c>
    </row>
    <row r="76" spans="1:70">
      <c r="A76" s="365"/>
      <c r="B76" s="156">
        <v>39904</v>
      </c>
      <c r="C76" s="16"/>
      <c r="D76" s="23"/>
      <c r="E76" s="14" t="e">
        <f t="shared" si="10"/>
        <v>#DIV/0!</v>
      </c>
      <c r="F76" s="159" t="str">
        <f t="shared" si="11"/>
        <v/>
      </c>
      <c r="G76" s="8"/>
      <c r="H76" s="12">
        <v>0</v>
      </c>
      <c r="I76" s="7">
        <f t="shared" si="12"/>
        <v>0</v>
      </c>
      <c r="J76" s="7"/>
      <c r="K76" s="7"/>
      <c r="L76" s="81">
        <f t="shared" si="0"/>
        <v>0</v>
      </c>
      <c r="M76" s="82">
        <f t="shared" si="1"/>
        <v>0</v>
      </c>
      <c r="N76" s="91"/>
      <c r="O76" s="23"/>
      <c r="P76" s="14" t="e">
        <f t="shared" si="13"/>
        <v>#DIV/0!</v>
      </c>
      <c r="Q76" s="159" t="str">
        <f t="shared" si="14"/>
        <v/>
      </c>
      <c r="R76" s="8"/>
      <c r="S76" s="12">
        <v>0</v>
      </c>
      <c r="T76" s="7">
        <f t="shared" si="15"/>
        <v>0</v>
      </c>
      <c r="U76" s="7"/>
      <c r="V76" s="7"/>
      <c r="W76" s="81">
        <f t="shared" si="2"/>
        <v>0</v>
      </c>
      <c r="X76" s="82">
        <f t="shared" si="3"/>
        <v>0</v>
      </c>
      <c r="Y76" s="91"/>
      <c r="Z76" s="23"/>
      <c r="AA76" s="14" t="e">
        <f t="shared" si="16"/>
        <v>#DIV/0!</v>
      </c>
      <c r="AB76" s="159" t="str">
        <f t="shared" si="17"/>
        <v/>
      </c>
      <c r="AC76" s="8"/>
      <c r="AD76" s="12">
        <v>0</v>
      </c>
      <c r="AE76" s="7">
        <f t="shared" si="18"/>
        <v>0</v>
      </c>
      <c r="AF76" s="7"/>
      <c r="AG76" s="7"/>
      <c r="AH76" s="81">
        <f t="shared" si="4"/>
        <v>0</v>
      </c>
      <c r="AI76" s="82">
        <f t="shared" si="5"/>
        <v>0</v>
      </c>
      <c r="AJ76" s="91"/>
      <c r="AK76" s="23"/>
      <c r="AL76" s="14" t="e">
        <f t="shared" si="19"/>
        <v>#DIV/0!</v>
      </c>
      <c r="AM76" s="159" t="str">
        <f t="shared" si="20"/>
        <v/>
      </c>
      <c r="AN76" s="8"/>
      <c r="AO76" s="12">
        <v>0</v>
      </c>
      <c r="AP76" s="7">
        <f t="shared" si="21"/>
        <v>0</v>
      </c>
      <c r="AQ76" s="7"/>
      <c r="AR76" s="7"/>
      <c r="AS76" s="81">
        <f t="shared" si="6"/>
        <v>0</v>
      </c>
      <c r="AT76" s="82">
        <f t="shared" si="7"/>
        <v>0</v>
      </c>
      <c r="AU76" s="91"/>
      <c r="AV76" s="23"/>
      <c r="AW76" s="14" t="e">
        <f t="shared" si="22"/>
        <v>#DIV/0!</v>
      </c>
      <c r="AX76" s="159" t="str">
        <f t="shared" si="23"/>
        <v/>
      </c>
      <c r="AY76" s="8"/>
      <c r="AZ76" s="12">
        <v>0</v>
      </c>
      <c r="BA76" s="7">
        <f t="shared" si="24"/>
        <v>0</v>
      </c>
      <c r="BB76" s="7"/>
      <c r="BC76" s="7"/>
      <c r="BD76" s="81">
        <f t="shared" si="8"/>
        <v>0</v>
      </c>
      <c r="BE76" s="82">
        <f t="shared" si="9"/>
        <v>0</v>
      </c>
      <c r="BF76" s="91"/>
      <c r="BG76" s="365"/>
      <c r="BH76" s="156">
        <v>39904</v>
      </c>
      <c r="BI76" s="101">
        <f t="shared" si="25"/>
        <v>0</v>
      </c>
      <c r="BJ76" s="14" t="e">
        <f t="shared" si="26"/>
        <v>#DIV/0!</v>
      </c>
      <c r="BK76" s="103">
        <f t="shared" si="27"/>
        <v>0</v>
      </c>
      <c r="BL76" s="12" t="e">
        <f t="shared" si="26"/>
        <v>#DIV/0!</v>
      </c>
      <c r="BM76" s="105"/>
      <c r="BN76" s="24">
        <v>40.315795999999999</v>
      </c>
      <c r="BO76" s="108"/>
      <c r="BQ76" s="23"/>
      <c r="BR76" s="131" t="e">
        <f t="shared" si="28"/>
        <v>#DIV/0!</v>
      </c>
    </row>
    <row r="77" spans="1:70">
      <c r="A77" s="365"/>
      <c r="B77" s="156">
        <v>39934</v>
      </c>
      <c r="C77" s="16"/>
      <c r="D77" s="23"/>
      <c r="E77" s="14" t="e">
        <f t="shared" si="10"/>
        <v>#DIV/0!</v>
      </c>
      <c r="F77" s="159" t="str">
        <f t="shared" si="11"/>
        <v/>
      </c>
      <c r="G77" s="8"/>
      <c r="H77" s="12">
        <v>0</v>
      </c>
      <c r="I77" s="7">
        <f t="shared" si="12"/>
        <v>0</v>
      </c>
      <c r="J77" s="7"/>
      <c r="K77" s="7"/>
      <c r="L77" s="81">
        <f t="shared" ref="L77:L140" si="29">D77+J77</f>
        <v>0</v>
      </c>
      <c r="M77" s="82">
        <f t="shared" ref="M77:M140" si="30">I77+K77</f>
        <v>0</v>
      </c>
      <c r="N77" s="91"/>
      <c r="O77" s="23"/>
      <c r="P77" s="14" t="e">
        <f t="shared" si="13"/>
        <v>#DIV/0!</v>
      </c>
      <c r="Q77" s="159" t="str">
        <f t="shared" si="14"/>
        <v/>
      </c>
      <c r="R77" s="8"/>
      <c r="S77" s="12">
        <v>0</v>
      </c>
      <c r="T77" s="7">
        <f t="shared" si="15"/>
        <v>0</v>
      </c>
      <c r="U77" s="7"/>
      <c r="V77" s="7"/>
      <c r="W77" s="81">
        <f t="shared" ref="W77:W140" si="31">O77+U77</f>
        <v>0</v>
      </c>
      <c r="X77" s="82">
        <f t="shared" ref="X77:X140" si="32">T77+V77</f>
        <v>0</v>
      </c>
      <c r="Y77" s="91"/>
      <c r="Z77" s="23"/>
      <c r="AA77" s="14" t="e">
        <f t="shared" si="16"/>
        <v>#DIV/0!</v>
      </c>
      <c r="AB77" s="159" t="str">
        <f t="shared" si="17"/>
        <v/>
      </c>
      <c r="AC77" s="8"/>
      <c r="AD77" s="12">
        <v>0</v>
      </c>
      <c r="AE77" s="7">
        <f t="shared" si="18"/>
        <v>0</v>
      </c>
      <c r="AF77" s="7"/>
      <c r="AG77" s="7"/>
      <c r="AH77" s="81">
        <f t="shared" ref="AH77:AH140" si="33">Z77+AF77</f>
        <v>0</v>
      </c>
      <c r="AI77" s="82">
        <f t="shared" ref="AI77:AI140" si="34">AE77+AG77</f>
        <v>0</v>
      </c>
      <c r="AJ77" s="91"/>
      <c r="AK77" s="23"/>
      <c r="AL77" s="14" t="e">
        <f t="shared" si="19"/>
        <v>#DIV/0!</v>
      </c>
      <c r="AM77" s="159" t="str">
        <f t="shared" si="20"/>
        <v/>
      </c>
      <c r="AN77" s="8"/>
      <c r="AO77" s="12">
        <v>0</v>
      </c>
      <c r="AP77" s="7">
        <f t="shared" si="21"/>
        <v>0</v>
      </c>
      <c r="AQ77" s="7"/>
      <c r="AR77" s="7"/>
      <c r="AS77" s="81">
        <f t="shared" ref="AS77:AS140" si="35">AK77+AQ77</f>
        <v>0</v>
      </c>
      <c r="AT77" s="82">
        <f t="shared" ref="AT77:AT140" si="36">AP77+AR77</f>
        <v>0</v>
      </c>
      <c r="AU77" s="91"/>
      <c r="AV77" s="23"/>
      <c r="AW77" s="14" t="e">
        <f t="shared" si="22"/>
        <v>#DIV/0!</v>
      </c>
      <c r="AX77" s="159" t="str">
        <f t="shared" si="23"/>
        <v/>
      </c>
      <c r="AY77" s="8"/>
      <c r="AZ77" s="12">
        <v>0</v>
      </c>
      <c r="BA77" s="7">
        <f t="shared" si="24"/>
        <v>0</v>
      </c>
      <c r="BB77" s="7"/>
      <c r="BC77" s="7"/>
      <c r="BD77" s="81">
        <f t="shared" ref="BD77:BD140" si="37">AV77+BB77</f>
        <v>0</v>
      </c>
      <c r="BE77" s="82">
        <f t="shared" ref="BE77:BE140" si="38">BA77+BC77</f>
        <v>0</v>
      </c>
      <c r="BF77" s="91"/>
      <c r="BG77" s="365"/>
      <c r="BH77" s="156">
        <v>39934</v>
      </c>
      <c r="BI77" s="101">
        <f t="shared" si="25"/>
        <v>0</v>
      </c>
      <c r="BJ77" s="14" t="e">
        <f t="shared" si="26"/>
        <v>#DIV/0!</v>
      </c>
      <c r="BK77" s="103">
        <f t="shared" si="27"/>
        <v>0</v>
      </c>
      <c r="BL77" s="12" t="e">
        <f t="shared" si="26"/>
        <v>#DIV/0!</v>
      </c>
      <c r="BM77" s="105"/>
      <c r="BN77" s="24">
        <v>40.537531999999999</v>
      </c>
      <c r="BO77" s="108"/>
      <c r="BQ77" s="23"/>
      <c r="BR77" s="131" t="e">
        <f t="shared" si="28"/>
        <v>#DIV/0!</v>
      </c>
    </row>
    <row r="78" spans="1:70">
      <c r="A78" s="365"/>
      <c r="B78" s="156">
        <v>39965</v>
      </c>
      <c r="C78" s="16"/>
      <c r="D78" s="23"/>
      <c r="E78" s="14" t="e">
        <f t="shared" ref="E78:E141" si="39">((D78/D77)-1)</f>
        <v>#DIV/0!</v>
      </c>
      <c r="F78" s="159" t="str">
        <f t="shared" ref="F78:F141" si="40">IF(DAY(J$11)=0,"",IF(MONTH(J$11)&lt;&gt;MONTH($B78),"",YEAR($B78)-YEAR(J$11)))</f>
        <v/>
      </c>
      <c r="G78" s="8"/>
      <c r="H78" s="12">
        <v>0</v>
      </c>
      <c r="I78" s="7">
        <f t="shared" ref="I78:I141" si="41">I77*(1+H78)</f>
        <v>0</v>
      </c>
      <c r="J78" s="7"/>
      <c r="K78" s="7"/>
      <c r="L78" s="81">
        <f t="shared" si="29"/>
        <v>0</v>
      </c>
      <c r="M78" s="82">
        <f t="shared" si="30"/>
        <v>0</v>
      </c>
      <c r="N78" s="91"/>
      <c r="O78" s="23"/>
      <c r="P78" s="14" t="e">
        <f t="shared" ref="P78:P141" si="42">((O78/O77)-1)</f>
        <v>#DIV/0!</v>
      </c>
      <c r="Q78" s="159" t="str">
        <f t="shared" ref="Q78:Q141" si="43">IF(DAY(U$11)=0,"",IF(MONTH(U$11)&lt;&gt;MONTH($B78),"",YEAR($B78)-YEAR(U$11)))</f>
        <v/>
      </c>
      <c r="R78" s="8"/>
      <c r="S78" s="12">
        <v>0</v>
      </c>
      <c r="T78" s="7">
        <f t="shared" ref="T78:T141" si="44">T77*(1+S78)</f>
        <v>0</v>
      </c>
      <c r="U78" s="7"/>
      <c r="V78" s="7"/>
      <c r="W78" s="81">
        <f t="shared" si="31"/>
        <v>0</v>
      </c>
      <c r="X78" s="82">
        <f t="shared" si="32"/>
        <v>0</v>
      </c>
      <c r="Y78" s="91"/>
      <c r="Z78" s="23"/>
      <c r="AA78" s="14" t="e">
        <f t="shared" ref="AA78:AA141" si="45">((Z78/Z77)-1)</f>
        <v>#DIV/0!</v>
      </c>
      <c r="AB78" s="159" t="str">
        <f t="shared" ref="AB78:AB141" si="46">IF(DAY(AF$11)=0,"",IF(MONTH(AF$11)&lt;&gt;MONTH($B78),"",YEAR($B78)-YEAR(AF$11)))</f>
        <v/>
      </c>
      <c r="AC78" s="8"/>
      <c r="AD78" s="12">
        <v>0</v>
      </c>
      <c r="AE78" s="7">
        <f t="shared" ref="AE78:AE141" si="47">AE77*(1+AD78)</f>
        <v>0</v>
      </c>
      <c r="AF78" s="7"/>
      <c r="AG78" s="7"/>
      <c r="AH78" s="81">
        <f t="shared" si="33"/>
        <v>0</v>
      </c>
      <c r="AI78" s="82">
        <f t="shared" si="34"/>
        <v>0</v>
      </c>
      <c r="AJ78" s="91"/>
      <c r="AK78" s="23"/>
      <c r="AL78" s="14" t="e">
        <f t="shared" ref="AL78:AL141" si="48">((AK78/AK77)-1)</f>
        <v>#DIV/0!</v>
      </c>
      <c r="AM78" s="159" t="str">
        <f t="shared" ref="AM78:AM141" si="49">IF(DAY(AQ$11)=0,"",IF(MONTH(AQ$11)&lt;&gt;MONTH($B78),"",YEAR($B78)-YEAR(AQ$11)))</f>
        <v/>
      </c>
      <c r="AN78" s="8"/>
      <c r="AO78" s="12">
        <v>0</v>
      </c>
      <c r="AP78" s="7">
        <f t="shared" ref="AP78:AP141" si="50">AP77*(1+AO78)</f>
        <v>0</v>
      </c>
      <c r="AQ78" s="7"/>
      <c r="AR78" s="7"/>
      <c r="AS78" s="81">
        <f t="shared" si="35"/>
        <v>0</v>
      </c>
      <c r="AT78" s="82">
        <f t="shared" si="36"/>
        <v>0</v>
      </c>
      <c r="AU78" s="91"/>
      <c r="AV78" s="23"/>
      <c r="AW78" s="14" t="e">
        <f t="shared" ref="AW78:AW141" si="51">((AV78/AV77)-1)</f>
        <v>#DIV/0!</v>
      </c>
      <c r="AX78" s="159" t="str">
        <f t="shared" ref="AX78:AX141" si="52">IF(DAY(BB$11)=0,"",IF(MONTH(BB$11)&lt;&gt;MONTH($B78),"",YEAR($B78)-YEAR(BB$11)))</f>
        <v/>
      </c>
      <c r="AY78" s="8"/>
      <c r="AZ78" s="12">
        <v>0</v>
      </c>
      <c r="BA78" s="7">
        <f t="shared" ref="BA78:BA141" si="53">BA77*(1+AZ78)</f>
        <v>0</v>
      </c>
      <c r="BB78" s="7"/>
      <c r="BC78" s="7"/>
      <c r="BD78" s="81">
        <f t="shared" si="37"/>
        <v>0</v>
      </c>
      <c r="BE78" s="82">
        <f t="shared" si="38"/>
        <v>0</v>
      </c>
      <c r="BF78" s="91"/>
      <c r="BG78" s="365"/>
      <c r="BH78" s="156">
        <v>39965</v>
      </c>
      <c r="BI78" s="101">
        <f t="shared" ref="BI78:BI141" si="54">L78+W78+AH78+AS78+BD78</f>
        <v>0</v>
      </c>
      <c r="BJ78" s="14" t="e">
        <f t="shared" ref="BJ78:BL141" si="55">((BI78/BI77)-1)</f>
        <v>#DIV/0!</v>
      </c>
      <c r="BK78" s="103">
        <f t="shared" ref="BK78:BK141" si="56">M78+X78+AI78+AT78+BE78</f>
        <v>0</v>
      </c>
      <c r="BL78" s="12" t="e">
        <f t="shared" si="55"/>
        <v>#DIV/0!</v>
      </c>
      <c r="BM78" s="105"/>
      <c r="BN78" s="24">
        <v>40.780757000000001</v>
      </c>
      <c r="BO78" s="108"/>
      <c r="BQ78" s="23"/>
      <c r="BR78" s="131" t="e">
        <f t="shared" ref="BR78:BR141" si="57">((BQ78/BQ77)-1)</f>
        <v>#DIV/0!</v>
      </c>
    </row>
    <row r="79" spans="1:70">
      <c r="A79" s="365"/>
      <c r="B79" s="156">
        <v>39995</v>
      </c>
      <c r="C79" s="16"/>
      <c r="D79" s="23"/>
      <c r="E79" s="14" t="e">
        <f t="shared" si="39"/>
        <v>#DIV/0!</v>
      </c>
      <c r="F79" s="159" t="str">
        <f t="shared" si="40"/>
        <v/>
      </c>
      <c r="G79" s="8" t="s">
        <v>6</v>
      </c>
      <c r="H79" s="12">
        <v>6.7599999999999993E-2</v>
      </c>
      <c r="I79" s="7">
        <f t="shared" si="41"/>
        <v>0</v>
      </c>
      <c r="J79" s="7"/>
      <c r="K79" s="7"/>
      <c r="L79" s="81">
        <f t="shared" si="29"/>
        <v>0</v>
      </c>
      <c r="M79" s="82">
        <f t="shared" si="30"/>
        <v>0</v>
      </c>
      <c r="N79" s="91"/>
      <c r="O79" s="23"/>
      <c r="P79" s="14" t="e">
        <f t="shared" si="42"/>
        <v>#DIV/0!</v>
      </c>
      <c r="Q79" s="159" t="str">
        <f t="shared" si="43"/>
        <v/>
      </c>
      <c r="R79" s="8" t="s">
        <v>6</v>
      </c>
      <c r="S79" s="12">
        <v>6.7599999999999993E-2</v>
      </c>
      <c r="T79" s="7">
        <f t="shared" si="44"/>
        <v>0</v>
      </c>
      <c r="U79" s="7"/>
      <c r="V79" s="7"/>
      <c r="W79" s="81">
        <f t="shared" si="31"/>
        <v>0</v>
      </c>
      <c r="X79" s="82">
        <f t="shared" si="32"/>
        <v>0</v>
      </c>
      <c r="Y79" s="91"/>
      <c r="Z79" s="23"/>
      <c r="AA79" s="14" t="e">
        <f t="shared" si="45"/>
        <v>#DIV/0!</v>
      </c>
      <c r="AB79" s="159" t="str">
        <f t="shared" si="46"/>
        <v/>
      </c>
      <c r="AC79" s="8" t="s">
        <v>6</v>
      </c>
      <c r="AD79" s="12">
        <v>6.7599999999999993E-2</v>
      </c>
      <c r="AE79" s="7">
        <f t="shared" si="47"/>
        <v>0</v>
      </c>
      <c r="AF79" s="7"/>
      <c r="AG79" s="7"/>
      <c r="AH79" s="81">
        <f t="shared" si="33"/>
        <v>0</v>
      </c>
      <c r="AI79" s="82">
        <f t="shared" si="34"/>
        <v>0</v>
      </c>
      <c r="AJ79" s="91"/>
      <c r="AK79" s="23"/>
      <c r="AL79" s="14" t="e">
        <f t="shared" si="48"/>
        <v>#DIV/0!</v>
      </c>
      <c r="AM79" s="159" t="str">
        <f t="shared" si="49"/>
        <v/>
      </c>
      <c r="AN79" s="8" t="s">
        <v>6</v>
      </c>
      <c r="AO79" s="12">
        <v>6.7599999999999993E-2</v>
      </c>
      <c r="AP79" s="7">
        <f t="shared" si="50"/>
        <v>0</v>
      </c>
      <c r="AQ79" s="7"/>
      <c r="AR79" s="7"/>
      <c r="AS79" s="81">
        <f t="shared" si="35"/>
        <v>0</v>
      </c>
      <c r="AT79" s="82">
        <f t="shared" si="36"/>
        <v>0</v>
      </c>
      <c r="AU79" s="91"/>
      <c r="AV79" s="23"/>
      <c r="AW79" s="14" t="e">
        <f t="shared" si="51"/>
        <v>#DIV/0!</v>
      </c>
      <c r="AX79" s="159" t="str">
        <f t="shared" si="52"/>
        <v/>
      </c>
      <c r="AY79" s="8" t="s">
        <v>6</v>
      </c>
      <c r="AZ79" s="12">
        <v>6.7599999999999993E-2</v>
      </c>
      <c r="BA79" s="7">
        <f t="shared" si="53"/>
        <v>0</v>
      </c>
      <c r="BB79" s="7"/>
      <c r="BC79" s="7"/>
      <c r="BD79" s="81">
        <f t="shared" si="37"/>
        <v>0</v>
      </c>
      <c r="BE79" s="82">
        <f t="shared" si="38"/>
        <v>0</v>
      </c>
      <c r="BF79" s="91"/>
      <c r="BG79" s="365"/>
      <c r="BH79" s="156">
        <v>39995</v>
      </c>
      <c r="BI79" s="101">
        <f t="shared" si="54"/>
        <v>0</v>
      </c>
      <c r="BJ79" s="14" t="e">
        <f t="shared" si="55"/>
        <v>#DIV/0!</v>
      </c>
      <c r="BK79" s="103">
        <f t="shared" si="56"/>
        <v>0</v>
      </c>
      <c r="BL79" s="12" t="e">
        <f t="shared" si="55"/>
        <v>#DIV/0!</v>
      </c>
      <c r="BM79" s="105"/>
      <c r="BN79" s="24">
        <v>40.952036</v>
      </c>
      <c r="BO79" s="108"/>
      <c r="BQ79" s="23"/>
      <c r="BR79" s="131" t="e">
        <f t="shared" si="57"/>
        <v>#DIV/0!</v>
      </c>
    </row>
    <row r="80" spans="1:70">
      <c r="A80" s="365"/>
      <c r="B80" s="156">
        <v>40026</v>
      </c>
      <c r="C80" s="16"/>
      <c r="D80" s="23"/>
      <c r="E80" s="14" t="e">
        <f t="shared" si="39"/>
        <v>#DIV/0!</v>
      </c>
      <c r="F80" s="159" t="str">
        <f t="shared" si="40"/>
        <v/>
      </c>
      <c r="G80" s="8"/>
      <c r="H80" s="12">
        <v>0</v>
      </c>
      <c r="I80" s="7">
        <f t="shared" si="41"/>
        <v>0</v>
      </c>
      <c r="J80" s="7"/>
      <c r="K80" s="7"/>
      <c r="L80" s="81">
        <f t="shared" si="29"/>
        <v>0</v>
      </c>
      <c r="M80" s="82">
        <f t="shared" si="30"/>
        <v>0</v>
      </c>
      <c r="N80" s="91"/>
      <c r="O80" s="23"/>
      <c r="P80" s="14" t="e">
        <f t="shared" si="42"/>
        <v>#DIV/0!</v>
      </c>
      <c r="Q80" s="159" t="str">
        <f t="shared" si="43"/>
        <v/>
      </c>
      <c r="R80" s="8"/>
      <c r="S80" s="12">
        <v>0</v>
      </c>
      <c r="T80" s="7">
        <f t="shared" si="44"/>
        <v>0</v>
      </c>
      <c r="U80" s="7"/>
      <c r="V80" s="7"/>
      <c r="W80" s="81">
        <f t="shared" si="31"/>
        <v>0</v>
      </c>
      <c r="X80" s="82">
        <f t="shared" si="32"/>
        <v>0</v>
      </c>
      <c r="Y80" s="91"/>
      <c r="Z80" s="23"/>
      <c r="AA80" s="14" t="e">
        <f t="shared" si="45"/>
        <v>#DIV/0!</v>
      </c>
      <c r="AB80" s="159" t="str">
        <f t="shared" si="46"/>
        <v/>
      </c>
      <c r="AC80" s="8"/>
      <c r="AD80" s="12">
        <v>0</v>
      </c>
      <c r="AE80" s="7">
        <f t="shared" si="47"/>
        <v>0</v>
      </c>
      <c r="AF80" s="7"/>
      <c r="AG80" s="7"/>
      <c r="AH80" s="81">
        <f t="shared" si="33"/>
        <v>0</v>
      </c>
      <c r="AI80" s="82">
        <f t="shared" si="34"/>
        <v>0</v>
      </c>
      <c r="AJ80" s="91"/>
      <c r="AK80" s="23"/>
      <c r="AL80" s="14" t="e">
        <f t="shared" si="48"/>
        <v>#DIV/0!</v>
      </c>
      <c r="AM80" s="159" t="str">
        <f t="shared" si="49"/>
        <v/>
      </c>
      <c r="AN80" s="8"/>
      <c r="AO80" s="12">
        <v>0</v>
      </c>
      <c r="AP80" s="7">
        <f t="shared" si="50"/>
        <v>0</v>
      </c>
      <c r="AQ80" s="7"/>
      <c r="AR80" s="7"/>
      <c r="AS80" s="81">
        <f t="shared" si="35"/>
        <v>0</v>
      </c>
      <c r="AT80" s="82">
        <f t="shared" si="36"/>
        <v>0</v>
      </c>
      <c r="AU80" s="91"/>
      <c r="AV80" s="23"/>
      <c r="AW80" s="14" t="e">
        <f t="shared" si="51"/>
        <v>#DIV/0!</v>
      </c>
      <c r="AX80" s="159" t="str">
        <f t="shared" si="52"/>
        <v/>
      </c>
      <c r="AY80" s="8"/>
      <c r="AZ80" s="12">
        <v>0</v>
      </c>
      <c r="BA80" s="7">
        <f t="shared" si="53"/>
        <v>0</v>
      </c>
      <c r="BB80" s="7"/>
      <c r="BC80" s="7"/>
      <c r="BD80" s="81">
        <f t="shared" si="37"/>
        <v>0</v>
      </c>
      <c r="BE80" s="82">
        <f t="shared" si="38"/>
        <v>0</v>
      </c>
      <c r="BF80" s="91"/>
      <c r="BG80" s="365"/>
      <c r="BH80" s="156">
        <v>40026</v>
      </c>
      <c r="BI80" s="101">
        <f t="shared" si="54"/>
        <v>0</v>
      </c>
      <c r="BJ80" s="14" t="e">
        <f t="shared" si="55"/>
        <v>#DIV/0!</v>
      </c>
      <c r="BK80" s="103">
        <f t="shared" si="56"/>
        <v>0</v>
      </c>
      <c r="BL80" s="12" t="e">
        <f t="shared" si="55"/>
        <v>#DIV/0!</v>
      </c>
      <c r="BM80" s="105"/>
      <c r="BN80" s="24">
        <v>41.046225</v>
      </c>
      <c r="BO80" s="108"/>
      <c r="BQ80" s="23"/>
      <c r="BR80" s="131" t="e">
        <f t="shared" si="57"/>
        <v>#DIV/0!</v>
      </c>
    </row>
    <row r="81" spans="1:70">
      <c r="A81" s="365"/>
      <c r="B81" s="156">
        <v>40057</v>
      </c>
      <c r="C81" s="16"/>
      <c r="D81" s="23"/>
      <c r="E81" s="14" t="e">
        <f t="shared" si="39"/>
        <v>#DIV/0!</v>
      </c>
      <c r="F81" s="159" t="str">
        <f t="shared" si="40"/>
        <v/>
      </c>
      <c r="G81" s="8"/>
      <c r="H81" s="12">
        <v>0</v>
      </c>
      <c r="I81" s="7">
        <f t="shared" si="41"/>
        <v>0</v>
      </c>
      <c r="J81" s="7"/>
      <c r="K81" s="7"/>
      <c r="L81" s="81">
        <f t="shared" si="29"/>
        <v>0</v>
      </c>
      <c r="M81" s="82">
        <f t="shared" si="30"/>
        <v>0</v>
      </c>
      <c r="N81" s="91"/>
      <c r="O81" s="23"/>
      <c r="P81" s="14" t="e">
        <f t="shared" si="42"/>
        <v>#DIV/0!</v>
      </c>
      <c r="Q81" s="159" t="str">
        <f t="shared" si="43"/>
        <v/>
      </c>
      <c r="R81" s="8"/>
      <c r="S81" s="12">
        <v>0</v>
      </c>
      <c r="T81" s="7">
        <f t="shared" si="44"/>
        <v>0</v>
      </c>
      <c r="U81" s="7"/>
      <c r="V81" s="7"/>
      <c r="W81" s="81">
        <f t="shared" si="31"/>
        <v>0</v>
      </c>
      <c r="X81" s="82">
        <f t="shared" si="32"/>
        <v>0</v>
      </c>
      <c r="Y81" s="91"/>
      <c r="Z81" s="23"/>
      <c r="AA81" s="14" t="e">
        <f t="shared" si="45"/>
        <v>#DIV/0!</v>
      </c>
      <c r="AB81" s="159" t="str">
        <f t="shared" si="46"/>
        <v/>
      </c>
      <c r="AC81" s="8"/>
      <c r="AD81" s="12">
        <v>0</v>
      </c>
      <c r="AE81" s="7">
        <f t="shared" si="47"/>
        <v>0</v>
      </c>
      <c r="AF81" s="7"/>
      <c r="AG81" s="7"/>
      <c r="AH81" s="81">
        <f t="shared" si="33"/>
        <v>0</v>
      </c>
      <c r="AI81" s="82">
        <f t="shared" si="34"/>
        <v>0</v>
      </c>
      <c r="AJ81" s="91"/>
      <c r="AK81" s="23"/>
      <c r="AL81" s="14" t="e">
        <f t="shared" si="48"/>
        <v>#DIV/0!</v>
      </c>
      <c r="AM81" s="159" t="str">
        <f t="shared" si="49"/>
        <v/>
      </c>
      <c r="AN81" s="8"/>
      <c r="AO81" s="12">
        <v>0</v>
      </c>
      <c r="AP81" s="7">
        <f t="shared" si="50"/>
        <v>0</v>
      </c>
      <c r="AQ81" s="7"/>
      <c r="AR81" s="7"/>
      <c r="AS81" s="81">
        <f t="shared" si="35"/>
        <v>0</v>
      </c>
      <c r="AT81" s="82">
        <f t="shared" si="36"/>
        <v>0</v>
      </c>
      <c r="AU81" s="91"/>
      <c r="AV81" s="23"/>
      <c r="AW81" s="14" t="e">
        <f t="shared" si="51"/>
        <v>#DIV/0!</v>
      </c>
      <c r="AX81" s="159" t="str">
        <f t="shared" si="52"/>
        <v/>
      </c>
      <c r="AY81" s="8"/>
      <c r="AZ81" s="12">
        <v>0</v>
      </c>
      <c r="BA81" s="7">
        <f t="shared" si="53"/>
        <v>0</v>
      </c>
      <c r="BB81" s="7"/>
      <c r="BC81" s="7"/>
      <c r="BD81" s="81">
        <f t="shared" si="37"/>
        <v>0</v>
      </c>
      <c r="BE81" s="82">
        <f t="shared" si="38"/>
        <v>0</v>
      </c>
      <c r="BF81" s="91"/>
      <c r="BG81" s="365"/>
      <c r="BH81" s="156">
        <v>40057</v>
      </c>
      <c r="BI81" s="101">
        <f t="shared" si="54"/>
        <v>0</v>
      </c>
      <c r="BJ81" s="14" t="e">
        <f t="shared" si="55"/>
        <v>#DIV/0!</v>
      </c>
      <c r="BK81" s="103">
        <f t="shared" si="56"/>
        <v>0</v>
      </c>
      <c r="BL81" s="12" t="e">
        <f t="shared" si="55"/>
        <v>#DIV/0!</v>
      </c>
      <c r="BM81" s="105"/>
      <c r="BN81" s="24">
        <v>41.079061000000003</v>
      </c>
      <c r="BO81" s="108"/>
      <c r="BQ81" s="23"/>
      <c r="BR81" s="131" t="e">
        <f t="shared" si="57"/>
        <v>#DIV/0!</v>
      </c>
    </row>
    <row r="82" spans="1:70">
      <c r="A82" s="365"/>
      <c r="B82" s="156">
        <v>40087</v>
      </c>
      <c r="C82" s="16"/>
      <c r="D82" s="23"/>
      <c r="E82" s="14" t="e">
        <f t="shared" si="39"/>
        <v>#DIV/0!</v>
      </c>
      <c r="F82" s="159" t="str">
        <f t="shared" si="40"/>
        <v/>
      </c>
      <c r="G82" s="8"/>
      <c r="H82" s="12">
        <v>0</v>
      </c>
      <c r="I82" s="7">
        <f t="shared" si="41"/>
        <v>0</v>
      </c>
      <c r="J82" s="7"/>
      <c r="K82" s="7"/>
      <c r="L82" s="81">
        <f t="shared" si="29"/>
        <v>0</v>
      </c>
      <c r="M82" s="82">
        <f t="shared" si="30"/>
        <v>0</v>
      </c>
      <c r="N82" s="91"/>
      <c r="O82" s="23"/>
      <c r="P82" s="14" t="e">
        <f t="shared" si="42"/>
        <v>#DIV/0!</v>
      </c>
      <c r="Q82" s="159" t="str">
        <f t="shared" si="43"/>
        <v/>
      </c>
      <c r="R82" s="8"/>
      <c r="S82" s="12">
        <v>0</v>
      </c>
      <c r="T82" s="7">
        <f t="shared" si="44"/>
        <v>0</v>
      </c>
      <c r="U82" s="7"/>
      <c r="V82" s="7"/>
      <c r="W82" s="81">
        <f t="shared" si="31"/>
        <v>0</v>
      </c>
      <c r="X82" s="82">
        <f t="shared" si="32"/>
        <v>0</v>
      </c>
      <c r="Y82" s="91"/>
      <c r="Z82" s="23"/>
      <c r="AA82" s="14" t="e">
        <f t="shared" si="45"/>
        <v>#DIV/0!</v>
      </c>
      <c r="AB82" s="159" t="str">
        <f t="shared" si="46"/>
        <v/>
      </c>
      <c r="AC82" s="8"/>
      <c r="AD82" s="12">
        <v>0</v>
      </c>
      <c r="AE82" s="7">
        <f t="shared" si="47"/>
        <v>0</v>
      </c>
      <c r="AF82" s="7"/>
      <c r="AG82" s="7"/>
      <c r="AH82" s="81">
        <f t="shared" si="33"/>
        <v>0</v>
      </c>
      <c r="AI82" s="82">
        <f t="shared" si="34"/>
        <v>0</v>
      </c>
      <c r="AJ82" s="91"/>
      <c r="AK82" s="23"/>
      <c r="AL82" s="14" t="e">
        <f t="shared" si="48"/>
        <v>#DIV/0!</v>
      </c>
      <c r="AM82" s="159" t="str">
        <f t="shared" si="49"/>
        <v/>
      </c>
      <c r="AN82" s="8"/>
      <c r="AO82" s="12">
        <v>0</v>
      </c>
      <c r="AP82" s="7">
        <f t="shared" si="50"/>
        <v>0</v>
      </c>
      <c r="AQ82" s="7"/>
      <c r="AR82" s="7"/>
      <c r="AS82" s="81">
        <f t="shared" si="35"/>
        <v>0</v>
      </c>
      <c r="AT82" s="82">
        <f t="shared" si="36"/>
        <v>0</v>
      </c>
      <c r="AU82" s="91"/>
      <c r="AV82" s="23"/>
      <c r="AW82" s="14" t="e">
        <f t="shared" si="51"/>
        <v>#DIV/0!</v>
      </c>
      <c r="AX82" s="159" t="str">
        <f t="shared" si="52"/>
        <v/>
      </c>
      <c r="AY82" s="8"/>
      <c r="AZ82" s="12">
        <v>0</v>
      </c>
      <c r="BA82" s="7">
        <f t="shared" si="53"/>
        <v>0</v>
      </c>
      <c r="BB82" s="7"/>
      <c r="BC82" s="7"/>
      <c r="BD82" s="81">
        <f t="shared" si="37"/>
        <v>0</v>
      </c>
      <c r="BE82" s="82">
        <f t="shared" si="38"/>
        <v>0</v>
      </c>
      <c r="BF82" s="91"/>
      <c r="BG82" s="365"/>
      <c r="BH82" s="156">
        <v>40087</v>
      </c>
      <c r="BI82" s="101">
        <f t="shared" si="54"/>
        <v>0</v>
      </c>
      <c r="BJ82" s="14" t="e">
        <f t="shared" si="55"/>
        <v>#DIV/0!</v>
      </c>
      <c r="BK82" s="103">
        <f t="shared" si="56"/>
        <v>0</v>
      </c>
      <c r="BL82" s="12" t="e">
        <f t="shared" si="55"/>
        <v>#DIV/0!</v>
      </c>
      <c r="BM82" s="105"/>
      <c r="BN82" s="24">
        <v>41.144787000000001</v>
      </c>
      <c r="BO82" s="108"/>
      <c r="BQ82" s="23"/>
      <c r="BR82" s="131" t="e">
        <f t="shared" si="57"/>
        <v>#DIV/0!</v>
      </c>
    </row>
    <row r="83" spans="1:70">
      <c r="A83" s="365"/>
      <c r="B83" s="156">
        <v>40118</v>
      </c>
      <c r="C83" s="16"/>
      <c r="D83" s="23"/>
      <c r="E83" s="14" t="e">
        <f t="shared" si="39"/>
        <v>#DIV/0!</v>
      </c>
      <c r="F83" s="159" t="str">
        <f t="shared" si="40"/>
        <v/>
      </c>
      <c r="G83" s="8"/>
      <c r="H83" s="12">
        <v>0</v>
      </c>
      <c r="I83" s="7">
        <f t="shared" si="41"/>
        <v>0</v>
      </c>
      <c r="J83" s="7"/>
      <c r="K83" s="7"/>
      <c r="L83" s="81">
        <f t="shared" si="29"/>
        <v>0</v>
      </c>
      <c r="M83" s="82">
        <f t="shared" si="30"/>
        <v>0</v>
      </c>
      <c r="N83" s="91"/>
      <c r="O83" s="23"/>
      <c r="P83" s="14" t="e">
        <f t="shared" si="42"/>
        <v>#DIV/0!</v>
      </c>
      <c r="Q83" s="159" t="str">
        <f t="shared" si="43"/>
        <v/>
      </c>
      <c r="R83" s="8"/>
      <c r="S83" s="12">
        <v>0</v>
      </c>
      <c r="T83" s="7">
        <f t="shared" si="44"/>
        <v>0</v>
      </c>
      <c r="U83" s="7"/>
      <c r="V83" s="7"/>
      <c r="W83" s="81">
        <f t="shared" si="31"/>
        <v>0</v>
      </c>
      <c r="X83" s="82">
        <f t="shared" si="32"/>
        <v>0</v>
      </c>
      <c r="Y83" s="91"/>
      <c r="Z83" s="23"/>
      <c r="AA83" s="14" t="e">
        <f t="shared" si="45"/>
        <v>#DIV/0!</v>
      </c>
      <c r="AB83" s="159" t="str">
        <f t="shared" si="46"/>
        <v/>
      </c>
      <c r="AC83" s="8"/>
      <c r="AD83" s="12">
        <v>0</v>
      </c>
      <c r="AE83" s="7">
        <f t="shared" si="47"/>
        <v>0</v>
      </c>
      <c r="AF83" s="7"/>
      <c r="AG83" s="7"/>
      <c r="AH83" s="81">
        <f t="shared" si="33"/>
        <v>0</v>
      </c>
      <c r="AI83" s="82">
        <f t="shared" si="34"/>
        <v>0</v>
      </c>
      <c r="AJ83" s="91"/>
      <c r="AK83" s="23"/>
      <c r="AL83" s="14" t="e">
        <f t="shared" si="48"/>
        <v>#DIV/0!</v>
      </c>
      <c r="AM83" s="159" t="str">
        <f t="shared" si="49"/>
        <v/>
      </c>
      <c r="AN83" s="8"/>
      <c r="AO83" s="12">
        <v>0</v>
      </c>
      <c r="AP83" s="7">
        <f t="shared" si="50"/>
        <v>0</v>
      </c>
      <c r="AQ83" s="7"/>
      <c r="AR83" s="7"/>
      <c r="AS83" s="81">
        <f t="shared" si="35"/>
        <v>0</v>
      </c>
      <c r="AT83" s="82">
        <f t="shared" si="36"/>
        <v>0</v>
      </c>
      <c r="AU83" s="91"/>
      <c r="AV83" s="23"/>
      <c r="AW83" s="14" t="e">
        <f t="shared" si="51"/>
        <v>#DIV/0!</v>
      </c>
      <c r="AX83" s="159" t="str">
        <f t="shared" si="52"/>
        <v/>
      </c>
      <c r="AY83" s="8"/>
      <c r="AZ83" s="12">
        <v>0</v>
      </c>
      <c r="BA83" s="7">
        <f t="shared" si="53"/>
        <v>0</v>
      </c>
      <c r="BB83" s="7"/>
      <c r="BC83" s="7"/>
      <c r="BD83" s="81">
        <f t="shared" si="37"/>
        <v>0</v>
      </c>
      <c r="BE83" s="82">
        <f t="shared" si="38"/>
        <v>0</v>
      </c>
      <c r="BF83" s="91"/>
      <c r="BG83" s="365"/>
      <c r="BH83" s="156">
        <v>40118</v>
      </c>
      <c r="BI83" s="101">
        <f t="shared" si="54"/>
        <v>0</v>
      </c>
      <c r="BJ83" s="14" t="e">
        <f t="shared" si="55"/>
        <v>#DIV/0!</v>
      </c>
      <c r="BK83" s="103">
        <f t="shared" si="56"/>
        <v>0</v>
      </c>
      <c r="BL83" s="12" t="e">
        <f t="shared" si="55"/>
        <v>#DIV/0!</v>
      </c>
      <c r="BM83" s="105"/>
      <c r="BN83" s="24">
        <v>41.243533999999997</v>
      </c>
      <c r="BO83" s="108"/>
      <c r="BQ83" s="23"/>
      <c r="BR83" s="131" t="e">
        <f t="shared" si="57"/>
        <v>#DIV/0!</v>
      </c>
    </row>
    <row r="84" spans="1:70">
      <c r="A84" s="366"/>
      <c r="B84" s="157">
        <v>40148</v>
      </c>
      <c r="C84" s="16"/>
      <c r="D84" s="21"/>
      <c r="E84" s="15" t="e">
        <f t="shared" si="39"/>
        <v>#DIV/0!</v>
      </c>
      <c r="F84" s="158" t="str">
        <f t="shared" si="40"/>
        <v/>
      </c>
      <c r="G84" s="11"/>
      <c r="H84" s="13">
        <v>0</v>
      </c>
      <c r="I84" s="10">
        <f t="shared" si="41"/>
        <v>0</v>
      </c>
      <c r="J84" s="10"/>
      <c r="K84" s="10"/>
      <c r="L84" s="83">
        <f t="shared" si="29"/>
        <v>0</v>
      </c>
      <c r="M84" s="84">
        <f t="shared" si="30"/>
        <v>0</v>
      </c>
      <c r="N84" s="92"/>
      <c r="O84" s="21"/>
      <c r="P84" s="15" t="e">
        <f t="shared" si="42"/>
        <v>#DIV/0!</v>
      </c>
      <c r="Q84" s="158" t="str">
        <f t="shared" si="43"/>
        <v/>
      </c>
      <c r="R84" s="11"/>
      <c r="S84" s="13">
        <v>0</v>
      </c>
      <c r="T84" s="10">
        <f t="shared" si="44"/>
        <v>0</v>
      </c>
      <c r="U84" s="10"/>
      <c r="V84" s="10"/>
      <c r="W84" s="83">
        <f t="shared" si="31"/>
        <v>0</v>
      </c>
      <c r="X84" s="84">
        <f t="shared" si="32"/>
        <v>0</v>
      </c>
      <c r="Y84" s="92"/>
      <c r="Z84" s="21"/>
      <c r="AA84" s="15" t="e">
        <f t="shared" si="45"/>
        <v>#DIV/0!</v>
      </c>
      <c r="AB84" s="158" t="str">
        <f t="shared" si="46"/>
        <v/>
      </c>
      <c r="AC84" s="11"/>
      <c r="AD84" s="13">
        <v>0</v>
      </c>
      <c r="AE84" s="10">
        <f t="shared" si="47"/>
        <v>0</v>
      </c>
      <c r="AF84" s="10"/>
      <c r="AG84" s="10"/>
      <c r="AH84" s="83">
        <f t="shared" si="33"/>
        <v>0</v>
      </c>
      <c r="AI84" s="84">
        <f t="shared" si="34"/>
        <v>0</v>
      </c>
      <c r="AJ84" s="92"/>
      <c r="AK84" s="21"/>
      <c r="AL84" s="15" t="e">
        <f t="shared" si="48"/>
        <v>#DIV/0!</v>
      </c>
      <c r="AM84" s="158" t="str">
        <f t="shared" si="49"/>
        <v/>
      </c>
      <c r="AN84" s="11"/>
      <c r="AO84" s="13">
        <v>0</v>
      </c>
      <c r="AP84" s="10">
        <f t="shared" si="50"/>
        <v>0</v>
      </c>
      <c r="AQ84" s="10"/>
      <c r="AR84" s="10"/>
      <c r="AS84" s="83">
        <f t="shared" si="35"/>
        <v>0</v>
      </c>
      <c r="AT84" s="84">
        <f t="shared" si="36"/>
        <v>0</v>
      </c>
      <c r="AU84" s="92"/>
      <c r="AV84" s="21"/>
      <c r="AW84" s="15" t="e">
        <f t="shared" si="51"/>
        <v>#DIV/0!</v>
      </c>
      <c r="AX84" s="158" t="str">
        <f t="shared" si="52"/>
        <v/>
      </c>
      <c r="AY84" s="11"/>
      <c r="AZ84" s="13">
        <v>0</v>
      </c>
      <c r="BA84" s="10">
        <f t="shared" si="53"/>
        <v>0</v>
      </c>
      <c r="BB84" s="10"/>
      <c r="BC84" s="10"/>
      <c r="BD84" s="83">
        <f t="shared" si="37"/>
        <v>0</v>
      </c>
      <c r="BE84" s="84">
        <f t="shared" si="38"/>
        <v>0</v>
      </c>
      <c r="BF84" s="92"/>
      <c r="BG84" s="366"/>
      <c r="BH84" s="157">
        <v>40148</v>
      </c>
      <c r="BI84" s="102">
        <f t="shared" si="54"/>
        <v>0</v>
      </c>
      <c r="BJ84" s="15" t="e">
        <f t="shared" si="55"/>
        <v>#DIV/0!</v>
      </c>
      <c r="BK84" s="104">
        <f t="shared" si="56"/>
        <v>0</v>
      </c>
      <c r="BL84" s="13" t="e">
        <f t="shared" si="55"/>
        <v>#DIV/0!</v>
      </c>
      <c r="BM84" s="107"/>
      <c r="BN84" s="24">
        <v>41.396135000000001</v>
      </c>
      <c r="BO84" s="110"/>
      <c r="BQ84" s="23"/>
      <c r="BR84" s="131" t="e">
        <f t="shared" si="57"/>
        <v>#DIV/0!</v>
      </c>
    </row>
    <row r="85" spans="1:70" ht="11.25" customHeight="1">
      <c r="A85" s="365">
        <v>2010</v>
      </c>
      <c r="B85" s="156">
        <v>40179</v>
      </c>
      <c r="C85" s="16"/>
      <c r="D85" s="23"/>
      <c r="E85" s="14" t="e">
        <f t="shared" si="39"/>
        <v>#DIV/0!</v>
      </c>
      <c r="F85" s="159" t="str">
        <f t="shared" si="40"/>
        <v/>
      </c>
      <c r="G85" s="8"/>
      <c r="H85" s="12">
        <v>0</v>
      </c>
      <c r="I85" s="7">
        <f t="shared" si="41"/>
        <v>0</v>
      </c>
      <c r="J85" s="76"/>
      <c r="K85" s="76"/>
      <c r="L85" s="81">
        <f t="shared" si="29"/>
        <v>0</v>
      </c>
      <c r="M85" s="82">
        <f t="shared" si="30"/>
        <v>0</v>
      </c>
      <c r="N85" s="91"/>
      <c r="O85" s="23"/>
      <c r="P85" s="14" t="e">
        <f t="shared" si="42"/>
        <v>#DIV/0!</v>
      </c>
      <c r="Q85" s="159" t="str">
        <f t="shared" si="43"/>
        <v/>
      </c>
      <c r="R85" s="8"/>
      <c r="S85" s="12">
        <v>0</v>
      </c>
      <c r="T85" s="7">
        <f t="shared" si="44"/>
        <v>0</v>
      </c>
      <c r="U85" s="76"/>
      <c r="V85" s="76"/>
      <c r="W85" s="81">
        <f t="shared" si="31"/>
        <v>0</v>
      </c>
      <c r="X85" s="82">
        <f t="shared" si="32"/>
        <v>0</v>
      </c>
      <c r="Y85" s="91"/>
      <c r="Z85" s="23"/>
      <c r="AA85" s="14" t="e">
        <f t="shared" si="45"/>
        <v>#DIV/0!</v>
      </c>
      <c r="AB85" s="159" t="str">
        <f t="shared" si="46"/>
        <v/>
      </c>
      <c r="AC85" s="8"/>
      <c r="AD85" s="12">
        <v>0</v>
      </c>
      <c r="AE85" s="7">
        <f t="shared" si="47"/>
        <v>0</v>
      </c>
      <c r="AF85" s="76"/>
      <c r="AG85" s="76"/>
      <c r="AH85" s="81">
        <f t="shared" si="33"/>
        <v>0</v>
      </c>
      <c r="AI85" s="82">
        <f t="shared" si="34"/>
        <v>0</v>
      </c>
      <c r="AJ85" s="91"/>
      <c r="AK85" s="23"/>
      <c r="AL85" s="14" t="e">
        <f t="shared" si="48"/>
        <v>#DIV/0!</v>
      </c>
      <c r="AM85" s="159" t="str">
        <f t="shared" si="49"/>
        <v/>
      </c>
      <c r="AN85" s="8"/>
      <c r="AO85" s="12">
        <v>0</v>
      </c>
      <c r="AP85" s="7">
        <f t="shared" si="50"/>
        <v>0</v>
      </c>
      <c r="AQ85" s="76"/>
      <c r="AR85" s="76"/>
      <c r="AS85" s="81">
        <f t="shared" si="35"/>
        <v>0</v>
      </c>
      <c r="AT85" s="82">
        <f t="shared" si="36"/>
        <v>0</v>
      </c>
      <c r="AU85" s="91"/>
      <c r="AV85" s="23"/>
      <c r="AW85" s="14" t="e">
        <f t="shared" si="51"/>
        <v>#DIV/0!</v>
      </c>
      <c r="AX85" s="159" t="str">
        <f t="shared" si="52"/>
        <v/>
      </c>
      <c r="AY85" s="8"/>
      <c r="AZ85" s="12">
        <v>0</v>
      </c>
      <c r="BA85" s="7">
        <f t="shared" si="53"/>
        <v>0</v>
      </c>
      <c r="BB85" s="76"/>
      <c r="BC85" s="76"/>
      <c r="BD85" s="81">
        <f t="shared" si="37"/>
        <v>0</v>
      </c>
      <c r="BE85" s="82">
        <f t="shared" si="38"/>
        <v>0</v>
      </c>
      <c r="BF85" s="91"/>
      <c r="BG85" s="365">
        <v>2010</v>
      </c>
      <c r="BH85" s="156">
        <v>40179</v>
      </c>
      <c r="BI85" s="101">
        <f t="shared" si="54"/>
        <v>0</v>
      </c>
      <c r="BJ85" s="14" t="e">
        <f t="shared" si="55"/>
        <v>#DIV/0!</v>
      </c>
      <c r="BK85" s="103">
        <f t="shared" si="56"/>
        <v>0</v>
      </c>
      <c r="BL85" s="12" t="e">
        <f t="shared" si="55"/>
        <v>#DIV/0!</v>
      </c>
      <c r="BM85" s="105"/>
      <c r="BN85" s="75">
        <v>41.495485000000002</v>
      </c>
      <c r="BO85" s="108"/>
      <c r="BQ85" s="23"/>
      <c r="BR85" s="131" t="e">
        <f t="shared" si="57"/>
        <v>#DIV/0!</v>
      </c>
    </row>
    <row r="86" spans="1:70">
      <c r="A86" s="365"/>
      <c r="B86" s="156">
        <v>40210</v>
      </c>
      <c r="C86" s="16"/>
      <c r="D86" s="23"/>
      <c r="E86" s="14" t="e">
        <f t="shared" si="39"/>
        <v>#DIV/0!</v>
      </c>
      <c r="F86" s="159" t="str">
        <f t="shared" si="40"/>
        <v/>
      </c>
      <c r="G86" s="8"/>
      <c r="H86" s="12">
        <v>0</v>
      </c>
      <c r="I86" s="7">
        <f t="shared" si="41"/>
        <v>0</v>
      </c>
      <c r="J86" s="7"/>
      <c r="K86" s="7"/>
      <c r="L86" s="81">
        <f t="shared" si="29"/>
        <v>0</v>
      </c>
      <c r="M86" s="82">
        <f t="shared" si="30"/>
        <v>0</v>
      </c>
      <c r="N86" s="91"/>
      <c r="O86" s="23"/>
      <c r="P86" s="14" t="e">
        <f t="shared" si="42"/>
        <v>#DIV/0!</v>
      </c>
      <c r="Q86" s="159" t="str">
        <f t="shared" si="43"/>
        <v/>
      </c>
      <c r="R86" s="8"/>
      <c r="S86" s="12">
        <v>0</v>
      </c>
      <c r="T86" s="7">
        <f t="shared" si="44"/>
        <v>0</v>
      </c>
      <c r="U86" s="7"/>
      <c r="V86" s="7"/>
      <c r="W86" s="81">
        <f t="shared" si="31"/>
        <v>0</v>
      </c>
      <c r="X86" s="82">
        <f t="shared" si="32"/>
        <v>0</v>
      </c>
      <c r="Y86" s="91"/>
      <c r="Z86" s="23"/>
      <c r="AA86" s="14" t="e">
        <f t="shared" si="45"/>
        <v>#DIV/0!</v>
      </c>
      <c r="AB86" s="159" t="str">
        <f t="shared" si="46"/>
        <v/>
      </c>
      <c r="AC86" s="8"/>
      <c r="AD86" s="12">
        <v>0</v>
      </c>
      <c r="AE86" s="7">
        <f t="shared" si="47"/>
        <v>0</v>
      </c>
      <c r="AF86" s="7"/>
      <c r="AG86" s="7"/>
      <c r="AH86" s="81">
        <f t="shared" si="33"/>
        <v>0</v>
      </c>
      <c r="AI86" s="82">
        <f t="shared" si="34"/>
        <v>0</v>
      </c>
      <c r="AJ86" s="91"/>
      <c r="AK86" s="23"/>
      <c r="AL86" s="14" t="e">
        <f t="shared" si="48"/>
        <v>#DIV/0!</v>
      </c>
      <c r="AM86" s="159" t="str">
        <f t="shared" si="49"/>
        <v/>
      </c>
      <c r="AN86" s="8"/>
      <c r="AO86" s="12">
        <v>0</v>
      </c>
      <c r="AP86" s="7">
        <f t="shared" si="50"/>
        <v>0</v>
      </c>
      <c r="AQ86" s="7"/>
      <c r="AR86" s="7"/>
      <c r="AS86" s="81">
        <f t="shared" si="35"/>
        <v>0</v>
      </c>
      <c r="AT86" s="82">
        <f t="shared" si="36"/>
        <v>0</v>
      </c>
      <c r="AU86" s="91"/>
      <c r="AV86" s="23"/>
      <c r="AW86" s="14" t="e">
        <f t="shared" si="51"/>
        <v>#DIV/0!</v>
      </c>
      <c r="AX86" s="159" t="str">
        <f t="shared" si="52"/>
        <v/>
      </c>
      <c r="AY86" s="8"/>
      <c r="AZ86" s="12">
        <v>0</v>
      </c>
      <c r="BA86" s="7">
        <f t="shared" si="53"/>
        <v>0</v>
      </c>
      <c r="BB86" s="7"/>
      <c r="BC86" s="7"/>
      <c r="BD86" s="81">
        <f t="shared" si="37"/>
        <v>0</v>
      </c>
      <c r="BE86" s="82">
        <f t="shared" si="38"/>
        <v>0</v>
      </c>
      <c r="BF86" s="91"/>
      <c r="BG86" s="365"/>
      <c r="BH86" s="156">
        <v>40210</v>
      </c>
      <c r="BI86" s="101">
        <f t="shared" si="54"/>
        <v>0</v>
      </c>
      <c r="BJ86" s="14" t="e">
        <f t="shared" si="55"/>
        <v>#DIV/0!</v>
      </c>
      <c r="BK86" s="103">
        <f t="shared" si="56"/>
        <v>0</v>
      </c>
      <c r="BL86" s="12" t="e">
        <f t="shared" si="55"/>
        <v>#DIV/0!</v>
      </c>
      <c r="BM86" s="105"/>
      <c r="BN86" s="24">
        <v>41.860644999999998</v>
      </c>
      <c r="BO86" s="108"/>
      <c r="BQ86" s="23"/>
      <c r="BR86" s="131" t="e">
        <f t="shared" si="57"/>
        <v>#DIV/0!</v>
      </c>
    </row>
    <row r="87" spans="1:70">
      <c r="A87" s="365"/>
      <c r="B87" s="156">
        <v>40238</v>
      </c>
      <c r="C87" s="16"/>
      <c r="D87" s="23"/>
      <c r="E87" s="14" t="e">
        <f t="shared" si="39"/>
        <v>#DIV/0!</v>
      </c>
      <c r="F87" s="159" t="str">
        <f t="shared" si="40"/>
        <v/>
      </c>
      <c r="G87" s="8"/>
      <c r="H87" s="12">
        <v>0</v>
      </c>
      <c r="I87" s="7">
        <f t="shared" si="41"/>
        <v>0</v>
      </c>
      <c r="J87" s="7"/>
      <c r="K87" s="7"/>
      <c r="L87" s="81">
        <f t="shared" si="29"/>
        <v>0</v>
      </c>
      <c r="M87" s="82">
        <f t="shared" si="30"/>
        <v>0</v>
      </c>
      <c r="N87" s="91"/>
      <c r="O87" s="23"/>
      <c r="P87" s="14" t="e">
        <f t="shared" si="42"/>
        <v>#DIV/0!</v>
      </c>
      <c r="Q87" s="159" t="str">
        <f t="shared" si="43"/>
        <v/>
      </c>
      <c r="R87" s="8"/>
      <c r="S87" s="12">
        <v>0</v>
      </c>
      <c r="T87" s="7">
        <f t="shared" si="44"/>
        <v>0</v>
      </c>
      <c r="U87" s="7"/>
      <c r="V87" s="7"/>
      <c r="W87" s="81">
        <f t="shared" si="31"/>
        <v>0</v>
      </c>
      <c r="X87" s="82">
        <f t="shared" si="32"/>
        <v>0</v>
      </c>
      <c r="Y87" s="91"/>
      <c r="Z87" s="23"/>
      <c r="AA87" s="14" t="e">
        <f t="shared" si="45"/>
        <v>#DIV/0!</v>
      </c>
      <c r="AB87" s="159" t="str">
        <f t="shared" si="46"/>
        <v/>
      </c>
      <c r="AC87" s="8"/>
      <c r="AD87" s="12">
        <v>0</v>
      </c>
      <c r="AE87" s="7">
        <f t="shared" si="47"/>
        <v>0</v>
      </c>
      <c r="AF87" s="7"/>
      <c r="AG87" s="7"/>
      <c r="AH87" s="81">
        <f t="shared" si="33"/>
        <v>0</v>
      </c>
      <c r="AI87" s="82">
        <f t="shared" si="34"/>
        <v>0</v>
      </c>
      <c r="AJ87" s="91"/>
      <c r="AK87" s="23"/>
      <c r="AL87" s="14" t="e">
        <f t="shared" si="48"/>
        <v>#DIV/0!</v>
      </c>
      <c r="AM87" s="159" t="str">
        <f t="shared" si="49"/>
        <v/>
      </c>
      <c r="AN87" s="8"/>
      <c r="AO87" s="12">
        <v>0</v>
      </c>
      <c r="AP87" s="7">
        <f t="shared" si="50"/>
        <v>0</v>
      </c>
      <c r="AQ87" s="7"/>
      <c r="AR87" s="7"/>
      <c r="AS87" s="81">
        <f t="shared" si="35"/>
        <v>0</v>
      </c>
      <c r="AT87" s="82">
        <f t="shared" si="36"/>
        <v>0</v>
      </c>
      <c r="AU87" s="91"/>
      <c r="AV87" s="23"/>
      <c r="AW87" s="14" t="e">
        <f t="shared" si="51"/>
        <v>#DIV/0!</v>
      </c>
      <c r="AX87" s="159" t="str">
        <f t="shared" si="52"/>
        <v/>
      </c>
      <c r="AY87" s="8"/>
      <c r="AZ87" s="12">
        <v>0</v>
      </c>
      <c r="BA87" s="7">
        <f t="shared" si="53"/>
        <v>0</v>
      </c>
      <c r="BB87" s="7"/>
      <c r="BC87" s="7"/>
      <c r="BD87" s="81">
        <f t="shared" si="37"/>
        <v>0</v>
      </c>
      <c r="BE87" s="82">
        <f t="shared" si="38"/>
        <v>0</v>
      </c>
      <c r="BF87" s="91"/>
      <c r="BG87" s="365"/>
      <c r="BH87" s="156">
        <v>40238</v>
      </c>
      <c r="BI87" s="101">
        <f t="shared" si="54"/>
        <v>0</v>
      </c>
      <c r="BJ87" s="14" t="e">
        <f t="shared" si="55"/>
        <v>#DIV/0!</v>
      </c>
      <c r="BK87" s="103">
        <f t="shared" si="56"/>
        <v>0</v>
      </c>
      <c r="BL87" s="12" t="e">
        <f t="shared" si="55"/>
        <v>#DIV/0!</v>
      </c>
      <c r="BM87" s="105"/>
      <c r="BN87" s="24">
        <v>42.153669000000001</v>
      </c>
      <c r="BO87" s="108"/>
      <c r="BQ87" s="23"/>
      <c r="BR87" s="131" t="e">
        <f t="shared" si="57"/>
        <v>#DIV/0!</v>
      </c>
    </row>
    <row r="88" spans="1:70">
      <c r="A88" s="365"/>
      <c r="B88" s="156">
        <v>40269</v>
      </c>
      <c r="C88" s="16"/>
      <c r="D88" s="23"/>
      <c r="E88" s="14" t="e">
        <f t="shared" si="39"/>
        <v>#DIV/0!</v>
      </c>
      <c r="F88" s="159" t="str">
        <f t="shared" si="40"/>
        <v/>
      </c>
      <c r="G88" s="8"/>
      <c r="H88" s="12">
        <v>0</v>
      </c>
      <c r="I88" s="7">
        <f t="shared" si="41"/>
        <v>0</v>
      </c>
      <c r="J88" s="7"/>
      <c r="K88" s="7"/>
      <c r="L88" s="81">
        <f t="shared" si="29"/>
        <v>0</v>
      </c>
      <c r="M88" s="82">
        <f t="shared" si="30"/>
        <v>0</v>
      </c>
      <c r="N88" s="91"/>
      <c r="O88" s="23"/>
      <c r="P88" s="14" t="e">
        <f t="shared" si="42"/>
        <v>#DIV/0!</v>
      </c>
      <c r="Q88" s="159" t="str">
        <f t="shared" si="43"/>
        <v/>
      </c>
      <c r="R88" s="8"/>
      <c r="S88" s="12">
        <v>0</v>
      </c>
      <c r="T88" s="7">
        <f t="shared" si="44"/>
        <v>0</v>
      </c>
      <c r="U88" s="7"/>
      <c r="V88" s="7"/>
      <c r="W88" s="81">
        <f t="shared" si="31"/>
        <v>0</v>
      </c>
      <c r="X88" s="82">
        <f t="shared" si="32"/>
        <v>0</v>
      </c>
      <c r="Y88" s="91"/>
      <c r="Z88" s="23"/>
      <c r="AA88" s="14" t="e">
        <f t="shared" si="45"/>
        <v>#DIV/0!</v>
      </c>
      <c r="AB88" s="159" t="str">
        <f t="shared" si="46"/>
        <v/>
      </c>
      <c r="AC88" s="8"/>
      <c r="AD88" s="12">
        <v>0</v>
      </c>
      <c r="AE88" s="7">
        <f t="shared" si="47"/>
        <v>0</v>
      </c>
      <c r="AF88" s="7"/>
      <c r="AG88" s="7"/>
      <c r="AH88" s="81">
        <f t="shared" si="33"/>
        <v>0</v>
      </c>
      <c r="AI88" s="82">
        <f t="shared" si="34"/>
        <v>0</v>
      </c>
      <c r="AJ88" s="91"/>
      <c r="AK88" s="23"/>
      <c r="AL88" s="14" t="e">
        <f t="shared" si="48"/>
        <v>#DIV/0!</v>
      </c>
      <c r="AM88" s="159" t="str">
        <f t="shared" si="49"/>
        <v/>
      </c>
      <c r="AN88" s="8"/>
      <c r="AO88" s="12">
        <v>0</v>
      </c>
      <c r="AP88" s="7">
        <f t="shared" si="50"/>
        <v>0</v>
      </c>
      <c r="AQ88" s="7"/>
      <c r="AR88" s="7"/>
      <c r="AS88" s="81">
        <f t="shared" si="35"/>
        <v>0</v>
      </c>
      <c r="AT88" s="82">
        <f t="shared" si="36"/>
        <v>0</v>
      </c>
      <c r="AU88" s="91"/>
      <c r="AV88" s="23"/>
      <c r="AW88" s="14" t="e">
        <f t="shared" si="51"/>
        <v>#DIV/0!</v>
      </c>
      <c r="AX88" s="159" t="str">
        <f t="shared" si="52"/>
        <v/>
      </c>
      <c r="AY88" s="8"/>
      <c r="AZ88" s="12">
        <v>0</v>
      </c>
      <c r="BA88" s="7">
        <f t="shared" si="53"/>
        <v>0</v>
      </c>
      <c r="BB88" s="7"/>
      <c r="BC88" s="7"/>
      <c r="BD88" s="81">
        <f t="shared" si="37"/>
        <v>0</v>
      </c>
      <c r="BE88" s="82">
        <f t="shared" si="38"/>
        <v>0</v>
      </c>
      <c r="BF88" s="91"/>
      <c r="BG88" s="365"/>
      <c r="BH88" s="156">
        <v>40269</v>
      </c>
      <c r="BI88" s="101">
        <f t="shared" si="54"/>
        <v>0</v>
      </c>
      <c r="BJ88" s="14" t="e">
        <f t="shared" si="55"/>
        <v>#DIV/0!</v>
      </c>
      <c r="BK88" s="103">
        <f t="shared" si="56"/>
        <v>0</v>
      </c>
      <c r="BL88" s="12" t="e">
        <f t="shared" si="55"/>
        <v>#DIV/0!</v>
      </c>
      <c r="BM88" s="105"/>
      <c r="BN88" s="24">
        <v>42.452959999999997</v>
      </c>
      <c r="BO88" s="108"/>
      <c r="BQ88" s="23"/>
      <c r="BR88" s="131" t="e">
        <f t="shared" si="57"/>
        <v>#DIV/0!</v>
      </c>
    </row>
    <row r="89" spans="1:70">
      <c r="A89" s="365"/>
      <c r="B89" s="156">
        <v>40299</v>
      </c>
      <c r="C89" s="16"/>
      <c r="D89" s="23"/>
      <c r="E89" s="14" t="e">
        <f t="shared" si="39"/>
        <v>#DIV/0!</v>
      </c>
      <c r="F89" s="159" t="str">
        <f t="shared" si="40"/>
        <v/>
      </c>
      <c r="G89" s="8"/>
      <c r="H89" s="12">
        <v>0</v>
      </c>
      <c r="I89" s="7">
        <f t="shared" si="41"/>
        <v>0</v>
      </c>
      <c r="J89" s="7"/>
      <c r="K89" s="7"/>
      <c r="L89" s="81">
        <f t="shared" si="29"/>
        <v>0</v>
      </c>
      <c r="M89" s="82">
        <f t="shared" si="30"/>
        <v>0</v>
      </c>
      <c r="N89" s="91"/>
      <c r="O89" s="23"/>
      <c r="P89" s="14" t="e">
        <f t="shared" si="42"/>
        <v>#DIV/0!</v>
      </c>
      <c r="Q89" s="159" t="str">
        <f t="shared" si="43"/>
        <v/>
      </c>
      <c r="R89" s="8"/>
      <c r="S89" s="12">
        <v>0</v>
      </c>
      <c r="T89" s="7">
        <f t="shared" si="44"/>
        <v>0</v>
      </c>
      <c r="U89" s="7"/>
      <c r="V89" s="7"/>
      <c r="W89" s="81">
        <f t="shared" si="31"/>
        <v>0</v>
      </c>
      <c r="X89" s="82">
        <f t="shared" si="32"/>
        <v>0</v>
      </c>
      <c r="Y89" s="91"/>
      <c r="Z89" s="23"/>
      <c r="AA89" s="14" t="e">
        <f t="shared" si="45"/>
        <v>#DIV/0!</v>
      </c>
      <c r="AB89" s="159" t="str">
        <f t="shared" si="46"/>
        <v/>
      </c>
      <c r="AC89" s="8"/>
      <c r="AD89" s="12">
        <v>0</v>
      </c>
      <c r="AE89" s="7">
        <f t="shared" si="47"/>
        <v>0</v>
      </c>
      <c r="AF89" s="7"/>
      <c r="AG89" s="7"/>
      <c r="AH89" s="81">
        <f t="shared" si="33"/>
        <v>0</v>
      </c>
      <c r="AI89" s="82">
        <f t="shared" si="34"/>
        <v>0</v>
      </c>
      <c r="AJ89" s="91"/>
      <c r="AK89" s="23"/>
      <c r="AL89" s="14" t="e">
        <f t="shared" si="48"/>
        <v>#DIV/0!</v>
      </c>
      <c r="AM89" s="159" t="str">
        <f t="shared" si="49"/>
        <v/>
      </c>
      <c r="AN89" s="8"/>
      <c r="AO89" s="12">
        <v>0</v>
      </c>
      <c r="AP89" s="7">
        <f t="shared" si="50"/>
        <v>0</v>
      </c>
      <c r="AQ89" s="7"/>
      <c r="AR89" s="7"/>
      <c r="AS89" s="81">
        <f t="shared" si="35"/>
        <v>0</v>
      </c>
      <c r="AT89" s="82">
        <f t="shared" si="36"/>
        <v>0</v>
      </c>
      <c r="AU89" s="91"/>
      <c r="AV89" s="23"/>
      <c r="AW89" s="14" t="e">
        <f t="shared" si="51"/>
        <v>#DIV/0!</v>
      </c>
      <c r="AX89" s="159" t="str">
        <f t="shared" si="52"/>
        <v/>
      </c>
      <c r="AY89" s="8"/>
      <c r="AZ89" s="12">
        <v>0</v>
      </c>
      <c r="BA89" s="7">
        <f t="shared" si="53"/>
        <v>0</v>
      </c>
      <c r="BB89" s="7"/>
      <c r="BC89" s="7"/>
      <c r="BD89" s="81">
        <f t="shared" si="37"/>
        <v>0</v>
      </c>
      <c r="BE89" s="82">
        <f t="shared" si="38"/>
        <v>0</v>
      </c>
      <c r="BF89" s="91"/>
      <c r="BG89" s="365"/>
      <c r="BH89" s="156">
        <v>40299</v>
      </c>
      <c r="BI89" s="101">
        <f t="shared" si="54"/>
        <v>0</v>
      </c>
      <c r="BJ89" s="14" t="e">
        <f t="shared" si="55"/>
        <v>#DIV/0!</v>
      </c>
      <c r="BK89" s="103">
        <f t="shared" si="56"/>
        <v>0</v>
      </c>
      <c r="BL89" s="12" t="e">
        <f t="shared" si="55"/>
        <v>#DIV/0!</v>
      </c>
      <c r="BM89" s="105"/>
      <c r="BN89" s="24">
        <v>42.762866000000002</v>
      </c>
      <c r="BO89" s="108"/>
      <c r="BQ89" s="23"/>
      <c r="BR89" s="131" t="e">
        <f t="shared" si="57"/>
        <v>#DIV/0!</v>
      </c>
    </row>
    <row r="90" spans="1:70">
      <c r="A90" s="365"/>
      <c r="B90" s="156">
        <v>40330</v>
      </c>
      <c r="C90" s="16"/>
      <c r="D90" s="23"/>
      <c r="E90" s="14" t="e">
        <f t="shared" si="39"/>
        <v>#DIV/0!</v>
      </c>
      <c r="F90" s="159" t="str">
        <f t="shared" si="40"/>
        <v/>
      </c>
      <c r="G90" s="8"/>
      <c r="H90" s="12">
        <v>0</v>
      </c>
      <c r="I90" s="7">
        <f t="shared" si="41"/>
        <v>0</v>
      </c>
      <c r="J90" s="7"/>
      <c r="K90" s="7"/>
      <c r="L90" s="81">
        <f t="shared" si="29"/>
        <v>0</v>
      </c>
      <c r="M90" s="82">
        <f t="shared" si="30"/>
        <v>0</v>
      </c>
      <c r="N90" s="91"/>
      <c r="O90" s="23"/>
      <c r="P90" s="14" t="e">
        <f t="shared" si="42"/>
        <v>#DIV/0!</v>
      </c>
      <c r="Q90" s="159" t="str">
        <f t="shared" si="43"/>
        <v/>
      </c>
      <c r="R90" s="8"/>
      <c r="S90" s="12">
        <v>0</v>
      </c>
      <c r="T90" s="7">
        <f t="shared" si="44"/>
        <v>0</v>
      </c>
      <c r="U90" s="7"/>
      <c r="V90" s="7"/>
      <c r="W90" s="81">
        <f t="shared" si="31"/>
        <v>0</v>
      </c>
      <c r="X90" s="82">
        <f t="shared" si="32"/>
        <v>0</v>
      </c>
      <c r="Y90" s="91"/>
      <c r="Z90" s="23"/>
      <c r="AA90" s="14" t="e">
        <f t="shared" si="45"/>
        <v>#DIV/0!</v>
      </c>
      <c r="AB90" s="159" t="str">
        <f t="shared" si="46"/>
        <v/>
      </c>
      <c r="AC90" s="8"/>
      <c r="AD90" s="12">
        <v>0</v>
      </c>
      <c r="AE90" s="7">
        <f t="shared" si="47"/>
        <v>0</v>
      </c>
      <c r="AF90" s="7"/>
      <c r="AG90" s="7"/>
      <c r="AH90" s="81">
        <f t="shared" si="33"/>
        <v>0</v>
      </c>
      <c r="AI90" s="82">
        <f t="shared" si="34"/>
        <v>0</v>
      </c>
      <c r="AJ90" s="91"/>
      <c r="AK90" s="23"/>
      <c r="AL90" s="14" t="e">
        <f t="shared" si="48"/>
        <v>#DIV/0!</v>
      </c>
      <c r="AM90" s="159" t="str">
        <f t="shared" si="49"/>
        <v/>
      </c>
      <c r="AN90" s="8"/>
      <c r="AO90" s="12">
        <v>0</v>
      </c>
      <c r="AP90" s="7">
        <f t="shared" si="50"/>
        <v>0</v>
      </c>
      <c r="AQ90" s="7"/>
      <c r="AR90" s="7"/>
      <c r="AS90" s="81">
        <f t="shared" si="35"/>
        <v>0</v>
      </c>
      <c r="AT90" s="82">
        <f t="shared" si="36"/>
        <v>0</v>
      </c>
      <c r="AU90" s="91"/>
      <c r="AV90" s="23"/>
      <c r="AW90" s="14" t="e">
        <f t="shared" si="51"/>
        <v>#DIV/0!</v>
      </c>
      <c r="AX90" s="159" t="str">
        <f t="shared" si="52"/>
        <v/>
      </c>
      <c r="AY90" s="8"/>
      <c r="AZ90" s="12">
        <v>0</v>
      </c>
      <c r="BA90" s="7">
        <f t="shared" si="53"/>
        <v>0</v>
      </c>
      <c r="BB90" s="7"/>
      <c r="BC90" s="7"/>
      <c r="BD90" s="81">
        <f t="shared" si="37"/>
        <v>0</v>
      </c>
      <c r="BE90" s="82">
        <f t="shared" si="38"/>
        <v>0</v>
      </c>
      <c r="BF90" s="91"/>
      <c r="BG90" s="365"/>
      <c r="BH90" s="156">
        <v>40330</v>
      </c>
      <c r="BI90" s="101">
        <f t="shared" si="54"/>
        <v>0</v>
      </c>
      <c r="BJ90" s="14" t="e">
        <f t="shared" si="55"/>
        <v>#DIV/0!</v>
      </c>
      <c r="BK90" s="103">
        <f t="shared" si="56"/>
        <v>0</v>
      </c>
      <c r="BL90" s="12" t="e">
        <f t="shared" si="55"/>
        <v>#DIV/0!</v>
      </c>
      <c r="BM90" s="105"/>
      <c r="BN90" s="24">
        <v>42.946745999999997</v>
      </c>
      <c r="BO90" s="108"/>
      <c r="BQ90" s="23"/>
      <c r="BR90" s="131" t="e">
        <f t="shared" si="57"/>
        <v>#DIV/0!</v>
      </c>
    </row>
    <row r="91" spans="1:70">
      <c r="A91" s="365"/>
      <c r="B91" s="156">
        <v>40360</v>
      </c>
      <c r="C91" s="16"/>
      <c r="D91" s="23"/>
      <c r="E91" s="14" t="e">
        <f t="shared" si="39"/>
        <v>#DIV/0!</v>
      </c>
      <c r="F91" s="159" t="str">
        <f t="shared" si="40"/>
        <v/>
      </c>
      <c r="G91" s="8" t="s">
        <v>6</v>
      </c>
      <c r="H91" s="12">
        <v>6.7299999999999999E-2</v>
      </c>
      <c r="I91" s="7">
        <f t="shared" si="41"/>
        <v>0</v>
      </c>
      <c r="J91" s="7"/>
      <c r="K91" s="7"/>
      <c r="L91" s="81">
        <f t="shared" si="29"/>
        <v>0</v>
      </c>
      <c r="M91" s="82">
        <f t="shared" si="30"/>
        <v>0</v>
      </c>
      <c r="N91" s="91"/>
      <c r="O91" s="23"/>
      <c r="P91" s="14" t="e">
        <f t="shared" si="42"/>
        <v>#DIV/0!</v>
      </c>
      <c r="Q91" s="159" t="str">
        <f t="shared" si="43"/>
        <v/>
      </c>
      <c r="R91" s="8" t="s">
        <v>6</v>
      </c>
      <c r="S91" s="12">
        <v>6.7299999999999999E-2</v>
      </c>
      <c r="T91" s="7">
        <f t="shared" si="44"/>
        <v>0</v>
      </c>
      <c r="U91" s="7"/>
      <c r="V91" s="7"/>
      <c r="W91" s="81">
        <f t="shared" si="31"/>
        <v>0</v>
      </c>
      <c r="X91" s="82">
        <f t="shared" si="32"/>
        <v>0</v>
      </c>
      <c r="Y91" s="91"/>
      <c r="Z91" s="23"/>
      <c r="AA91" s="14" t="e">
        <f t="shared" si="45"/>
        <v>#DIV/0!</v>
      </c>
      <c r="AB91" s="159" t="str">
        <f t="shared" si="46"/>
        <v/>
      </c>
      <c r="AC91" s="8" t="s">
        <v>6</v>
      </c>
      <c r="AD91" s="12">
        <v>6.7299999999999999E-2</v>
      </c>
      <c r="AE91" s="7">
        <f t="shared" si="47"/>
        <v>0</v>
      </c>
      <c r="AF91" s="7"/>
      <c r="AG91" s="7"/>
      <c r="AH91" s="81">
        <f t="shared" si="33"/>
        <v>0</v>
      </c>
      <c r="AI91" s="82">
        <f t="shared" si="34"/>
        <v>0</v>
      </c>
      <c r="AJ91" s="91"/>
      <c r="AK91" s="23"/>
      <c r="AL91" s="14" t="e">
        <f t="shared" si="48"/>
        <v>#DIV/0!</v>
      </c>
      <c r="AM91" s="159" t="str">
        <f t="shared" si="49"/>
        <v/>
      </c>
      <c r="AN91" s="8" t="s">
        <v>6</v>
      </c>
      <c r="AO91" s="12">
        <v>6.7299999999999999E-2</v>
      </c>
      <c r="AP91" s="7">
        <f t="shared" si="50"/>
        <v>0</v>
      </c>
      <c r="AQ91" s="7"/>
      <c r="AR91" s="7"/>
      <c r="AS91" s="81">
        <f t="shared" si="35"/>
        <v>0</v>
      </c>
      <c r="AT91" s="82">
        <f t="shared" si="36"/>
        <v>0</v>
      </c>
      <c r="AU91" s="91"/>
      <c r="AV91" s="23"/>
      <c r="AW91" s="14" t="e">
        <f t="shared" si="51"/>
        <v>#DIV/0!</v>
      </c>
      <c r="AX91" s="159" t="str">
        <f t="shared" si="52"/>
        <v/>
      </c>
      <c r="AY91" s="8" t="s">
        <v>6</v>
      </c>
      <c r="AZ91" s="12">
        <v>6.7299999999999999E-2</v>
      </c>
      <c r="BA91" s="7">
        <f t="shared" si="53"/>
        <v>0</v>
      </c>
      <c r="BB91" s="7"/>
      <c r="BC91" s="7"/>
      <c r="BD91" s="81">
        <f t="shared" si="37"/>
        <v>0</v>
      </c>
      <c r="BE91" s="82">
        <f t="shared" si="38"/>
        <v>0</v>
      </c>
      <c r="BF91" s="91"/>
      <c r="BG91" s="365"/>
      <c r="BH91" s="156">
        <v>40360</v>
      </c>
      <c r="BI91" s="101">
        <f t="shared" si="54"/>
        <v>0</v>
      </c>
      <c r="BJ91" s="14" t="e">
        <f t="shared" si="55"/>
        <v>#DIV/0!</v>
      </c>
      <c r="BK91" s="103">
        <f t="shared" si="56"/>
        <v>0</v>
      </c>
      <c r="BL91" s="12" t="e">
        <f t="shared" si="55"/>
        <v>#DIV/0!</v>
      </c>
      <c r="BM91" s="105"/>
      <c r="BN91" s="24">
        <v>42.899504</v>
      </c>
      <c r="BO91" s="108"/>
      <c r="BQ91" s="23"/>
      <c r="BR91" s="131" t="e">
        <f t="shared" si="57"/>
        <v>#DIV/0!</v>
      </c>
    </row>
    <row r="92" spans="1:70">
      <c r="A92" s="365"/>
      <c r="B92" s="156">
        <v>40391</v>
      </c>
      <c r="C92" s="16"/>
      <c r="D92" s="23"/>
      <c r="E92" s="14" t="e">
        <f t="shared" si="39"/>
        <v>#DIV/0!</v>
      </c>
      <c r="F92" s="159" t="str">
        <f t="shared" si="40"/>
        <v/>
      </c>
      <c r="G92" s="8"/>
      <c r="H92" s="12">
        <v>0</v>
      </c>
      <c r="I92" s="7">
        <f t="shared" si="41"/>
        <v>0</v>
      </c>
      <c r="J92" s="7"/>
      <c r="K92" s="7"/>
      <c r="L92" s="81">
        <f t="shared" si="29"/>
        <v>0</v>
      </c>
      <c r="M92" s="82">
        <f t="shared" si="30"/>
        <v>0</v>
      </c>
      <c r="N92" s="91"/>
      <c r="O92" s="23"/>
      <c r="P92" s="14" t="e">
        <f t="shared" si="42"/>
        <v>#DIV/0!</v>
      </c>
      <c r="Q92" s="159" t="str">
        <f t="shared" si="43"/>
        <v/>
      </c>
      <c r="R92" s="8"/>
      <c r="S92" s="12">
        <v>0</v>
      </c>
      <c r="T92" s="7">
        <f t="shared" si="44"/>
        <v>0</v>
      </c>
      <c r="U92" s="7"/>
      <c r="V92" s="7"/>
      <c r="W92" s="81">
        <f t="shared" si="31"/>
        <v>0</v>
      </c>
      <c r="X92" s="82">
        <f t="shared" si="32"/>
        <v>0</v>
      </c>
      <c r="Y92" s="91"/>
      <c r="Z92" s="23"/>
      <c r="AA92" s="14" t="e">
        <f t="shared" si="45"/>
        <v>#DIV/0!</v>
      </c>
      <c r="AB92" s="159" t="str">
        <f t="shared" si="46"/>
        <v/>
      </c>
      <c r="AC92" s="8"/>
      <c r="AD92" s="12">
        <v>0</v>
      </c>
      <c r="AE92" s="7">
        <f t="shared" si="47"/>
        <v>0</v>
      </c>
      <c r="AF92" s="7"/>
      <c r="AG92" s="7"/>
      <c r="AH92" s="81">
        <f t="shared" si="33"/>
        <v>0</v>
      </c>
      <c r="AI92" s="82">
        <f t="shared" si="34"/>
        <v>0</v>
      </c>
      <c r="AJ92" s="91"/>
      <c r="AK92" s="23"/>
      <c r="AL92" s="14" t="e">
        <f t="shared" si="48"/>
        <v>#DIV/0!</v>
      </c>
      <c r="AM92" s="159" t="str">
        <f t="shared" si="49"/>
        <v/>
      </c>
      <c r="AN92" s="8"/>
      <c r="AO92" s="12">
        <v>0</v>
      </c>
      <c r="AP92" s="7">
        <f t="shared" si="50"/>
        <v>0</v>
      </c>
      <c r="AQ92" s="7"/>
      <c r="AR92" s="7"/>
      <c r="AS92" s="81">
        <f t="shared" si="35"/>
        <v>0</v>
      </c>
      <c r="AT92" s="82">
        <f t="shared" si="36"/>
        <v>0</v>
      </c>
      <c r="AU92" s="91"/>
      <c r="AV92" s="23"/>
      <c r="AW92" s="14" t="e">
        <f t="shared" si="51"/>
        <v>#DIV/0!</v>
      </c>
      <c r="AX92" s="159" t="str">
        <f t="shared" si="52"/>
        <v/>
      </c>
      <c r="AY92" s="8"/>
      <c r="AZ92" s="12">
        <v>0</v>
      </c>
      <c r="BA92" s="7">
        <f t="shared" si="53"/>
        <v>0</v>
      </c>
      <c r="BB92" s="7"/>
      <c r="BC92" s="7"/>
      <c r="BD92" s="81">
        <f t="shared" si="37"/>
        <v>0</v>
      </c>
      <c r="BE92" s="82">
        <f t="shared" si="38"/>
        <v>0</v>
      </c>
      <c r="BF92" s="91"/>
      <c r="BG92" s="365"/>
      <c r="BH92" s="156">
        <v>40391</v>
      </c>
      <c r="BI92" s="101">
        <f t="shared" si="54"/>
        <v>0</v>
      </c>
      <c r="BJ92" s="14" t="e">
        <f t="shared" si="55"/>
        <v>#DIV/0!</v>
      </c>
      <c r="BK92" s="103">
        <f t="shared" si="56"/>
        <v>0</v>
      </c>
      <c r="BL92" s="12" t="e">
        <f t="shared" si="55"/>
        <v>#DIV/0!</v>
      </c>
      <c r="BM92" s="105"/>
      <c r="BN92" s="24">
        <v>42.869473999999997</v>
      </c>
      <c r="BO92" s="108"/>
      <c r="BQ92" s="23"/>
      <c r="BR92" s="131" t="e">
        <f t="shared" si="57"/>
        <v>#DIV/0!</v>
      </c>
    </row>
    <row r="93" spans="1:70">
      <c r="A93" s="365"/>
      <c r="B93" s="156">
        <v>40422</v>
      </c>
      <c r="C93" s="16"/>
      <c r="D93" s="23"/>
      <c r="E93" s="14" t="e">
        <f t="shared" si="39"/>
        <v>#DIV/0!</v>
      </c>
      <c r="F93" s="159" t="str">
        <f t="shared" si="40"/>
        <v/>
      </c>
      <c r="G93" s="8"/>
      <c r="H93" s="12">
        <v>0</v>
      </c>
      <c r="I93" s="7">
        <f t="shared" si="41"/>
        <v>0</v>
      </c>
      <c r="J93" s="7"/>
      <c r="K93" s="7"/>
      <c r="L93" s="81">
        <f t="shared" si="29"/>
        <v>0</v>
      </c>
      <c r="M93" s="82">
        <f t="shared" si="30"/>
        <v>0</v>
      </c>
      <c r="N93" s="91"/>
      <c r="O93" s="23"/>
      <c r="P93" s="14" t="e">
        <f t="shared" si="42"/>
        <v>#DIV/0!</v>
      </c>
      <c r="Q93" s="159" t="str">
        <f t="shared" si="43"/>
        <v/>
      </c>
      <c r="R93" s="8"/>
      <c r="S93" s="12">
        <v>0</v>
      </c>
      <c r="T93" s="7">
        <f t="shared" si="44"/>
        <v>0</v>
      </c>
      <c r="U93" s="7"/>
      <c r="V93" s="7"/>
      <c r="W93" s="81">
        <f t="shared" si="31"/>
        <v>0</v>
      </c>
      <c r="X93" s="82">
        <f t="shared" si="32"/>
        <v>0</v>
      </c>
      <c r="Y93" s="91"/>
      <c r="Z93" s="23"/>
      <c r="AA93" s="14" t="e">
        <f t="shared" si="45"/>
        <v>#DIV/0!</v>
      </c>
      <c r="AB93" s="159" t="str">
        <f t="shared" si="46"/>
        <v/>
      </c>
      <c r="AC93" s="8"/>
      <c r="AD93" s="12">
        <v>0</v>
      </c>
      <c r="AE93" s="7">
        <f t="shared" si="47"/>
        <v>0</v>
      </c>
      <c r="AF93" s="7"/>
      <c r="AG93" s="7"/>
      <c r="AH93" s="81">
        <f t="shared" si="33"/>
        <v>0</v>
      </c>
      <c r="AI93" s="82">
        <f t="shared" si="34"/>
        <v>0</v>
      </c>
      <c r="AJ93" s="91"/>
      <c r="AK93" s="23"/>
      <c r="AL93" s="14" t="e">
        <f t="shared" si="48"/>
        <v>#DIV/0!</v>
      </c>
      <c r="AM93" s="159" t="str">
        <f t="shared" si="49"/>
        <v/>
      </c>
      <c r="AN93" s="8"/>
      <c r="AO93" s="12">
        <v>0</v>
      </c>
      <c r="AP93" s="7">
        <f t="shared" si="50"/>
        <v>0</v>
      </c>
      <c r="AQ93" s="7"/>
      <c r="AR93" s="7"/>
      <c r="AS93" s="81">
        <f t="shared" si="35"/>
        <v>0</v>
      </c>
      <c r="AT93" s="82">
        <f t="shared" si="36"/>
        <v>0</v>
      </c>
      <c r="AU93" s="91"/>
      <c r="AV93" s="23"/>
      <c r="AW93" s="14" t="e">
        <f t="shared" si="51"/>
        <v>#DIV/0!</v>
      </c>
      <c r="AX93" s="159" t="str">
        <f t="shared" si="52"/>
        <v/>
      </c>
      <c r="AY93" s="8"/>
      <c r="AZ93" s="12">
        <v>0</v>
      </c>
      <c r="BA93" s="7">
        <f t="shared" si="53"/>
        <v>0</v>
      </c>
      <c r="BB93" s="7"/>
      <c r="BC93" s="7"/>
      <c r="BD93" s="81">
        <f t="shared" si="37"/>
        <v>0</v>
      </c>
      <c r="BE93" s="82">
        <f t="shared" si="38"/>
        <v>0</v>
      </c>
      <c r="BF93" s="91"/>
      <c r="BG93" s="365"/>
      <c r="BH93" s="156">
        <v>40422</v>
      </c>
      <c r="BI93" s="101">
        <f t="shared" si="54"/>
        <v>0</v>
      </c>
      <c r="BJ93" s="14" t="e">
        <f t="shared" si="55"/>
        <v>#DIV/0!</v>
      </c>
      <c r="BK93" s="103">
        <f t="shared" si="56"/>
        <v>0</v>
      </c>
      <c r="BL93" s="12" t="e">
        <f t="shared" si="55"/>
        <v>#DIV/0!</v>
      </c>
      <c r="BM93" s="105"/>
      <c r="BN93" s="24">
        <v>42.839464999999997</v>
      </c>
      <c r="BO93" s="108"/>
      <c r="BQ93" s="23"/>
      <c r="BR93" s="131" t="e">
        <f t="shared" si="57"/>
        <v>#DIV/0!</v>
      </c>
    </row>
    <row r="94" spans="1:70">
      <c r="A94" s="365"/>
      <c r="B94" s="156">
        <v>40452</v>
      </c>
      <c r="C94" s="16"/>
      <c r="D94" s="23"/>
      <c r="E94" s="14" t="e">
        <f t="shared" si="39"/>
        <v>#DIV/0!</v>
      </c>
      <c r="F94" s="159" t="str">
        <f t="shared" si="40"/>
        <v/>
      </c>
      <c r="G94" s="8"/>
      <c r="H94" s="12">
        <v>0</v>
      </c>
      <c r="I94" s="7">
        <f t="shared" si="41"/>
        <v>0</v>
      </c>
      <c r="J94" s="7"/>
      <c r="K94" s="7"/>
      <c r="L94" s="81">
        <f t="shared" si="29"/>
        <v>0</v>
      </c>
      <c r="M94" s="82">
        <f t="shared" si="30"/>
        <v>0</v>
      </c>
      <c r="N94" s="91"/>
      <c r="O94" s="23"/>
      <c r="P94" s="14" t="e">
        <f t="shared" si="42"/>
        <v>#DIV/0!</v>
      </c>
      <c r="Q94" s="159" t="str">
        <f t="shared" si="43"/>
        <v/>
      </c>
      <c r="R94" s="8"/>
      <c r="S94" s="12">
        <v>0</v>
      </c>
      <c r="T94" s="7">
        <f t="shared" si="44"/>
        <v>0</v>
      </c>
      <c r="U94" s="7"/>
      <c r="V94" s="7"/>
      <c r="W94" s="81">
        <f t="shared" si="31"/>
        <v>0</v>
      </c>
      <c r="X94" s="82">
        <f t="shared" si="32"/>
        <v>0</v>
      </c>
      <c r="Y94" s="91"/>
      <c r="Z94" s="23"/>
      <c r="AA94" s="14" t="e">
        <f t="shared" si="45"/>
        <v>#DIV/0!</v>
      </c>
      <c r="AB94" s="159" t="str">
        <f t="shared" si="46"/>
        <v/>
      </c>
      <c r="AC94" s="8"/>
      <c r="AD94" s="12">
        <v>0</v>
      </c>
      <c r="AE94" s="7">
        <f t="shared" si="47"/>
        <v>0</v>
      </c>
      <c r="AF94" s="7"/>
      <c r="AG94" s="7"/>
      <c r="AH94" s="81">
        <f t="shared" si="33"/>
        <v>0</v>
      </c>
      <c r="AI94" s="82">
        <f t="shared" si="34"/>
        <v>0</v>
      </c>
      <c r="AJ94" s="91"/>
      <c r="AK94" s="23"/>
      <c r="AL94" s="14" t="e">
        <f t="shared" si="48"/>
        <v>#DIV/0!</v>
      </c>
      <c r="AM94" s="159" t="str">
        <f t="shared" si="49"/>
        <v/>
      </c>
      <c r="AN94" s="8"/>
      <c r="AO94" s="12">
        <v>0</v>
      </c>
      <c r="AP94" s="7">
        <f t="shared" si="50"/>
        <v>0</v>
      </c>
      <c r="AQ94" s="7"/>
      <c r="AR94" s="7"/>
      <c r="AS94" s="81">
        <f t="shared" si="35"/>
        <v>0</v>
      </c>
      <c r="AT94" s="82">
        <f t="shared" si="36"/>
        <v>0</v>
      </c>
      <c r="AU94" s="91"/>
      <c r="AV94" s="23"/>
      <c r="AW94" s="14" t="e">
        <f t="shared" si="51"/>
        <v>#DIV/0!</v>
      </c>
      <c r="AX94" s="159" t="str">
        <f t="shared" si="52"/>
        <v/>
      </c>
      <c r="AY94" s="8"/>
      <c r="AZ94" s="12">
        <v>0</v>
      </c>
      <c r="BA94" s="7">
        <f t="shared" si="53"/>
        <v>0</v>
      </c>
      <c r="BB94" s="7"/>
      <c r="BC94" s="7"/>
      <c r="BD94" s="81">
        <f t="shared" si="37"/>
        <v>0</v>
      </c>
      <c r="BE94" s="82">
        <f t="shared" si="38"/>
        <v>0</v>
      </c>
      <c r="BF94" s="91"/>
      <c r="BG94" s="365"/>
      <c r="BH94" s="156">
        <v>40452</v>
      </c>
      <c r="BI94" s="101">
        <f t="shared" si="54"/>
        <v>0</v>
      </c>
      <c r="BJ94" s="14" t="e">
        <f t="shared" si="55"/>
        <v>#DIV/0!</v>
      </c>
      <c r="BK94" s="103">
        <f t="shared" si="56"/>
        <v>0</v>
      </c>
      <c r="BL94" s="12" t="e">
        <f t="shared" si="55"/>
        <v>#DIV/0!</v>
      </c>
      <c r="BM94" s="105"/>
      <c r="BN94" s="24">
        <v>43.070798000000003</v>
      </c>
      <c r="BO94" s="108"/>
      <c r="BQ94" s="23"/>
      <c r="BR94" s="131" t="e">
        <f t="shared" si="57"/>
        <v>#DIV/0!</v>
      </c>
    </row>
    <row r="95" spans="1:70">
      <c r="A95" s="365"/>
      <c r="B95" s="156">
        <v>40483</v>
      </c>
      <c r="C95" s="16"/>
      <c r="D95" s="23"/>
      <c r="E95" s="14" t="e">
        <f t="shared" si="39"/>
        <v>#DIV/0!</v>
      </c>
      <c r="F95" s="159" t="str">
        <f t="shared" si="40"/>
        <v/>
      </c>
      <c r="G95" s="8"/>
      <c r="H95" s="12">
        <v>0</v>
      </c>
      <c r="I95" s="7">
        <f t="shared" si="41"/>
        <v>0</v>
      </c>
      <c r="J95" s="7"/>
      <c r="K95" s="7"/>
      <c r="L95" s="81">
        <f t="shared" si="29"/>
        <v>0</v>
      </c>
      <c r="M95" s="82">
        <f t="shared" si="30"/>
        <v>0</v>
      </c>
      <c r="N95" s="91"/>
      <c r="O95" s="23"/>
      <c r="P95" s="14" t="e">
        <f t="shared" si="42"/>
        <v>#DIV/0!</v>
      </c>
      <c r="Q95" s="159" t="str">
        <f t="shared" si="43"/>
        <v/>
      </c>
      <c r="R95" s="8"/>
      <c r="S95" s="12">
        <v>0</v>
      </c>
      <c r="T95" s="7">
        <f t="shared" si="44"/>
        <v>0</v>
      </c>
      <c r="U95" s="7"/>
      <c r="V95" s="7"/>
      <c r="W95" s="81">
        <f t="shared" si="31"/>
        <v>0</v>
      </c>
      <c r="X95" s="82">
        <f t="shared" si="32"/>
        <v>0</v>
      </c>
      <c r="Y95" s="91"/>
      <c r="Z95" s="23"/>
      <c r="AA95" s="14" t="e">
        <f t="shared" si="45"/>
        <v>#DIV/0!</v>
      </c>
      <c r="AB95" s="159" t="str">
        <f t="shared" si="46"/>
        <v/>
      </c>
      <c r="AC95" s="8"/>
      <c r="AD95" s="12">
        <v>0</v>
      </c>
      <c r="AE95" s="7">
        <f t="shared" si="47"/>
        <v>0</v>
      </c>
      <c r="AF95" s="7"/>
      <c r="AG95" s="7"/>
      <c r="AH95" s="81">
        <f t="shared" si="33"/>
        <v>0</v>
      </c>
      <c r="AI95" s="82">
        <f t="shared" si="34"/>
        <v>0</v>
      </c>
      <c r="AJ95" s="91"/>
      <c r="AK95" s="23"/>
      <c r="AL95" s="14" t="e">
        <f t="shared" si="48"/>
        <v>#DIV/0!</v>
      </c>
      <c r="AM95" s="159" t="str">
        <f t="shared" si="49"/>
        <v/>
      </c>
      <c r="AN95" s="8"/>
      <c r="AO95" s="12">
        <v>0</v>
      </c>
      <c r="AP95" s="7">
        <f t="shared" si="50"/>
        <v>0</v>
      </c>
      <c r="AQ95" s="7"/>
      <c r="AR95" s="7"/>
      <c r="AS95" s="81">
        <f t="shared" si="35"/>
        <v>0</v>
      </c>
      <c r="AT95" s="82">
        <f t="shared" si="36"/>
        <v>0</v>
      </c>
      <c r="AU95" s="91"/>
      <c r="AV95" s="23"/>
      <c r="AW95" s="14" t="e">
        <f t="shared" si="51"/>
        <v>#DIV/0!</v>
      </c>
      <c r="AX95" s="159" t="str">
        <f t="shared" si="52"/>
        <v/>
      </c>
      <c r="AY95" s="8"/>
      <c r="AZ95" s="12">
        <v>0</v>
      </c>
      <c r="BA95" s="7">
        <f t="shared" si="53"/>
        <v>0</v>
      </c>
      <c r="BB95" s="7"/>
      <c r="BC95" s="7"/>
      <c r="BD95" s="81">
        <f t="shared" si="37"/>
        <v>0</v>
      </c>
      <c r="BE95" s="82">
        <f t="shared" si="38"/>
        <v>0</v>
      </c>
      <c r="BF95" s="91"/>
      <c r="BG95" s="365"/>
      <c r="BH95" s="156">
        <v>40483</v>
      </c>
      <c r="BI95" s="101">
        <f t="shared" si="54"/>
        <v>0</v>
      </c>
      <c r="BJ95" s="14" t="e">
        <f t="shared" si="55"/>
        <v>#DIV/0!</v>
      </c>
      <c r="BK95" s="103">
        <f t="shared" si="56"/>
        <v>0</v>
      </c>
      <c r="BL95" s="12" t="e">
        <f t="shared" si="55"/>
        <v>#DIV/0!</v>
      </c>
      <c r="BM95" s="105"/>
      <c r="BN95" s="24">
        <v>43.467049000000003</v>
      </c>
      <c r="BO95" s="108"/>
      <c r="BQ95" s="23"/>
      <c r="BR95" s="131" t="e">
        <f t="shared" si="57"/>
        <v>#DIV/0!</v>
      </c>
    </row>
    <row r="96" spans="1:70">
      <c r="A96" s="366"/>
      <c r="B96" s="157">
        <v>40513</v>
      </c>
      <c r="C96" s="16"/>
      <c r="D96" s="21"/>
      <c r="E96" s="15" t="e">
        <f t="shared" si="39"/>
        <v>#DIV/0!</v>
      </c>
      <c r="F96" s="158" t="str">
        <f t="shared" si="40"/>
        <v/>
      </c>
      <c r="G96" s="11"/>
      <c r="H96" s="13">
        <v>0</v>
      </c>
      <c r="I96" s="10">
        <f t="shared" si="41"/>
        <v>0</v>
      </c>
      <c r="J96" s="10"/>
      <c r="K96" s="10"/>
      <c r="L96" s="83">
        <f t="shared" si="29"/>
        <v>0</v>
      </c>
      <c r="M96" s="84">
        <f t="shared" si="30"/>
        <v>0</v>
      </c>
      <c r="N96" s="92"/>
      <c r="O96" s="21"/>
      <c r="P96" s="15" t="e">
        <f t="shared" si="42"/>
        <v>#DIV/0!</v>
      </c>
      <c r="Q96" s="158" t="str">
        <f t="shared" si="43"/>
        <v/>
      </c>
      <c r="R96" s="11"/>
      <c r="S96" s="13">
        <v>0</v>
      </c>
      <c r="T96" s="10">
        <f t="shared" si="44"/>
        <v>0</v>
      </c>
      <c r="U96" s="10"/>
      <c r="V96" s="10"/>
      <c r="W96" s="83">
        <f t="shared" si="31"/>
        <v>0</v>
      </c>
      <c r="X96" s="84">
        <f t="shared" si="32"/>
        <v>0</v>
      </c>
      <c r="Y96" s="92"/>
      <c r="Z96" s="21"/>
      <c r="AA96" s="15" t="e">
        <f t="shared" si="45"/>
        <v>#DIV/0!</v>
      </c>
      <c r="AB96" s="158" t="str">
        <f t="shared" si="46"/>
        <v/>
      </c>
      <c r="AC96" s="11"/>
      <c r="AD96" s="13">
        <v>0</v>
      </c>
      <c r="AE96" s="10">
        <f t="shared" si="47"/>
        <v>0</v>
      </c>
      <c r="AF96" s="10"/>
      <c r="AG96" s="10"/>
      <c r="AH96" s="83">
        <f t="shared" si="33"/>
        <v>0</v>
      </c>
      <c r="AI96" s="84">
        <f t="shared" si="34"/>
        <v>0</v>
      </c>
      <c r="AJ96" s="92"/>
      <c r="AK96" s="21"/>
      <c r="AL96" s="15" t="e">
        <f t="shared" si="48"/>
        <v>#DIV/0!</v>
      </c>
      <c r="AM96" s="158" t="str">
        <f t="shared" si="49"/>
        <v/>
      </c>
      <c r="AN96" s="11"/>
      <c r="AO96" s="13">
        <v>0</v>
      </c>
      <c r="AP96" s="10">
        <f t="shared" si="50"/>
        <v>0</v>
      </c>
      <c r="AQ96" s="10"/>
      <c r="AR96" s="10"/>
      <c r="AS96" s="83">
        <f t="shared" si="35"/>
        <v>0</v>
      </c>
      <c r="AT96" s="84">
        <f t="shared" si="36"/>
        <v>0</v>
      </c>
      <c r="AU96" s="92"/>
      <c r="AV96" s="21"/>
      <c r="AW96" s="15" t="e">
        <f t="shared" si="51"/>
        <v>#DIV/0!</v>
      </c>
      <c r="AX96" s="158" t="str">
        <f t="shared" si="52"/>
        <v/>
      </c>
      <c r="AY96" s="11"/>
      <c r="AZ96" s="13">
        <v>0</v>
      </c>
      <c r="BA96" s="10">
        <f t="shared" si="53"/>
        <v>0</v>
      </c>
      <c r="BB96" s="10"/>
      <c r="BC96" s="10"/>
      <c r="BD96" s="83">
        <f t="shared" si="37"/>
        <v>0</v>
      </c>
      <c r="BE96" s="84">
        <f t="shared" si="38"/>
        <v>0</v>
      </c>
      <c r="BF96" s="92"/>
      <c r="BG96" s="366"/>
      <c r="BH96" s="157">
        <v>40513</v>
      </c>
      <c r="BI96" s="102">
        <f t="shared" si="54"/>
        <v>0</v>
      </c>
      <c r="BJ96" s="15" t="e">
        <f t="shared" si="55"/>
        <v>#DIV/0!</v>
      </c>
      <c r="BK96" s="104">
        <f t="shared" si="56"/>
        <v>0</v>
      </c>
      <c r="BL96" s="12" t="e">
        <f t="shared" si="55"/>
        <v>#DIV/0!</v>
      </c>
      <c r="BM96" s="105"/>
      <c r="BN96" s="25">
        <v>43.914758999999997</v>
      </c>
      <c r="BO96" s="108"/>
      <c r="BQ96" s="23"/>
      <c r="BR96" s="131" t="e">
        <f t="shared" si="57"/>
        <v>#DIV/0!</v>
      </c>
    </row>
    <row r="97" spans="1:70" ht="11.25" customHeight="1">
      <c r="A97" s="365">
        <v>2011</v>
      </c>
      <c r="B97" s="156">
        <v>40544</v>
      </c>
      <c r="C97" s="16"/>
      <c r="D97" s="23"/>
      <c r="E97" s="14" t="e">
        <f t="shared" si="39"/>
        <v>#DIV/0!</v>
      </c>
      <c r="F97" s="159" t="str">
        <f t="shared" si="40"/>
        <v/>
      </c>
      <c r="G97" s="8"/>
      <c r="H97" s="12">
        <v>0</v>
      </c>
      <c r="I97" s="7">
        <f t="shared" si="41"/>
        <v>0</v>
      </c>
      <c r="J97" s="76"/>
      <c r="K97" s="76"/>
      <c r="L97" s="81">
        <f t="shared" si="29"/>
        <v>0</v>
      </c>
      <c r="M97" s="82">
        <f t="shared" si="30"/>
        <v>0</v>
      </c>
      <c r="N97" s="91"/>
      <c r="O97" s="23"/>
      <c r="P97" s="14" t="e">
        <f t="shared" si="42"/>
        <v>#DIV/0!</v>
      </c>
      <c r="Q97" s="159" t="str">
        <f t="shared" si="43"/>
        <v/>
      </c>
      <c r="R97" s="8"/>
      <c r="S97" s="12">
        <v>0</v>
      </c>
      <c r="T97" s="7">
        <f t="shared" si="44"/>
        <v>0</v>
      </c>
      <c r="U97" s="76"/>
      <c r="V97" s="76"/>
      <c r="W97" s="81">
        <f t="shared" si="31"/>
        <v>0</v>
      </c>
      <c r="X97" s="82">
        <f t="shared" si="32"/>
        <v>0</v>
      </c>
      <c r="Y97" s="91"/>
      <c r="Z97" s="23"/>
      <c r="AA97" s="14" t="e">
        <f t="shared" si="45"/>
        <v>#DIV/0!</v>
      </c>
      <c r="AB97" s="159" t="str">
        <f t="shared" si="46"/>
        <v/>
      </c>
      <c r="AC97" s="8"/>
      <c r="AD97" s="12">
        <v>0</v>
      </c>
      <c r="AE97" s="7">
        <f t="shared" si="47"/>
        <v>0</v>
      </c>
      <c r="AF97" s="76"/>
      <c r="AG97" s="76"/>
      <c r="AH97" s="81">
        <f t="shared" si="33"/>
        <v>0</v>
      </c>
      <c r="AI97" s="82">
        <f t="shared" si="34"/>
        <v>0</v>
      </c>
      <c r="AJ97" s="91"/>
      <c r="AK97" s="23"/>
      <c r="AL97" s="14" t="e">
        <f t="shared" si="48"/>
        <v>#DIV/0!</v>
      </c>
      <c r="AM97" s="159" t="str">
        <f t="shared" si="49"/>
        <v/>
      </c>
      <c r="AN97" s="8"/>
      <c r="AO97" s="12">
        <v>0</v>
      </c>
      <c r="AP97" s="7">
        <f t="shared" si="50"/>
        <v>0</v>
      </c>
      <c r="AQ97" s="76"/>
      <c r="AR97" s="76"/>
      <c r="AS97" s="81">
        <f t="shared" si="35"/>
        <v>0</v>
      </c>
      <c r="AT97" s="82">
        <f t="shared" si="36"/>
        <v>0</v>
      </c>
      <c r="AU97" s="91"/>
      <c r="AV97" s="23"/>
      <c r="AW97" s="14" t="e">
        <f t="shared" si="51"/>
        <v>#DIV/0!</v>
      </c>
      <c r="AX97" s="159" t="str">
        <f t="shared" si="52"/>
        <v/>
      </c>
      <c r="AY97" s="8"/>
      <c r="AZ97" s="12">
        <v>0</v>
      </c>
      <c r="BA97" s="7">
        <f t="shared" si="53"/>
        <v>0</v>
      </c>
      <c r="BB97" s="76"/>
      <c r="BC97" s="76"/>
      <c r="BD97" s="81">
        <f t="shared" si="37"/>
        <v>0</v>
      </c>
      <c r="BE97" s="82">
        <f t="shared" si="38"/>
        <v>0</v>
      </c>
      <c r="BF97" s="91"/>
      <c r="BG97" s="365">
        <v>2011</v>
      </c>
      <c r="BH97" s="156">
        <v>40544</v>
      </c>
      <c r="BI97" s="101">
        <f t="shared" si="54"/>
        <v>0</v>
      </c>
      <c r="BJ97" s="73" t="e">
        <f t="shared" si="55"/>
        <v>#DIV/0!</v>
      </c>
      <c r="BK97" s="103">
        <f t="shared" si="56"/>
        <v>0</v>
      </c>
      <c r="BL97" s="74" t="e">
        <f t="shared" si="55"/>
        <v>#DIV/0!</v>
      </c>
      <c r="BM97" s="106"/>
      <c r="BN97" s="24">
        <v>44.178246999999999</v>
      </c>
      <c r="BO97" s="109"/>
      <c r="BQ97" s="23"/>
      <c r="BR97" s="131" t="e">
        <f t="shared" si="57"/>
        <v>#DIV/0!</v>
      </c>
    </row>
    <row r="98" spans="1:70">
      <c r="A98" s="365"/>
      <c r="B98" s="156">
        <v>40575</v>
      </c>
      <c r="C98" s="16"/>
      <c r="D98" s="23"/>
      <c r="E98" s="14" t="e">
        <f t="shared" si="39"/>
        <v>#DIV/0!</v>
      </c>
      <c r="F98" s="159" t="str">
        <f t="shared" si="40"/>
        <v/>
      </c>
      <c r="G98" s="8"/>
      <c r="H98" s="12">
        <v>0</v>
      </c>
      <c r="I98" s="7">
        <f t="shared" si="41"/>
        <v>0</v>
      </c>
      <c r="J98" s="7"/>
      <c r="K98" s="7"/>
      <c r="L98" s="81">
        <f t="shared" si="29"/>
        <v>0</v>
      </c>
      <c r="M98" s="82">
        <f t="shared" si="30"/>
        <v>0</v>
      </c>
      <c r="N98" s="91"/>
      <c r="O98" s="23"/>
      <c r="P98" s="14" t="e">
        <f t="shared" si="42"/>
        <v>#DIV/0!</v>
      </c>
      <c r="Q98" s="159" t="str">
        <f t="shared" si="43"/>
        <v/>
      </c>
      <c r="R98" s="8"/>
      <c r="S98" s="12">
        <v>0</v>
      </c>
      <c r="T98" s="7">
        <f t="shared" si="44"/>
        <v>0</v>
      </c>
      <c r="U98" s="7"/>
      <c r="V98" s="7"/>
      <c r="W98" s="81">
        <f t="shared" si="31"/>
        <v>0</v>
      </c>
      <c r="X98" s="82">
        <f t="shared" si="32"/>
        <v>0</v>
      </c>
      <c r="Y98" s="91"/>
      <c r="Z98" s="23"/>
      <c r="AA98" s="14" t="e">
        <f t="shared" si="45"/>
        <v>#DIV/0!</v>
      </c>
      <c r="AB98" s="159" t="str">
        <f t="shared" si="46"/>
        <v/>
      </c>
      <c r="AC98" s="8"/>
      <c r="AD98" s="12">
        <v>0</v>
      </c>
      <c r="AE98" s="7">
        <f t="shared" si="47"/>
        <v>0</v>
      </c>
      <c r="AF98" s="7"/>
      <c r="AG98" s="7"/>
      <c r="AH98" s="81">
        <f t="shared" si="33"/>
        <v>0</v>
      </c>
      <c r="AI98" s="82">
        <f t="shared" si="34"/>
        <v>0</v>
      </c>
      <c r="AJ98" s="91"/>
      <c r="AK98" s="23"/>
      <c r="AL98" s="14" t="e">
        <f t="shared" si="48"/>
        <v>#DIV/0!</v>
      </c>
      <c r="AM98" s="159" t="str">
        <f t="shared" si="49"/>
        <v/>
      </c>
      <c r="AN98" s="8"/>
      <c r="AO98" s="12">
        <v>0</v>
      </c>
      <c r="AP98" s="7">
        <f t="shared" si="50"/>
        <v>0</v>
      </c>
      <c r="AQ98" s="7"/>
      <c r="AR98" s="7"/>
      <c r="AS98" s="81">
        <f t="shared" si="35"/>
        <v>0</v>
      </c>
      <c r="AT98" s="82">
        <f t="shared" si="36"/>
        <v>0</v>
      </c>
      <c r="AU98" s="91"/>
      <c r="AV98" s="23"/>
      <c r="AW98" s="14" t="e">
        <f t="shared" si="51"/>
        <v>#DIV/0!</v>
      </c>
      <c r="AX98" s="159" t="str">
        <f t="shared" si="52"/>
        <v/>
      </c>
      <c r="AY98" s="8"/>
      <c r="AZ98" s="12">
        <v>0</v>
      </c>
      <c r="BA98" s="7">
        <f t="shared" si="53"/>
        <v>0</v>
      </c>
      <c r="BB98" s="7"/>
      <c r="BC98" s="7"/>
      <c r="BD98" s="81">
        <f t="shared" si="37"/>
        <v>0</v>
      </c>
      <c r="BE98" s="82">
        <f t="shared" si="38"/>
        <v>0</v>
      </c>
      <c r="BF98" s="91"/>
      <c r="BG98" s="365"/>
      <c r="BH98" s="156">
        <v>40575</v>
      </c>
      <c r="BI98" s="101">
        <f t="shared" si="54"/>
        <v>0</v>
      </c>
      <c r="BJ98" s="14" t="e">
        <f t="shared" si="55"/>
        <v>#DIV/0!</v>
      </c>
      <c r="BK98" s="103">
        <f t="shared" si="56"/>
        <v>0</v>
      </c>
      <c r="BL98" s="12" t="e">
        <f t="shared" si="55"/>
        <v>#DIV/0!</v>
      </c>
      <c r="BM98" s="105"/>
      <c r="BN98" s="24">
        <v>44.593522</v>
      </c>
      <c r="BO98" s="108"/>
      <c r="BQ98" s="23"/>
      <c r="BR98" s="131" t="e">
        <f t="shared" si="57"/>
        <v>#DIV/0!</v>
      </c>
    </row>
    <row r="99" spans="1:70">
      <c r="A99" s="365"/>
      <c r="B99" s="156">
        <v>40603</v>
      </c>
      <c r="C99" s="16"/>
      <c r="D99" s="23"/>
      <c r="E99" s="14" t="e">
        <f t="shared" si="39"/>
        <v>#DIV/0!</v>
      </c>
      <c r="F99" s="159" t="str">
        <f t="shared" si="40"/>
        <v/>
      </c>
      <c r="G99" s="8"/>
      <c r="H99" s="12">
        <v>0</v>
      </c>
      <c r="I99" s="7">
        <f t="shared" si="41"/>
        <v>0</v>
      </c>
      <c r="J99" s="7"/>
      <c r="K99" s="7"/>
      <c r="L99" s="81">
        <f t="shared" si="29"/>
        <v>0</v>
      </c>
      <c r="M99" s="82">
        <f t="shared" si="30"/>
        <v>0</v>
      </c>
      <c r="N99" s="91"/>
      <c r="O99" s="23"/>
      <c r="P99" s="14" t="e">
        <f t="shared" si="42"/>
        <v>#DIV/0!</v>
      </c>
      <c r="Q99" s="159" t="str">
        <f t="shared" si="43"/>
        <v/>
      </c>
      <c r="R99" s="8"/>
      <c r="S99" s="12">
        <v>0</v>
      </c>
      <c r="T99" s="7">
        <f t="shared" si="44"/>
        <v>0</v>
      </c>
      <c r="U99" s="7"/>
      <c r="V99" s="7"/>
      <c r="W99" s="81">
        <f t="shared" si="31"/>
        <v>0</v>
      </c>
      <c r="X99" s="82">
        <f t="shared" si="32"/>
        <v>0</v>
      </c>
      <c r="Y99" s="91"/>
      <c r="Z99" s="23"/>
      <c r="AA99" s="14" t="e">
        <f t="shared" si="45"/>
        <v>#DIV/0!</v>
      </c>
      <c r="AB99" s="159" t="str">
        <f t="shared" si="46"/>
        <v/>
      </c>
      <c r="AC99" s="8"/>
      <c r="AD99" s="12">
        <v>0</v>
      </c>
      <c r="AE99" s="7">
        <f t="shared" si="47"/>
        <v>0</v>
      </c>
      <c r="AF99" s="7"/>
      <c r="AG99" s="7"/>
      <c r="AH99" s="81">
        <f t="shared" si="33"/>
        <v>0</v>
      </c>
      <c r="AI99" s="82">
        <f t="shared" si="34"/>
        <v>0</v>
      </c>
      <c r="AJ99" s="91"/>
      <c r="AK99" s="23"/>
      <c r="AL99" s="14" t="e">
        <f t="shared" si="48"/>
        <v>#DIV/0!</v>
      </c>
      <c r="AM99" s="159" t="str">
        <f t="shared" si="49"/>
        <v/>
      </c>
      <c r="AN99" s="8"/>
      <c r="AO99" s="12">
        <v>0</v>
      </c>
      <c r="AP99" s="7">
        <f t="shared" si="50"/>
        <v>0</v>
      </c>
      <c r="AQ99" s="7"/>
      <c r="AR99" s="7"/>
      <c r="AS99" s="81">
        <f t="shared" si="35"/>
        <v>0</v>
      </c>
      <c r="AT99" s="82">
        <f t="shared" si="36"/>
        <v>0</v>
      </c>
      <c r="AU99" s="91"/>
      <c r="AV99" s="23"/>
      <c r="AW99" s="14" t="e">
        <f t="shared" si="51"/>
        <v>#DIV/0!</v>
      </c>
      <c r="AX99" s="159" t="str">
        <f t="shared" si="52"/>
        <v/>
      </c>
      <c r="AY99" s="8"/>
      <c r="AZ99" s="12">
        <v>0</v>
      </c>
      <c r="BA99" s="7">
        <f t="shared" si="53"/>
        <v>0</v>
      </c>
      <c r="BB99" s="7"/>
      <c r="BC99" s="7"/>
      <c r="BD99" s="81">
        <f t="shared" si="37"/>
        <v>0</v>
      </c>
      <c r="BE99" s="82">
        <f t="shared" si="38"/>
        <v>0</v>
      </c>
      <c r="BF99" s="91"/>
      <c r="BG99" s="365"/>
      <c r="BH99" s="156">
        <v>40603</v>
      </c>
      <c r="BI99" s="101">
        <f t="shared" si="54"/>
        <v>0</v>
      </c>
      <c r="BJ99" s="14" t="e">
        <f t="shared" si="55"/>
        <v>#DIV/0!</v>
      </c>
      <c r="BK99" s="103">
        <f t="shared" si="56"/>
        <v>0</v>
      </c>
      <c r="BL99" s="12" t="e">
        <f t="shared" si="55"/>
        <v>#DIV/0!</v>
      </c>
      <c r="BM99" s="105"/>
      <c r="BN99" s="24">
        <v>44.834327000000002</v>
      </c>
      <c r="BO99" s="108"/>
      <c r="BQ99" s="23"/>
      <c r="BR99" s="131" t="e">
        <f t="shared" si="57"/>
        <v>#DIV/0!</v>
      </c>
    </row>
    <row r="100" spans="1:70">
      <c r="A100" s="365"/>
      <c r="B100" s="156">
        <v>40634</v>
      </c>
      <c r="C100" s="16"/>
      <c r="D100" s="23"/>
      <c r="E100" s="14" t="e">
        <f t="shared" si="39"/>
        <v>#DIV/0!</v>
      </c>
      <c r="F100" s="159" t="str">
        <f t="shared" si="40"/>
        <v/>
      </c>
      <c r="G100" s="8"/>
      <c r="H100" s="12">
        <v>0</v>
      </c>
      <c r="I100" s="7">
        <f t="shared" si="41"/>
        <v>0</v>
      </c>
      <c r="J100" s="7"/>
      <c r="K100" s="7"/>
      <c r="L100" s="81">
        <f t="shared" si="29"/>
        <v>0</v>
      </c>
      <c r="M100" s="82">
        <f t="shared" si="30"/>
        <v>0</v>
      </c>
      <c r="N100" s="91"/>
      <c r="O100" s="23"/>
      <c r="P100" s="14" t="e">
        <f t="shared" si="42"/>
        <v>#DIV/0!</v>
      </c>
      <c r="Q100" s="159" t="str">
        <f t="shared" si="43"/>
        <v/>
      </c>
      <c r="R100" s="8"/>
      <c r="S100" s="12">
        <v>0</v>
      </c>
      <c r="T100" s="7">
        <f t="shared" si="44"/>
        <v>0</v>
      </c>
      <c r="U100" s="7"/>
      <c r="V100" s="7"/>
      <c r="W100" s="81">
        <f t="shared" si="31"/>
        <v>0</v>
      </c>
      <c r="X100" s="82">
        <f t="shared" si="32"/>
        <v>0</v>
      </c>
      <c r="Y100" s="91"/>
      <c r="Z100" s="23"/>
      <c r="AA100" s="14" t="e">
        <f t="shared" si="45"/>
        <v>#DIV/0!</v>
      </c>
      <c r="AB100" s="159" t="str">
        <f t="shared" si="46"/>
        <v/>
      </c>
      <c r="AC100" s="8"/>
      <c r="AD100" s="12">
        <v>0</v>
      </c>
      <c r="AE100" s="7">
        <f t="shared" si="47"/>
        <v>0</v>
      </c>
      <c r="AF100" s="7"/>
      <c r="AG100" s="7"/>
      <c r="AH100" s="81">
        <f t="shared" si="33"/>
        <v>0</v>
      </c>
      <c r="AI100" s="82">
        <f t="shared" si="34"/>
        <v>0</v>
      </c>
      <c r="AJ100" s="91"/>
      <c r="AK100" s="23"/>
      <c r="AL100" s="14" t="e">
        <f t="shared" si="48"/>
        <v>#DIV/0!</v>
      </c>
      <c r="AM100" s="159" t="str">
        <f t="shared" si="49"/>
        <v/>
      </c>
      <c r="AN100" s="8"/>
      <c r="AO100" s="12">
        <v>0</v>
      </c>
      <c r="AP100" s="7">
        <f t="shared" si="50"/>
        <v>0</v>
      </c>
      <c r="AQ100" s="7"/>
      <c r="AR100" s="7"/>
      <c r="AS100" s="81">
        <f t="shared" si="35"/>
        <v>0</v>
      </c>
      <c r="AT100" s="82">
        <f t="shared" si="36"/>
        <v>0</v>
      </c>
      <c r="AU100" s="91"/>
      <c r="AV100" s="23"/>
      <c r="AW100" s="14" t="e">
        <f t="shared" si="51"/>
        <v>#DIV/0!</v>
      </c>
      <c r="AX100" s="159" t="str">
        <f t="shared" si="52"/>
        <v/>
      </c>
      <c r="AY100" s="8"/>
      <c r="AZ100" s="12">
        <v>0</v>
      </c>
      <c r="BA100" s="7">
        <f t="shared" si="53"/>
        <v>0</v>
      </c>
      <c r="BB100" s="7"/>
      <c r="BC100" s="7"/>
      <c r="BD100" s="81">
        <f t="shared" si="37"/>
        <v>0</v>
      </c>
      <c r="BE100" s="82">
        <f t="shared" si="38"/>
        <v>0</v>
      </c>
      <c r="BF100" s="91"/>
      <c r="BG100" s="365"/>
      <c r="BH100" s="156">
        <v>40634</v>
      </c>
      <c r="BI100" s="101">
        <f t="shared" si="54"/>
        <v>0</v>
      </c>
      <c r="BJ100" s="14" t="e">
        <f t="shared" si="55"/>
        <v>#DIV/0!</v>
      </c>
      <c r="BK100" s="103">
        <f t="shared" si="56"/>
        <v>0</v>
      </c>
      <c r="BL100" s="12" t="e">
        <f t="shared" si="55"/>
        <v>#DIV/0!</v>
      </c>
      <c r="BM100" s="105"/>
      <c r="BN100" s="24">
        <v>45.130232999999997</v>
      </c>
      <c r="BO100" s="108"/>
      <c r="BQ100" s="23"/>
      <c r="BR100" s="131" t="e">
        <f t="shared" si="57"/>
        <v>#DIV/0!</v>
      </c>
    </row>
    <row r="101" spans="1:70">
      <c r="A101" s="365"/>
      <c r="B101" s="156">
        <v>40664</v>
      </c>
      <c r="C101" s="16"/>
      <c r="D101" s="23"/>
      <c r="E101" s="14" t="e">
        <f t="shared" si="39"/>
        <v>#DIV/0!</v>
      </c>
      <c r="F101" s="159" t="str">
        <f t="shared" si="40"/>
        <v/>
      </c>
      <c r="G101" s="8"/>
      <c r="H101" s="12">
        <v>0</v>
      </c>
      <c r="I101" s="7">
        <f t="shared" si="41"/>
        <v>0</v>
      </c>
      <c r="J101" s="7"/>
      <c r="K101" s="7"/>
      <c r="L101" s="81">
        <f t="shared" si="29"/>
        <v>0</v>
      </c>
      <c r="M101" s="82">
        <f t="shared" si="30"/>
        <v>0</v>
      </c>
      <c r="N101" s="91"/>
      <c r="O101" s="23"/>
      <c r="P101" s="14" t="e">
        <f t="shared" si="42"/>
        <v>#DIV/0!</v>
      </c>
      <c r="Q101" s="159" t="str">
        <f t="shared" si="43"/>
        <v/>
      </c>
      <c r="R101" s="8"/>
      <c r="S101" s="12">
        <v>0</v>
      </c>
      <c r="T101" s="7">
        <f t="shared" si="44"/>
        <v>0</v>
      </c>
      <c r="U101" s="7"/>
      <c r="V101" s="7"/>
      <c r="W101" s="81">
        <f t="shared" si="31"/>
        <v>0</v>
      </c>
      <c r="X101" s="82">
        <f t="shared" si="32"/>
        <v>0</v>
      </c>
      <c r="Y101" s="91"/>
      <c r="Z101" s="23"/>
      <c r="AA101" s="14" t="e">
        <f t="shared" si="45"/>
        <v>#DIV/0!</v>
      </c>
      <c r="AB101" s="159" t="str">
        <f t="shared" si="46"/>
        <v/>
      </c>
      <c r="AC101" s="8"/>
      <c r="AD101" s="12">
        <v>0</v>
      </c>
      <c r="AE101" s="7">
        <f t="shared" si="47"/>
        <v>0</v>
      </c>
      <c r="AF101" s="7"/>
      <c r="AG101" s="7"/>
      <c r="AH101" s="81">
        <f t="shared" si="33"/>
        <v>0</v>
      </c>
      <c r="AI101" s="82">
        <f t="shared" si="34"/>
        <v>0</v>
      </c>
      <c r="AJ101" s="91"/>
      <c r="AK101" s="23"/>
      <c r="AL101" s="14" t="e">
        <f t="shared" si="48"/>
        <v>#DIV/0!</v>
      </c>
      <c r="AM101" s="159" t="str">
        <f t="shared" si="49"/>
        <v/>
      </c>
      <c r="AN101" s="8"/>
      <c r="AO101" s="12">
        <v>0</v>
      </c>
      <c r="AP101" s="7">
        <f t="shared" si="50"/>
        <v>0</v>
      </c>
      <c r="AQ101" s="7"/>
      <c r="AR101" s="7"/>
      <c r="AS101" s="81">
        <f t="shared" si="35"/>
        <v>0</v>
      </c>
      <c r="AT101" s="82">
        <f t="shared" si="36"/>
        <v>0</v>
      </c>
      <c r="AU101" s="91"/>
      <c r="AV101" s="23"/>
      <c r="AW101" s="14" t="e">
        <f t="shared" si="51"/>
        <v>#DIV/0!</v>
      </c>
      <c r="AX101" s="159" t="str">
        <f t="shared" si="52"/>
        <v/>
      </c>
      <c r="AY101" s="8"/>
      <c r="AZ101" s="12">
        <v>0</v>
      </c>
      <c r="BA101" s="7">
        <f t="shared" si="53"/>
        <v>0</v>
      </c>
      <c r="BB101" s="7"/>
      <c r="BC101" s="7"/>
      <c r="BD101" s="81">
        <f t="shared" si="37"/>
        <v>0</v>
      </c>
      <c r="BE101" s="82">
        <f t="shared" si="38"/>
        <v>0</v>
      </c>
      <c r="BF101" s="91"/>
      <c r="BG101" s="365"/>
      <c r="BH101" s="156">
        <v>40664</v>
      </c>
      <c r="BI101" s="101">
        <f t="shared" si="54"/>
        <v>0</v>
      </c>
      <c r="BJ101" s="14" t="e">
        <f t="shared" si="55"/>
        <v>#DIV/0!</v>
      </c>
      <c r="BK101" s="103">
        <f t="shared" si="56"/>
        <v>0</v>
      </c>
      <c r="BL101" s="12" t="e">
        <f t="shared" si="55"/>
        <v>#DIV/0!</v>
      </c>
      <c r="BM101" s="105"/>
      <c r="BN101" s="24">
        <v>45.455170000000003</v>
      </c>
      <c r="BO101" s="108"/>
      <c r="BQ101" s="23"/>
      <c r="BR101" s="131" t="e">
        <f t="shared" si="57"/>
        <v>#DIV/0!</v>
      </c>
    </row>
    <row r="102" spans="1:70">
      <c r="A102" s="365"/>
      <c r="B102" s="156">
        <v>40695</v>
      </c>
      <c r="C102" s="16"/>
      <c r="D102" s="23"/>
      <c r="E102" s="14" t="e">
        <f t="shared" si="39"/>
        <v>#DIV/0!</v>
      </c>
      <c r="F102" s="159" t="str">
        <f t="shared" si="40"/>
        <v/>
      </c>
      <c r="G102" s="8"/>
      <c r="H102" s="12">
        <v>0</v>
      </c>
      <c r="I102" s="7">
        <f t="shared" si="41"/>
        <v>0</v>
      </c>
      <c r="J102" s="7"/>
      <c r="K102" s="7"/>
      <c r="L102" s="81">
        <f t="shared" si="29"/>
        <v>0</v>
      </c>
      <c r="M102" s="82">
        <f t="shared" si="30"/>
        <v>0</v>
      </c>
      <c r="N102" s="91"/>
      <c r="O102" s="23"/>
      <c r="P102" s="14" t="e">
        <f t="shared" si="42"/>
        <v>#DIV/0!</v>
      </c>
      <c r="Q102" s="159" t="str">
        <f t="shared" si="43"/>
        <v/>
      </c>
      <c r="R102" s="8"/>
      <c r="S102" s="12">
        <v>0</v>
      </c>
      <c r="T102" s="7">
        <f t="shared" si="44"/>
        <v>0</v>
      </c>
      <c r="U102" s="7"/>
      <c r="V102" s="7"/>
      <c r="W102" s="81">
        <f t="shared" si="31"/>
        <v>0</v>
      </c>
      <c r="X102" s="82">
        <f t="shared" si="32"/>
        <v>0</v>
      </c>
      <c r="Y102" s="91"/>
      <c r="Z102" s="23"/>
      <c r="AA102" s="14" t="e">
        <f t="shared" si="45"/>
        <v>#DIV/0!</v>
      </c>
      <c r="AB102" s="159" t="str">
        <f t="shared" si="46"/>
        <v/>
      </c>
      <c r="AC102" s="8"/>
      <c r="AD102" s="12">
        <v>0</v>
      </c>
      <c r="AE102" s="7">
        <f t="shared" si="47"/>
        <v>0</v>
      </c>
      <c r="AF102" s="7"/>
      <c r="AG102" s="7"/>
      <c r="AH102" s="81">
        <f t="shared" si="33"/>
        <v>0</v>
      </c>
      <c r="AI102" s="82">
        <f t="shared" si="34"/>
        <v>0</v>
      </c>
      <c r="AJ102" s="91"/>
      <c r="AK102" s="23"/>
      <c r="AL102" s="14" t="e">
        <f t="shared" si="48"/>
        <v>#DIV/0!</v>
      </c>
      <c r="AM102" s="159" t="str">
        <f t="shared" si="49"/>
        <v/>
      </c>
      <c r="AN102" s="8"/>
      <c r="AO102" s="12">
        <v>0</v>
      </c>
      <c r="AP102" s="7">
        <f t="shared" si="50"/>
        <v>0</v>
      </c>
      <c r="AQ102" s="7"/>
      <c r="AR102" s="7"/>
      <c r="AS102" s="81">
        <f t="shared" si="35"/>
        <v>0</v>
      </c>
      <c r="AT102" s="82">
        <f t="shared" si="36"/>
        <v>0</v>
      </c>
      <c r="AU102" s="91"/>
      <c r="AV102" s="23"/>
      <c r="AW102" s="14" t="e">
        <f t="shared" si="51"/>
        <v>#DIV/0!</v>
      </c>
      <c r="AX102" s="159" t="str">
        <f t="shared" si="52"/>
        <v/>
      </c>
      <c r="AY102" s="8"/>
      <c r="AZ102" s="12">
        <v>0</v>
      </c>
      <c r="BA102" s="7">
        <f t="shared" si="53"/>
        <v>0</v>
      </c>
      <c r="BB102" s="7"/>
      <c r="BC102" s="7"/>
      <c r="BD102" s="81">
        <f t="shared" si="37"/>
        <v>0</v>
      </c>
      <c r="BE102" s="82">
        <f t="shared" si="38"/>
        <v>0</v>
      </c>
      <c r="BF102" s="91"/>
      <c r="BG102" s="365"/>
      <c r="BH102" s="156">
        <v>40695</v>
      </c>
      <c r="BI102" s="101">
        <f t="shared" si="54"/>
        <v>0</v>
      </c>
      <c r="BJ102" s="14" t="e">
        <f t="shared" si="55"/>
        <v>#DIV/0!</v>
      </c>
      <c r="BK102" s="103">
        <f t="shared" si="56"/>
        <v>0</v>
      </c>
      <c r="BL102" s="12" t="e">
        <f t="shared" si="55"/>
        <v>#DIV/0!</v>
      </c>
      <c r="BM102" s="105"/>
      <c r="BN102" s="24">
        <v>45.714264</v>
      </c>
      <c r="BO102" s="108"/>
      <c r="BQ102" s="23"/>
      <c r="BR102" s="131" t="e">
        <f t="shared" si="57"/>
        <v>#DIV/0!</v>
      </c>
    </row>
    <row r="103" spans="1:70">
      <c r="A103" s="365"/>
      <c r="B103" s="156">
        <v>40725</v>
      </c>
      <c r="C103" s="16"/>
      <c r="D103" s="23"/>
      <c r="E103" s="14" t="e">
        <f t="shared" si="39"/>
        <v>#DIV/0!</v>
      </c>
      <c r="F103" s="159" t="str">
        <f t="shared" si="40"/>
        <v/>
      </c>
      <c r="G103" s="8" t="s">
        <v>6</v>
      </c>
      <c r="H103" s="12">
        <v>7.6899999999999996E-2</v>
      </c>
      <c r="I103" s="7">
        <f t="shared" si="41"/>
        <v>0</v>
      </c>
      <c r="J103" s="7"/>
      <c r="K103" s="7"/>
      <c r="L103" s="81">
        <f t="shared" si="29"/>
        <v>0</v>
      </c>
      <c r="M103" s="82">
        <f t="shared" si="30"/>
        <v>0</v>
      </c>
      <c r="N103" s="91"/>
      <c r="O103" s="23"/>
      <c r="P103" s="14" t="e">
        <f t="shared" si="42"/>
        <v>#DIV/0!</v>
      </c>
      <c r="Q103" s="159" t="str">
        <f t="shared" si="43"/>
        <v/>
      </c>
      <c r="R103" s="8" t="s">
        <v>6</v>
      </c>
      <c r="S103" s="12">
        <v>7.6899999999999996E-2</v>
      </c>
      <c r="T103" s="7">
        <f t="shared" si="44"/>
        <v>0</v>
      </c>
      <c r="U103" s="7"/>
      <c r="V103" s="7"/>
      <c r="W103" s="81">
        <f t="shared" si="31"/>
        <v>0</v>
      </c>
      <c r="X103" s="82">
        <f t="shared" si="32"/>
        <v>0</v>
      </c>
      <c r="Y103" s="91"/>
      <c r="Z103" s="23"/>
      <c r="AA103" s="14" t="e">
        <f t="shared" si="45"/>
        <v>#DIV/0!</v>
      </c>
      <c r="AB103" s="159" t="str">
        <f t="shared" si="46"/>
        <v/>
      </c>
      <c r="AC103" s="8" t="s">
        <v>6</v>
      </c>
      <c r="AD103" s="12">
        <v>7.6899999999999996E-2</v>
      </c>
      <c r="AE103" s="7">
        <f t="shared" si="47"/>
        <v>0</v>
      </c>
      <c r="AF103" s="7"/>
      <c r="AG103" s="7"/>
      <c r="AH103" s="81">
        <f t="shared" si="33"/>
        <v>0</v>
      </c>
      <c r="AI103" s="82">
        <f t="shared" si="34"/>
        <v>0</v>
      </c>
      <c r="AJ103" s="91"/>
      <c r="AK103" s="23"/>
      <c r="AL103" s="14" t="e">
        <f t="shared" si="48"/>
        <v>#DIV/0!</v>
      </c>
      <c r="AM103" s="159" t="str">
        <f t="shared" si="49"/>
        <v/>
      </c>
      <c r="AN103" s="8" t="s">
        <v>6</v>
      </c>
      <c r="AO103" s="12">
        <v>7.6899999999999996E-2</v>
      </c>
      <c r="AP103" s="7">
        <f t="shared" si="50"/>
        <v>0</v>
      </c>
      <c r="AQ103" s="7"/>
      <c r="AR103" s="7"/>
      <c r="AS103" s="81">
        <f t="shared" si="35"/>
        <v>0</v>
      </c>
      <c r="AT103" s="82">
        <f t="shared" si="36"/>
        <v>0</v>
      </c>
      <c r="AU103" s="91"/>
      <c r="AV103" s="23"/>
      <c r="AW103" s="14" t="e">
        <f t="shared" si="51"/>
        <v>#DIV/0!</v>
      </c>
      <c r="AX103" s="159" t="str">
        <f t="shared" si="52"/>
        <v/>
      </c>
      <c r="AY103" s="8" t="s">
        <v>6</v>
      </c>
      <c r="AZ103" s="12">
        <v>7.6899999999999996E-2</v>
      </c>
      <c r="BA103" s="7">
        <f t="shared" si="53"/>
        <v>0</v>
      </c>
      <c r="BB103" s="7"/>
      <c r="BC103" s="7"/>
      <c r="BD103" s="81">
        <f t="shared" si="37"/>
        <v>0</v>
      </c>
      <c r="BE103" s="82">
        <f t="shared" si="38"/>
        <v>0</v>
      </c>
      <c r="BF103" s="91"/>
      <c r="BG103" s="365"/>
      <c r="BH103" s="156">
        <v>40725</v>
      </c>
      <c r="BI103" s="101">
        <f t="shared" si="54"/>
        <v>0</v>
      </c>
      <c r="BJ103" s="14" t="e">
        <f t="shared" si="55"/>
        <v>#DIV/0!</v>
      </c>
      <c r="BK103" s="103">
        <f t="shared" si="56"/>
        <v>0</v>
      </c>
      <c r="BL103" s="12" t="e">
        <f t="shared" si="55"/>
        <v>#DIV/0!</v>
      </c>
      <c r="BM103" s="105"/>
      <c r="BN103" s="24">
        <v>45.814835000000002</v>
      </c>
      <c r="BO103" s="108"/>
      <c r="BQ103" s="23"/>
      <c r="BR103" s="131" t="e">
        <f t="shared" si="57"/>
        <v>#DIV/0!</v>
      </c>
    </row>
    <row r="104" spans="1:70">
      <c r="A104" s="365"/>
      <c r="B104" s="156">
        <v>40756</v>
      </c>
      <c r="C104" s="16"/>
      <c r="D104" s="23"/>
      <c r="E104" s="14" t="e">
        <f t="shared" si="39"/>
        <v>#DIV/0!</v>
      </c>
      <c r="F104" s="159" t="str">
        <f t="shared" si="40"/>
        <v/>
      </c>
      <c r="G104" s="8"/>
      <c r="H104" s="12">
        <v>0</v>
      </c>
      <c r="I104" s="7">
        <f t="shared" si="41"/>
        <v>0</v>
      </c>
      <c r="J104" s="7"/>
      <c r="K104" s="7"/>
      <c r="L104" s="81">
        <f t="shared" si="29"/>
        <v>0</v>
      </c>
      <c r="M104" s="82">
        <f t="shared" si="30"/>
        <v>0</v>
      </c>
      <c r="N104" s="91"/>
      <c r="O104" s="23"/>
      <c r="P104" s="14" t="e">
        <f t="shared" si="42"/>
        <v>#DIV/0!</v>
      </c>
      <c r="Q104" s="159" t="str">
        <f t="shared" si="43"/>
        <v/>
      </c>
      <c r="R104" s="8"/>
      <c r="S104" s="12">
        <v>0</v>
      </c>
      <c r="T104" s="7">
        <f t="shared" si="44"/>
        <v>0</v>
      </c>
      <c r="U104" s="7"/>
      <c r="V104" s="7"/>
      <c r="W104" s="81">
        <f t="shared" si="31"/>
        <v>0</v>
      </c>
      <c r="X104" s="82">
        <f t="shared" si="32"/>
        <v>0</v>
      </c>
      <c r="Y104" s="91"/>
      <c r="Z104" s="23"/>
      <c r="AA104" s="14" t="e">
        <f t="shared" si="45"/>
        <v>#DIV/0!</v>
      </c>
      <c r="AB104" s="159" t="str">
        <f t="shared" si="46"/>
        <v/>
      </c>
      <c r="AC104" s="8"/>
      <c r="AD104" s="12">
        <v>0</v>
      </c>
      <c r="AE104" s="7">
        <f t="shared" si="47"/>
        <v>0</v>
      </c>
      <c r="AF104" s="7"/>
      <c r="AG104" s="7"/>
      <c r="AH104" s="81">
        <f t="shared" si="33"/>
        <v>0</v>
      </c>
      <c r="AI104" s="82">
        <f t="shared" si="34"/>
        <v>0</v>
      </c>
      <c r="AJ104" s="91"/>
      <c r="AK104" s="23"/>
      <c r="AL104" s="14" t="e">
        <f t="shared" si="48"/>
        <v>#DIV/0!</v>
      </c>
      <c r="AM104" s="159" t="str">
        <f t="shared" si="49"/>
        <v/>
      </c>
      <c r="AN104" s="8"/>
      <c r="AO104" s="12">
        <v>0</v>
      </c>
      <c r="AP104" s="7">
        <f t="shared" si="50"/>
        <v>0</v>
      </c>
      <c r="AQ104" s="7"/>
      <c r="AR104" s="7"/>
      <c r="AS104" s="81">
        <f t="shared" si="35"/>
        <v>0</v>
      </c>
      <c r="AT104" s="82">
        <f t="shared" si="36"/>
        <v>0</v>
      </c>
      <c r="AU104" s="91"/>
      <c r="AV104" s="23"/>
      <c r="AW104" s="14" t="e">
        <f t="shared" si="51"/>
        <v>#DIV/0!</v>
      </c>
      <c r="AX104" s="159" t="str">
        <f t="shared" si="52"/>
        <v/>
      </c>
      <c r="AY104" s="8"/>
      <c r="AZ104" s="12">
        <v>0</v>
      </c>
      <c r="BA104" s="7">
        <f t="shared" si="53"/>
        <v>0</v>
      </c>
      <c r="BB104" s="7"/>
      <c r="BC104" s="7"/>
      <c r="BD104" s="81">
        <f t="shared" si="37"/>
        <v>0</v>
      </c>
      <c r="BE104" s="82">
        <f t="shared" si="38"/>
        <v>0</v>
      </c>
      <c r="BF104" s="91"/>
      <c r="BG104" s="365"/>
      <c r="BH104" s="156">
        <v>40756</v>
      </c>
      <c r="BI104" s="101">
        <f t="shared" si="54"/>
        <v>0</v>
      </c>
      <c r="BJ104" s="14" t="e">
        <f t="shared" si="55"/>
        <v>#DIV/0!</v>
      </c>
      <c r="BK104" s="103">
        <f t="shared" si="56"/>
        <v>0</v>
      </c>
      <c r="BL104" s="12" t="e">
        <f t="shared" si="55"/>
        <v>#DIV/0!</v>
      </c>
      <c r="BM104" s="105"/>
      <c r="BN104" s="24">
        <v>45.814835000000002</v>
      </c>
      <c r="BO104" s="108"/>
      <c r="BQ104" s="23"/>
      <c r="BR104" s="131" t="e">
        <f t="shared" si="57"/>
        <v>#DIV/0!</v>
      </c>
    </row>
    <row r="105" spans="1:70">
      <c r="A105" s="365"/>
      <c r="B105" s="156">
        <v>40787</v>
      </c>
      <c r="C105" s="16"/>
      <c r="D105" s="23"/>
      <c r="E105" s="14" t="e">
        <f t="shared" si="39"/>
        <v>#DIV/0!</v>
      </c>
      <c r="F105" s="159" t="str">
        <f t="shared" si="40"/>
        <v/>
      </c>
      <c r="G105" s="8"/>
      <c r="H105" s="12">
        <v>0</v>
      </c>
      <c r="I105" s="7">
        <f t="shared" si="41"/>
        <v>0</v>
      </c>
      <c r="J105" s="7"/>
      <c r="K105" s="7"/>
      <c r="L105" s="81">
        <f t="shared" si="29"/>
        <v>0</v>
      </c>
      <c r="M105" s="82">
        <f t="shared" si="30"/>
        <v>0</v>
      </c>
      <c r="N105" s="91"/>
      <c r="O105" s="23"/>
      <c r="P105" s="14" t="e">
        <f t="shared" si="42"/>
        <v>#DIV/0!</v>
      </c>
      <c r="Q105" s="159" t="str">
        <f t="shared" si="43"/>
        <v/>
      </c>
      <c r="R105" s="8"/>
      <c r="S105" s="12">
        <v>0</v>
      </c>
      <c r="T105" s="7">
        <f t="shared" si="44"/>
        <v>0</v>
      </c>
      <c r="U105" s="7"/>
      <c r="V105" s="7"/>
      <c r="W105" s="81">
        <f t="shared" si="31"/>
        <v>0</v>
      </c>
      <c r="X105" s="82">
        <f t="shared" si="32"/>
        <v>0</v>
      </c>
      <c r="Y105" s="91"/>
      <c r="Z105" s="23"/>
      <c r="AA105" s="14" t="e">
        <f t="shared" si="45"/>
        <v>#DIV/0!</v>
      </c>
      <c r="AB105" s="159" t="str">
        <f t="shared" si="46"/>
        <v/>
      </c>
      <c r="AC105" s="8"/>
      <c r="AD105" s="12">
        <v>0</v>
      </c>
      <c r="AE105" s="7">
        <f t="shared" si="47"/>
        <v>0</v>
      </c>
      <c r="AF105" s="7"/>
      <c r="AG105" s="7"/>
      <c r="AH105" s="81">
        <f t="shared" si="33"/>
        <v>0</v>
      </c>
      <c r="AI105" s="82">
        <f t="shared" si="34"/>
        <v>0</v>
      </c>
      <c r="AJ105" s="91"/>
      <c r="AK105" s="23"/>
      <c r="AL105" s="14" t="e">
        <f t="shared" si="48"/>
        <v>#DIV/0!</v>
      </c>
      <c r="AM105" s="159" t="str">
        <f t="shared" si="49"/>
        <v/>
      </c>
      <c r="AN105" s="8"/>
      <c r="AO105" s="12">
        <v>0</v>
      </c>
      <c r="AP105" s="7">
        <f t="shared" si="50"/>
        <v>0</v>
      </c>
      <c r="AQ105" s="7"/>
      <c r="AR105" s="7"/>
      <c r="AS105" s="81">
        <f t="shared" si="35"/>
        <v>0</v>
      </c>
      <c r="AT105" s="82">
        <f t="shared" si="36"/>
        <v>0</v>
      </c>
      <c r="AU105" s="91"/>
      <c r="AV105" s="23"/>
      <c r="AW105" s="14" t="e">
        <f t="shared" si="51"/>
        <v>#DIV/0!</v>
      </c>
      <c r="AX105" s="159" t="str">
        <f t="shared" si="52"/>
        <v/>
      </c>
      <c r="AY105" s="8"/>
      <c r="AZ105" s="12">
        <v>0</v>
      </c>
      <c r="BA105" s="7">
        <f t="shared" si="53"/>
        <v>0</v>
      </c>
      <c r="BB105" s="7"/>
      <c r="BC105" s="7"/>
      <c r="BD105" s="81">
        <f t="shared" si="37"/>
        <v>0</v>
      </c>
      <c r="BE105" s="82">
        <f t="shared" si="38"/>
        <v>0</v>
      </c>
      <c r="BF105" s="91"/>
      <c r="BG105" s="365"/>
      <c r="BH105" s="156">
        <v>40787</v>
      </c>
      <c r="BI105" s="101">
        <f t="shared" si="54"/>
        <v>0</v>
      </c>
      <c r="BJ105" s="14" t="e">
        <f t="shared" si="55"/>
        <v>#DIV/0!</v>
      </c>
      <c r="BK105" s="103">
        <f t="shared" si="56"/>
        <v>0</v>
      </c>
      <c r="BL105" s="12" t="e">
        <f t="shared" si="55"/>
        <v>#DIV/0!</v>
      </c>
      <c r="BM105" s="105"/>
      <c r="BN105" s="24">
        <v>46.007257000000003</v>
      </c>
      <c r="BO105" s="108"/>
      <c r="BQ105" s="23"/>
      <c r="BR105" s="131" t="e">
        <f t="shared" si="57"/>
        <v>#DIV/0!</v>
      </c>
    </row>
    <row r="106" spans="1:70">
      <c r="A106" s="365"/>
      <c r="B106" s="156">
        <v>40817</v>
      </c>
      <c r="C106" s="16"/>
      <c r="D106" s="23"/>
      <c r="E106" s="14" t="e">
        <f t="shared" si="39"/>
        <v>#DIV/0!</v>
      </c>
      <c r="F106" s="159" t="str">
        <f t="shared" si="40"/>
        <v/>
      </c>
      <c r="G106" s="8"/>
      <c r="H106" s="12">
        <v>0</v>
      </c>
      <c r="I106" s="7">
        <f t="shared" si="41"/>
        <v>0</v>
      </c>
      <c r="J106" s="7"/>
      <c r="K106" s="7"/>
      <c r="L106" s="81">
        <f t="shared" si="29"/>
        <v>0</v>
      </c>
      <c r="M106" s="82">
        <f t="shared" si="30"/>
        <v>0</v>
      </c>
      <c r="N106" s="91"/>
      <c r="O106" s="23"/>
      <c r="P106" s="14" t="e">
        <f t="shared" si="42"/>
        <v>#DIV/0!</v>
      </c>
      <c r="Q106" s="159" t="str">
        <f t="shared" si="43"/>
        <v/>
      </c>
      <c r="R106" s="8"/>
      <c r="S106" s="12">
        <v>0</v>
      </c>
      <c r="T106" s="7">
        <f t="shared" si="44"/>
        <v>0</v>
      </c>
      <c r="U106" s="7"/>
      <c r="V106" s="7"/>
      <c r="W106" s="81">
        <f t="shared" si="31"/>
        <v>0</v>
      </c>
      <c r="X106" s="82">
        <f t="shared" si="32"/>
        <v>0</v>
      </c>
      <c r="Y106" s="91"/>
      <c r="Z106" s="23"/>
      <c r="AA106" s="14" t="e">
        <f t="shared" si="45"/>
        <v>#DIV/0!</v>
      </c>
      <c r="AB106" s="159" t="str">
        <f t="shared" si="46"/>
        <v/>
      </c>
      <c r="AC106" s="8"/>
      <c r="AD106" s="12">
        <v>0</v>
      </c>
      <c r="AE106" s="7">
        <f t="shared" si="47"/>
        <v>0</v>
      </c>
      <c r="AF106" s="7"/>
      <c r="AG106" s="7"/>
      <c r="AH106" s="81">
        <f t="shared" si="33"/>
        <v>0</v>
      </c>
      <c r="AI106" s="82">
        <f t="shared" si="34"/>
        <v>0</v>
      </c>
      <c r="AJ106" s="91"/>
      <c r="AK106" s="23"/>
      <c r="AL106" s="14" t="e">
        <f t="shared" si="48"/>
        <v>#DIV/0!</v>
      </c>
      <c r="AM106" s="159" t="str">
        <f t="shared" si="49"/>
        <v/>
      </c>
      <c r="AN106" s="8"/>
      <c r="AO106" s="12">
        <v>0</v>
      </c>
      <c r="AP106" s="7">
        <f t="shared" si="50"/>
        <v>0</v>
      </c>
      <c r="AQ106" s="7"/>
      <c r="AR106" s="7"/>
      <c r="AS106" s="81">
        <f t="shared" si="35"/>
        <v>0</v>
      </c>
      <c r="AT106" s="82">
        <f t="shared" si="36"/>
        <v>0</v>
      </c>
      <c r="AU106" s="91"/>
      <c r="AV106" s="23"/>
      <c r="AW106" s="14" t="e">
        <f t="shared" si="51"/>
        <v>#DIV/0!</v>
      </c>
      <c r="AX106" s="159" t="str">
        <f t="shared" si="52"/>
        <v/>
      </c>
      <c r="AY106" s="8"/>
      <c r="AZ106" s="12">
        <v>0</v>
      </c>
      <c r="BA106" s="7">
        <f t="shared" si="53"/>
        <v>0</v>
      </c>
      <c r="BB106" s="7"/>
      <c r="BC106" s="7"/>
      <c r="BD106" s="81">
        <f t="shared" si="37"/>
        <v>0</v>
      </c>
      <c r="BE106" s="82">
        <f t="shared" si="38"/>
        <v>0</v>
      </c>
      <c r="BF106" s="91"/>
      <c r="BG106" s="365"/>
      <c r="BH106" s="156">
        <v>40817</v>
      </c>
      <c r="BI106" s="101">
        <f t="shared" si="54"/>
        <v>0</v>
      </c>
      <c r="BJ106" s="14" t="e">
        <f t="shared" si="55"/>
        <v>#DIV/0!</v>
      </c>
      <c r="BK106" s="103">
        <f t="shared" si="56"/>
        <v>0</v>
      </c>
      <c r="BL106" s="12" t="e">
        <f t="shared" si="55"/>
        <v>#DIV/0!</v>
      </c>
      <c r="BM106" s="105"/>
      <c r="BN106" s="24">
        <v>46.214289000000001</v>
      </c>
      <c r="BO106" s="108"/>
      <c r="BQ106" s="23"/>
      <c r="BR106" s="131" t="e">
        <f t="shared" si="57"/>
        <v>#DIV/0!</v>
      </c>
    </row>
    <row r="107" spans="1:70">
      <c r="A107" s="365"/>
      <c r="B107" s="156">
        <v>40848</v>
      </c>
      <c r="C107" s="16"/>
      <c r="D107" s="23"/>
      <c r="E107" s="14" t="e">
        <f t="shared" si="39"/>
        <v>#DIV/0!</v>
      </c>
      <c r="F107" s="159" t="str">
        <f t="shared" si="40"/>
        <v/>
      </c>
      <c r="G107" s="9"/>
      <c r="H107" s="12">
        <v>0</v>
      </c>
      <c r="I107" s="7">
        <f t="shared" si="41"/>
        <v>0</v>
      </c>
      <c r="J107" s="7"/>
      <c r="K107" s="7"/>
      <c r="L107" s="81">
        <f t="shared" si="29"/>
        <v>0</v>
      </c>
      <c r="M107" s="82">
        <f t="shared" si="30"/>
        <v>0</v>
      </c>
      <c r="N107" s="91"/>
      <c r="O107" s="23"/>
      <c r="P107" s="14" t="e">
        <f t="shared" si="42"/>
        <v>#DIV/0!</v>
      </c>
      <c r="Q107" s="159" t="str">
        <f t="shared" si="43"/>
        <v/>
      </c>
      <c r="R107" s="9"/>
      <c r="S107" s="12">
        <v>0</v>
      </c>
      <c r="T107" s="7">
        <f t="shared" si="44"/>
        <v>0</v>
      </c>
      <c r="U107" s="7"/>
      <c r="V107" s="7"/>
      <c r="W107" s="81">
        <f t="shared" si="31"/>
        <v>0</v>
      </c>
      <c r="X107" s="82">
        <f t="shared" si="32"/>
        <v>0</v>
      </c>
      <c r="Y107" s="91"/>
      <c r="Z107" s="23"/>
      <c r="AA107" s="14" t="e">
        <f t="shared" si="45"/>
        <v>#DIV/0!</v>
      </c>
      <c r="AB107" s="159" t="str">
        <f t="shared" si="46"/>
        <v/>
      </c>
      <c r="AC107" s="9"/>
      <c r="AD107" s="12">
        <v>0</v>
      </c>
      <c r="AE107" s="7">
        <f t="shared" si="47"/>
        <v>0</v>
      </c>
      <c r="AF107" s="7"/>
      <c r="AG107" s="7"/>
      <c r="AH107" s="81">
        <f t="shared" si="33"/>
        <v>0</v>
      </c>
      <c r="AI107" s="82">
        <f t="shared" si="34"/>
        <v>0</v>
      </c>
      <c r="AJ107" s="91"/>
      <c r="AK107" s="23"/>
      <c r="AL107" s="14" t="e">
        <f t="shared" si="48"/>
        <v>#DIV/0!</v>
      </c>
      <c r="AM107" s="159" t="str">
        <f t="shared" si="49"/>
        <v/>
      </c>
      <c r="AN107" s="9"/>
      <c r="AO107" s="12">
        <v>0</v>
      </c>
      <c r="AP107" s="7">
        <f t="shared" si="50"/>
        <v>0</v>
      </c>
      <c r="AQ107" s="7"/>
      <c r="AR107" s="7"/>
      <c r="AS107" s="81">
        <f t="shared" si="35"/>
        <v>0</v>
      </c>
      <c r="AT107" s="82">
        <f t="shared" si="36"/>
        <v>0</v>
      </c>
      <c r="AU107" s="91"/>
      <c r="AV107" s="23"/>
      <c r="AW107" s="14" t="e">
        <f t="shared" si="51"/>
        <v>#DIV/0!</v>
      </c>
      <c r="AX107" s="159" t="str">
        <f t="shared" si="52"/>
        <v/>
      </c>
      <c r="AY107" s="9"/>
      <c r="AZ107" s="12">
        <v>0</v>
      </c>
      <c r="BA107" s="7">
        <f t="shared" si="53"/>
        <v>0</v>
      </c>
      <c r="BB107" s="7"/>
      <c r="BC107" s="7"/>
      <c r="BD107" s="81">
        <f t="shared" si="37"/>
        <v>0</v>
      </c>
      <c r="BE107" s="82">
        <f t="shared" si="38"/>
        <v>0</v>
      </c>
      <c r="BF107" s="91"/>
      <c r="BG107" s="365"/>
      <c r="BH107" s="156">
        <v>40848</v>
      </c>
      <c r="BI107" s="101">
        <f t="shared" si="54"/>
        <v>0</v>
      </c>
      <c r="BJ107" s="14" t="e">
        <f t="shared" si="55"/>
        <v>#DIV/0!</v>
      </c>
      <c r="BK107" s="103">
        <f t="shared" si="56"/>
        <v>0</v>
      </c>
      <c r="BL107" s="12" t="e">
        <f t="shared" si="55"/>
        <v>#DIV/0!</v>
      </c>
      <c r="BM107" s="105"/>
      <c r="BN107" s="24">
        <v>46.362174000000003</v>
      </c>
      <c r="BO107" s="108"/>
      <c r="BQ107" s="23"/>
      <c r="BR107" s="131" t="e">
        <f t="shared" si="57"/>
        <v>#DIV/0!</v>
      </c>
    </row>
    <row r="108" spans="1:70">
      <c r="A108" s="366"/>
      <c r="B108" s="157">
        <v>40878</v>
      </c>
      <c r="C108" s="16"/>
      <c r="D108" s="21"/>
      <c r="E108" s="15" t="e">
        <f t="shared" si="39"/>
        <v>#DIV/0!</v>
      </c>
      <c r="F108" s="158" t="str">
        <f t="shared" si="40"/>
        <v/>
      </c>
      <c r="G108" s="11"/>
      <c r="H108" s="13">
        <v>0</v>
      </c>
      <c r="I108" s="10">
        <f t="shared" si="41"/>
        <v>0</v>
      </c>
      <c r="J108" s="10"/>
      <c r="K108" s="10"/>
      <c r="L108" s="83">
        <f t="shared" si="29"/>
        <v>0</v>
      </c>
      <c r="M108" s="84">
        <f t="shared" si="30"/>
        <v>0</v>
      </c>
      <c r="N108" s="92"/>
      <c r="O108" s="21"/>
      <c r="P108" s="15" t="e">
        <f t="shared" si="42"/>
        <v>#DIV/0!</v>
      </c>
      <c r="Q108" s="158" t="str">
        <f t="shared" si="43"/>
        <v/>
      </c>
      <c r="R108" s="11"/>
      <c r="S108" s="13">
        <v>0</v>
      </c>
      <c r="T108" s="10">
        <f t="shared" si="44"/>
        <v>0</v>
      </c>
      <c r="U108" s="10"/>
      <c r="V108" s="10"/>
      <c r="W108" s="83">
        <f t="shared" si="31"/>
        <v>0</v>
      </c>
      <c r="X108" s="84">
        <f t="shared" si="32"/>
        <v>0</v>
      </c>
      <c r="Y108" s="92"/>
      <c r="Z108" s="21"/>
      <c r="AA108" s="15" t="e">
        <f t="shared" si="45"/>
        <v>#DIV/0!</v>
      </c>
      <c r="AB108" s="158" t="str">
        <f t="shared" si="46"/>
        <v/>
      </c>
      <c r="AC108" s="11"/>
      <c r="AD108" s="13">
        <v>0</v>
      </c>
      <c r="AE108" s="10">
        <f t="shared" si="47"/>
        <v>0</v>
      </c>
      <c r="AF108" s="10"/>
      <c r="AG108" s="10"/>
      <c r="AH108" s="83">
        <f t="shared" si="33"/>
        <v>0</v>
      </c>
      <c r="AI108" s="84">
        <f t="shared" si="34"/>
        <v>0</v>
      </c>
      <c r="AJ108" s="92"/>
      <c r="AK108" s="21"/>
      <c r="AL108" s="15" t="e">
        <f t="shared" si="48"/>
        <v>#DIV/0!</v>
      </c>
      <c r="AM108" s="158" t="str">
        <f t="shared" si="49"/>
        <v/>
      </c>
      <c r="AN108" s="11"/>
      <c r="AO108" s="13">
        <v>0</v>
      </c>
      <c r="AP108" s="10">
        <f t="shared" si="50"/>
        <v>0</v>
      </c>
      <c r="AQ108" s="10"/>
      <c r="AR108" s="10"/>
      <c r="AS108" s="83">
        <f t="shared" si="35"/>
        <v>0</v>
      </c>
      <c r="AT108" s="84">
        <f t="shared" si="36"/>
        <v>0</v>
      </c>
      <c r="AU108" s="92"/>
      <c r="AV108" s="21"/>
      <c r="AW108" s="15" t="e">
        <f t="shared" si="51"/>
        <v>#DIV/0!</v>
      </c>
      <c r="AX108" s="158" t="str">
        <f t="shared" si="52"/>
        <v/>
      </c>
      <c r="AY108" s="11"/>
      <c r="AZ108" s="13">
        <v>0</v>
      </c>
      <c r="BA108" s="10">
        <f t="shared" si="53"/>
        <v>0</v>
      </c>
      <c r="BB108" s="10"/>
      <c r="BC108" s="10"/>
      <c r="BD108" s="83">
        <f t="shared" si="37"/>
        <v>0</v>
      </c>
      <c r="BE108" s="84">
        <f t="shared" si="38"/>
        <v>0</v>
      </c>
      <c r="BF108" s="92"/>
      <c r="BG108" s="366"/>
      <c r="BH108" s="157">
        <v>40878</v>
      </c>
      <c r="BI108" s="102">
        <f t="shared" si="54"/>
        <v>0</v>
      </c>
      <c r="BJ108" s="15" t="e">
        <f t="shared" si="55"/>
        <v>#DIV/0!</v>
      </c>
      <c r="BK108" s="104">
        <f t="shared" si="56"/>
        <v>0</v>
      </c>
      <c r="BL108" s="13" t="e">
        <f t="shared" si="55"/>
        <v>#DIV/0!</v>
      </c>
      <c r="BM108" s="107"/>
      <c r="BN108" s="24">
        <v>46.626438</v>
      </c>
      <c r="BO108" s="110"/>
      <c r="BQ108" s="23"/>
      <c r="BR108" s="131" t="e">
        <f t="shared" si="57"/>
        <v>#DIV/0!</v>
      </c>
    </row>
    <row r="109" spans="1:70" ht="11.25" customHeight="1">
      <c r="A109" s="365">
        <v>2012</v>
      </c>
      <c r="B109" s="156">
        <v>40909</v>
      </c>
      <c r="C109" s="16"/>
      <c r="D109" s="23"/>
      <c r="E109" s="14" t="e">
        <f t="shared" si="39"/>
        <v>#DIV/0!</v>
      </c>
      <c r="F109" s="159" t="str">
        <f t="shared" si="40"/>
        <v/>
      </c>
      <c r="G109" s="8"/>
      <c r="H109" s="12">
        <v>0</v>
      </c>
      <c r="I109" s="7">
        <f t="shared" si="41"/>
        <v>0</v>
      </c>
      <c r="J109" s="76"/>
      <c r="K109" s="76"/>
      <c r="L109" s="81">
        <f t="shared" si="29"/>
        <v>0</v>
      </c>
      <c r="M109" s="82">
        <f t="shared" si="30"/>
        <v>0</v>
      </c>
      <c r="N109" s="91"/>
      <c r="O109" s="23"/>
      <c r="P109" s="14" t="e">
        <f t="shared" si="42"/>
        <v>#DIV/0!</v>
      </c>
      <c r="Q109" s="159" t="str">
        <f t="shared" si="43"/>
        <v/>
      </c>
      <c r="R109" s="8"/>
      <c r="S109" s="12">
        <v>0</v>
      </c>
      <c r="T109" s="7">
        <f t="shared" si="44"/>
        <v>0</v>
      </c>
      <c r="U109" s="76"/>
      <c r="V109" s="76"/>
      <c r="W109" s="81">
        <f t="shared" si="31"/>
        <v>0</v>
      </c>
      <c r="X109" s="82">
        <f t="shared" si="32"/>
        <v>0</v>
      </c>
      <c r="Y109" s="91"/>
      <c r="Z109" s="23"/>
      <c r="AA109" s="14" t="e">
        <f t="shared" si="45"/>
        <v>#DIV/0!</v>
      </c>
      <c r="AB109" s="159" t="str">
        <f t="shared" si="46"/>
        <v/>
      </c>
      <c r="AC109" s="8"/>
      <c r="AD109" s="12">
        <v>0</v>
      </c>
      <c r="AE109" s="7">
        <f t="shared" si="47"/>
        <v>0</v>
      </c>
      <c r="AF109" s="76"/>
      <c r="AG109" s="76"/>
      <c r="AH109" s="81">
        <f t="shared" si="33"/>
        <v>0</v>
      </c>
      <c r="AI109" s="82">
        <f t="shared" si="34"/>
        <v>0</v>
      </c>
      <c r="AJ109" s="91"/>
      <c r="AK109" s="23"/>
      <c r="AL109" s="14" t="e">
        <f t="shared" si="48"/>
        <v>#DIV/0!</v>
      </c>
      <c r="AM109" s="159" t="str">
        <f t="shared" si="49"/>
        <v/>
      </c>
      <c r="AN109" s="8"/>
      <c r="AO109" s="12">
        <v>0</v>
      </c>
      <c r="AP109" s="7">
        <f t="shared" si="50"/>
        <v>0</v>
      </c>
      <c r="AQ109" s="76"/>
      <c r="AR109" s="76"/>
      <c r="AS109" s="81">
        <f t="shared" si="35"/>
        <v>0</v>
      </c>
      <c r="AT109" s="82">
        <f t="shared" si="36"/>
        <v>0</v>
      </c>
      <c r="AU109" s="91"/>
      <c r="AV109" s="23"/>
      <c r="AW109" s="14" t="e">
        <f t="shared" si="51"/>
        <v>#DIV/0!</v>
      </c>
      <c r="AX109" s="159" t="str">
        <f t="shared" si="52"/>
        <v/>
      </c>
      <c r="AY109" s="8"/>
      <c r="AZ109" s="12">
        <v>0</v>
      </c>
      <c r="BA109" s="7">
        <f t="shared" si="53"/>
        <v>0</v>
      </c>
      <c r="BB109" s="76"/>
      <c r="BC109" s="76"/>
      <c r="BD109" s="81">
        <f t="shared" si="37"/>
        <v>0</v>
      </c>
      <c r="BE109" s="82">
        <f t="shared" si="38"/>
        <v>0</v>
      </c>
      <c r="BF109" s="91"/>
      <c r="BG109" s="365">
        <v>2012</v>
      </c>
      <c r="BH109" s="156">
        <v>40909</v>
      </c>
      <c r="BI109" s="101">
        <f t="shared" si="54"/>
        <v>0</v>
      </c>
      <c r="BJ109" s="14" t="e">
        <f t="shared" si="55"/>
        <v>#DIV/0!</v>
      </c>
      <c r="BK109" s="103">
        <f t="shared" si="56"/>
        <v>0</v>
      </c>
      <c r="BL109" s="12" t="e">
        <f t="shared" si="55"/>
        <v>#DIV/0!</v>
      </c>
      <c r="BM109" s="105"/>
      <c r="BN109" s="75">
        <v>46.864232000000001</v>
      </c>
      <c r="BO109" s="108"/>
      <c r="BQ109" s="23"/>
      <c r="BR109" s="131" t="e">
        <f t="shared" si="57"/>
        <v>#DIV/0!</v>
      </c>
    </row>
    <row r="110" spans="1:70">
      <c r="A110" s="365"/>
      <c r="B110" s="156">
        <v>40940</v>
      </c>
      <c r="C110" s="16"/>
      <c r="D110" s="23"/>
      <c r="E110" s="14" t="e">
        <f t="shared" si="39"/>
        <v>#DIV/0!</v>
      </c>
      <c r="F110" s="159" t="str">
        <f t="shared" si="40"/>
        <v/>
      </c>
      <c r="G110" s="8"/>
      <c r="H110" s="12">
        <v>0</v>
      </c>
      <c r="I110" s="7">
        <f t="shared" si="41"/>
        <v>0</v>
      </c>
      <c r="J110" s="7"/>
      <c r="K110" s="7"/>
      <c r="L110" s="81">
        <f t="shared" si="29"/>
        <v>0</v>
      </c>
      <c r="M110" s="82">
        <f t="shared" si="30"/>
        <v>0</v>
      </c>
      <c r="N110" s="91"/>
      <c r="O110" s="23"/>
      <c r="P110" s="14" t="e">
        <f t="shared" si="42"/>
        <v>#DIV/0!</v>
      </c>
      <c r="Q110" s="159" t="str">
        <f t="shared" si="43"/>
        <v/>
      </c>
      <c r="R110" s="8"/>
      <c r="S110" s="12">
        <v>0</v>
      </c>
      <c r="T110" s="7">
        <f t="shared" si="44"/>
        <v>0</v>
      </c>
      <c r="U110" s="7"/>
      <c r="V110" s="7"/>
      <c r="W110" s="81">
        <f t="shared" si="31"/>
        <v>0</v>
      </c>
      <c r="X110" s="82">
        <f t="shared" si="32"/>
        <v>0</v>
      </c>
      <c r="Y110" s="91"/>
      <c r="Z110" s="23"/>
      <c r="AA110" s="14" t="e">
        <f t="shared" si="45"/>
        <v>#DIV/0!</v>
      </c>
      <c r="AB110" s="159" t="str">
        <f t="shared" si="46"/>
        <v/>
      </c>
      <c r="AC110" s="8"/>
      <c r="AD110" s="12">
        <v>0</v>
      </c>
      <c r="AE110" s="7">
        <f t="shared" si="47"/>
        <v>0</v>
      </c>
      <c r="AF110" s="7"/>
      <c r="AG110" s="7"/>
      <c r="AH110" s="81">
        <f t="shared" si="33"/>
        <v>0</v>
      </c>
      <c r="AI110" s="82">
        <f t="shared" si="34"/>
        <v>0</v>
      </c>
      <c r="AJ110" s="91"/>
      <c r="AK110" s="23"/>
      <c r="AL110" s="14" t="e">
        <f t="shared" si="48"/>
        <v>#DIV/0!</v>
      </c>
      <c r="AM110" s="159" t="str">
        <f t="shared" si="49"/>
        <v/>
      </c>
      <c r="AN110" s="8"/>
      <c r="AO110" s="12">
        <v>0</v>
      </c>
      <c r="AP110" s="7">
        <f t="shared" si="50"/>
        <v>0</v>
      </c>
      <c r="AQ110" s="7"/>
      <c r="AR110" s="7"/>
      <c r="AS110" s="81">
        <f t="shared" si="35"/>
        <v>0</v>
      </c>
      <c r="AT110" s="82">
        <f t="shared" si="36"/>
        <v>0</v>
      </c>
      <c r="AU110" s="91"/>
      <c r="AV110" s="23"/>
      <c r="AW110" s="14" t="e">
        <f t="shared" si="51"/>
        <v>#DIV/0!</v>
      </c>
      <c r="AX110" s="159" t="str">
        <f t="shared" si="52"/>
        <v/>
      </c>
      <c r="AY110" s="8"/>
      <c r="AZ110" s="12">
        <v>0</v>
      </c>
      <c r="BA110" s="7">
        <f t="shared" si="53"/>
        <v>0</v>
      </c>
      <c r="BB110" s="7"/>
      <c r="BC110" s="7"/>
      <c r="BD110" s="81">
        <f t="shared" si="37"/>
        <v>0</v>
      </c>
      <c r="BE110" s="82">
        <f t="shared" si="38"/>
        <v>0</v>
      </c>
      <c r="BF110" s="91"/>
      <c r="BG110" s="365"/>
      <c r="BH110" s="156">
        <v>40940</v>
      </c>
      <c r="BI110" s="101">
        <f t="shared" si="54"/>
        <v>0</v>
      </c>
      <c r="BJ110" s="14" t="e">
        <f t="shared" si="55"/>
        <v>#DIV/0!</v>
      </c>
      <c r="BK110" s="103">
        <f t="shared" si="56"/>
        <v>0</v>
      </c>
      <c r="BL110" s="12" t="e">
        <f t="shared" si="55"/>
        <v>#DIV/0!</v>
      </c>
      <c r="BM110" s="105"/>
      <c r="BN110" s="24">
        <v>47.103239000000002</v>
      </c>
      <c r="BO110" s="108"/>
      <c r="BQ110" s="23"/>
      <c r="BR110" s="131" t="e">
        <f t="shared" si="57"/>
        <v>#DIV/0!</v>
      </c>
    </row>
    <row r="111" spans="1:70">
      <c r="A111" s="365"/>
      <c r="B111" s="156">
        <v>40969</v>
      </c>
      <c r="C111" s="16"/>
      <c r="D111" s="23"/>
      <c r="E111" s="14" t="e">
        <f t="shared" si="39"/>
        <v>#DIV/0!</v>
      </c>
      <c r="F111" s="159" t="str">
        <f t="shared" si="40"/>
        <v/>
      </c>
      <c r="G111" s="8"/>
      <c r="H111" s="12">
        <v>0</v>
      </c>
      <c r="I111" s="7">
        <f t="shared" si="41"/>
        <v>0</v>
      </c>
      <c r="J111" s="7"/>
      <c r="K111" s="7"/>
      <c r="L111" s="81">
        <f t="shared" si="29"/>
        <v>0</v>
      </c>
      <c r="M111" s="82">
        <f t="shared" si="30"/>
        <v>0</v>
      </c>
      <c r="N111" s="91"/>
      <c r="O111" s="23"/>
      <c r="P111" s="14" t="e">
        <f t="shared" si="42"/>
        <v>#DIV/0!</v>
      </c>
      <c r="Q111" s="159" t="str">
        <f t="shared" si="43"/>
        <v/>
      </c>
      <c r="R111" s="8"/>
      <c r="S111" s="12">
        <v>0</v>
      </c>
      <c r="T111" s="7">
        <f t="shared" si="44"/>
        <v>0</v>
      </c>
      <c r="U111" s="7"/>
      <c r="V111" s="7"/>
      <c r="W111" s="81">
        <f t="shared" si="31"/>
        <v>0</v>
      </c>
      <c r="X111" s="82">
        <f t="shared" si="32"/>
        <v>0</v>
      </c>
      <c r="Y111" s="91"/>
      <c r="Z111" s="23"/>
      <c r="AA111" s="14" t="e">
        <f t="shared" si="45"/>
        <v>#DIV/0!</v>
      </c>
      <c r="AB111" s="159" t="str">
        <f t="shared" si="46"/>
        <v/>
      </c>
      <c r="AC111" s="8"/>
      <c r="AD111" s="12">
        <v>0</v>
      </c>
      <c r="AE111" s="7">
        <f t="shared" si="47"/>
        <v>0</v>
      </c>
      <c r="AF111" s="7"/>
      <c r="AG111" s="7"/>
      <c r="AH111" s="81">
        <f t="shared" si="33"/>
        <v>0</v>
      </c>
      <c r="AI111" s="82">
        <f t="shared" si="34"/>
        <v>0</v>
      </c>
      <c r="AJ111" s="91"/>
      <c r="AK111" s="23"/>
      <c r="AL111" s="14" t="e">
        <f t="shared" si="48"/>
        <v>#DIV/0!</v>
      </c>
      <c r="AM111" s="159" t="str">
        <f t="shared" si="49"/>
        <v/>
      </c>
      <c r="AN111" s="8"/>
      <c r="AO111" s="12">
        <v>0</v>
      </c>
      <c r="AP111" s="7">
        <f t="shared" si="50"/>
        <v>0</v>
      </c>
      <c r="AQ111" s="7"/>
      <c r="AR111" s="7"/>
      <c r="AS111" s="81">
        <f t="shared" si="35"/>
        <v>0</v>
      </c>
      <c r="AT111" s="82">
        <f t="shared" si="36"/>
        <v>0</v>
      </c>
      <c r="AU111" s="91"/>
      <c r="AV111" s="23"/>
      <c r="AW111" s="14" t="e">
        <f t="shared" si="51"/>
        <v>#DIV/0!</v>
      </c>
      <c r="AX111" s="159" t="str">
        <f t="shared" si="52"/>
        <v/>
      </c>
      <c r="AY111" s="8"/>
      <c r="AZ111" s="12">
        <v>0</v>
      </c>
      <c r="BA111" s="7">
        <f t="shared" si="53"/>
        <v>0</v>
      </c>
      <c r="BB111" s="7"/>
      <c r="BC111" s="7"/>
      <c r="BD111" s="81">
        <f t="shared" si="37"/>
        <v>0</v>
      </c>
      <c r="BE111" s="82">
        <f t="shared" si="38"/>
        <v>0</v>
      </c>
      <c r="BF111" s="91"/>
      <c r="BG111" s="365"/>
      <c r="BH111" s="156">
        <v>40969</v>
      </c>
      <c r="BI111" s="101">
        <f t="shared" si="54"/>
        <v>0</v>
      </c>
      <c r="BJ111" s="14" t="e">
        <f t="shared" si="55"/>
        <v>#DIV/0!</v>
      </c>
      <c r="BK111" s="103">
        <f t="shared" si="56"/>
        <v>0</v>
      </c>
      <c r="BL111" s="12" t="e">
        <f t="shared" si="55"/>
        <v>#DIV/0!</v>
      </c>
      <c r="BM111" s="105"/>
      <c r="BN111" s="24">
        <v>47.286940999999999</v>
      </c>
      <c r="BO111" s="108"/>
      <c r="BQ111" s="23"/>
      <c r="BR111" s="131" t="e">
        <f t="shared" si="57"/>
        <v>#DIV/0!</v>
      </c>
    </row>
    <row r="112" spans="1:70">
      <c r="A112" s="365"/>
      <c r="B112" s="156">
        <v>41000</v>
      </c>
      <c r="C112" s="16"/>
      <c r="D112" s="23"/>
      <c r="E112" s="14" t="e">
        <f t="shared" si="39"/>
        <v>#DIV/0!</v>
      </c>
      <c r="F112" s="159" t="str">
        <f t="shared" si="40"/>
        <v/>
      </c>
      <c r="G112" s="8"/>
      <c r="H112" s="12">
        <v>0</v>
      </c>
      <c r="I112" s="7">
        <f t="shared" si="41"/>
        <v>0</v>
      </c>
      <c r="J112" s="7"/>
      <c r="K112" s="7"/>
      <c r="L112" s="81">
        <f t="shared" si="29"/>
        <v>0</v>
      </c>
      <c r="M112" s="82">
        <f t="shared" si="30"/>
        <v>0</v>
      </c>
      <c r="N112" s="91"/>
      <c r="O112" s="23"/>
      <c r="P112" s="14" t="e">
        <f t="shared" si="42"/>
        <v>#DIV/0!</v>
      </c>
      <c r="Q112" s="159" t="str">
        <f t="shared" si="43"/>
        <v/>
      </c>
      <c r="R112" s="8"/>
      <c r="S112" s="12">
        <v>0</v>
      </c>
      <c r="T112" s="7">
        <f t="shared" si="44"/>
        <v>0</v>
      </c>
      <c r="U112" s="7"/>
      <c r="V112" s="7"/>
      <c r="W112" s="81">
        <f t="shared" si="31"/>
        <v>0</v>
      </c>
      <c r="X112" s="82">
        <f t="shared" si="32"/>
        <v>0</v>
      </c>
      <c r="Y112" s="91"/>
      <c r="Z112" s="23"/>
      <c r="AA112" s="14" t="e">
        <f t="shared" si="45"/>
        <v>#DIV/0!</v>
      </c>
      <c r="AB112" s="159" t="str">
        <f t="shared" si="46"/>
        <v/>
      </c>
      <c r="AC112" s="8"/>
      <c r="AD112" s="12">
        <v>0</v>
      </c>
      <c r="AE112" s="7">
        <f t="shared" si="47"/>
        <v>0</v>
      </c>
      <c r="AF112" s="7"/>
      <c r="AG112" s="7"/>
      <c r="AH112" s="81">
        <f t="shared" si="33"/>
        <v>0</v>
      </c>
      <c r="AI112" s="82">
        <f t="shared" si="34"/>
        <v>0</v>
      </c>
      <c r="AJ112" s="91"/>
      <c r="AK112" s="23"/>
      <c r="AL112" s="14" t="e">
        <f t="shared" si="48"/>
        <v>#DIV/0!</v>
      </c>
      <c r="AM112" s="159" t="str">
        <f t="shared" si="49"/>
        <v/>
      </c>
      <c r="AN112" s="8"/>
      <c r="AO112" s="12">
        <v>0</v>
      </c>
      <c r="AP112" s="7">
        <f t="shared" si="50"/>
        <v>0</v>
      </c>
      <c r="AQ112" s="7"/>
      <c r="AR112" s="7"/>
      <c r="AS112" s="81">
        <f t="shared" si="35"/>
        <v>0</v>
      </c>
      <c r="AT112" s="82">
        <f t="shared" si="36"/>
        <v>0</v>
      </c>
      <c r="AU112" s="91"/>
      <c r="AV112" s="23"/>
      <c r="AW112" s="14" t="e">
        <f t="shared" si="51"/>
        <v>#DIV/0!</v>
      </c>
      <c r="AX112" s="159" t="str">
        <f t="shared" si="52"/>
        <v/>
      </c>
      <c r="AY112" s="8"/>
      <c r="AZ112" s="12">
        <v>0</v>
      </c>
      <c r="BA112" s="7">
        <f t="shared" si="53"/>
        <v>0</v>
      </c>
      <c r="BB112" s="7"/>
      <c r="BC112" s="7"/>
      <c r="BD112" s="81">
        <f t="shared" si="37"/>
        <v>0</v>
      </c>
      <c r="BE112" s="82">
        <f t="shared" si="38"/>
        <v>0</v>
      </c>
      <c r="BF112" s="91"/>
      <c r="BG112" s="365"/>
      <c r="BH112" s="156">
        <v>41000</v>
      </c>
      <c r="BI112" s="101">
        <f t="shared" si="54"/>
        <v>0</v>
      </c>
      <c r="BJ112" s="14" t="e">
        <f t="shared" si="55"/>
        <v>#DIV/0!</v>
      </c>
      <c r="BK112" s="103">
        <f t="shared" si="56"/>
        <v>0</v>
      </c>
      <c r="BL112" s="12" t="e">
        <f t="shared" si="55"/>
        <v>#DIV/0!</v>
      </c>
      <c r="BM112" s="105"/>
      <c r="BN112" s="24">
        <v>47.372056999999998</v>
      </c>
      <c r="BO112" s="108"/>
      <c r="BQ112" s="23"/>
      <c r="BR112" s="131" t="e">
        <f t="shared" si="57"/>
        <v>#DIV/0!</v>
      </c>
    </row>
    <row r="113" spans="1:70">
      <c r="A113" s="365"/>
      <c r="B113" s="156">
        <v>41030</v>
      </c>
      <c r="C113" s="16"/>
      <c r="D113" s="23"/>
      <c r="E113" s="14" t="e">
        <f t="shared" si="39"/>
        <v>#DIV/0!</v>
      </c>
      <c r="F113" s="159" t="str">
        <f t="shared" si="40"/>
        <v/>
      </c>
      <c r="G113" s="8"/>
      <c r="H113" s="12">
        <v>0</v>
      </c>
      <c r="I113" s="7">
        <f t="shared" si="41"/>
        <v>0</v>
      </c>
      <c r="J113" s="7"/>
      <c r="K113" s="7"/>
      <c r="L113" s="81">
        <f t="shared" si="29"/>
        <v>0</v>
      </c>
      <c r="M113" s="82">
        <f t="shared" si="30"/>
        <v>0</v>
      </c>
      <c r="N113" s="91"/>
      <c r="O113" s="23"/>
      <c r="P113" s="14" t="e">
        <f t="shared" si="42"/>
        <v>#DIV/0!</v>
      </c>
      <c r="Q113" s="159" t="str">
        <f t="shared" si="43"/>
        <v/>
      </c>
      <c r="R113" s="8"/>
      <c r="S113" s="12">
        <v>0</v>
      </c>
      <c r="T113" s="7">
        <f t="shared" si="44"/>
        <v>0</v>
      </c>
      <c r="U113" s="7"/>
      <c r="V113" s="7"/>
      <c r="W113" s="81">
        <f t="shared" si="31"/>
        <v>0</v>
      </c>
      <c r="X113" s="82">
        <f t="shared" si="32"/>
        <v>0</v>
      </c>
      <c r="Y113" s="91"/>
      <c r="Z113" s="23"/>
      <c r="AA113" s="14" t="e">
        <f t="shared" si="45"/>
        <v>#DIV/0!</v>
      </c>
      <c r="AB113" s="159" t="str">
        <f t="shared" si="46"/>
        <v/>
      </c>
      <c r="AC113" s="8"/>
      <c r="AD113" s="12">
        <v>0</v>
      </c>
      <c r="AE113" s="7">
        <f t="shared" si="47"/>
        <v>0</v>
      </c>
      <c r="AF113" s="7"/>
      <c r="AG113" s="7"/>
      <c r="AH113" s="81">
        <f t="shared" si="33"/>
        <v>0</v>
      </c>
      <c r="AI113" s="82">
        <f t="shared" si="34"/>
        <v>0</v>
      </c>
      <c r="AJ113" s="91"/>
      <c r="AK113" s="23"/>
      <c r="AL113" s="14" t="e">
        <f t="shared" si="48"/>
        <v>#DIV/0!</v>
      </c>
      <c r="AM113" s="159" t="str">
        <f t="shared" si="49"/>
        <v/>
      </c>
      <c r="AN113" s="8"/>
      <c r="AO113" s="12">
        <v>0</v>
      </c>
      <c r="AP113" s="7">
        <f t="shared" si="50"/>
        <v>0</v>
      </c>
      <c r="AQ113" s="7"/>
      <c r="AR113" s="7"/>
      <c r="AS113" s="81">
        <f t="shared" si="35"/>
        <v>0</v>
      </c>
      <c r="AT113" s="82">
        <f t="shared" si="36"/>
        <v>0</v>
      </c>
      <c r="AU113" s="91"/>
      <c r="AV113" s="23"/>
      <c r="AW113" s="14" t="e">
        <f t="shared" si="51"/>
        <v>#DIV/0!</v>
      </c>
      <c r="AX113" s="159" t="str">
        <f t="shared" si="52"/>
        <v/>
      </c>
      <c r="AY113" s="8"/>
      <c r="AZ113" s="12">
        <v>0</v>
      </c>
      <c r="BA113" s="7">
        <f t="shared" si="53"/>
        <v>0</v>
      </c>
      <c r="BB113" s="7"/>
      <c r="BC113" s="7"/>
      <c r="BD113" s="81">
        <f t="shared" si="37"/>
        <v>0</v>
      </c>
      <c r="BE113" s="82">
        <f t="shared" si="38"/>
        <v>0</v>
      </c>
      <c r="BF113" s="91"/>
      <c r="BG113" s="365"/>
      <c r="BH113" s="156">
        <v>41030</v>
      </c>
      <c r="BI113" s="101">
        <f t="shared" si="54"/>
        <v>0</v>
      </c>
      <c r="BJ113" s="14" t="e">
        <f t="shared" si="55"/>
        <v>#DIV/0!</v>
      </c>
      <c r="BK113" s="103">
        <f t="shared" si="56"/>
        <v>0</v>
      </c>
      <c r="BL113" s="12" t="e">
        <f t="shared" si="55"/>
        <v>#DIV/0!</v>
      </c>
      <c r="BM113" s="105"/>
      <c r="BN113" s="24">
        <v>47.675238</v>
      </c>
      <c r="BO113" s="108"/>
      <c r="BQ113" s="23"/>
      <c r="BR113" s="131" t="e">
        <f t="shared" si="57"/>
        <v>#DIV/0!</v>
      </c>
    </row>
    <row r="114" spans="1:70">
      <c r="A114" s="365"/>
      <c r="B114" s="156">
        <v>41061</v>
      </c>
      <c r="C114" s="16"/>
      <c r="D114" s="23"/>
      <c r="E114" s="14" t="e">
        <f t="shared" si="39"/>
        <v>#DIV/0!</v>
      </c>
      <c r="F114" s="159" t="str">
        <f t="shared" si="40"/>
        <v/>
      </c>
      <c r="G114" s="8"/>
      <c r="H114" s="12">
        <v>0</v>
      </c>
      <c r="I114" s="7">
        <f t="shared" si="41"/>
        <v>0</v>
      </c>
      <c r="J114" s="7"/>
      <c r="K114" s="7"/>
      <c r="L114" s="81">
        <f t="shared" si="29"/>
        <v>0</v>
      </c>
      <c r="M114" s="82">
        <f t="shared" si="30"/>
        <v>0</v>
      </c>
      <c r="N114" s="91"/>
      <c r="O114" s="23"/>
      <c r="P114" s="14" t="e">
        <f t="shared" si="42"/>
        <v>#DIV/0!</v>
      </c>
      <c r="Q114" s="159" t="str">
        <f t="shared" si="43"/>
        <v/>
      </c>
      <c r="R114" s="8"/>
      <c r="S114" s="12">
        <v>0</v>
      </c>
      <c r="T114" s="7">
        <f t="shared" si="44"/>
        <v>0</v>
      </c>
      <c r="U114" s="7"/>
      <c r="V114" s="7"/>
      <c r="W114" s="81">
        <f t="shared" si="31"/>
        <v>0</v>
      </c>
      <c r="X114" s="82">
        <f t="shared" si="32"/>
        <v>0</v>
      </c>
      <c r="Y114" s="91"/>
      <c r="Z114" s="23"/>
      <c r="AA114" s="14" t="e">
        <f t="shared" si="45"/>
        <v>#DIV/0!</v>
      </c>
      <c r="AB114" s="159" t="str">
        <f t="shared" si="46"/>
        <v/>
      </c>
      <c r="AC114" s="8"/>
      <c r="AD114" s="12">
        <v>0</v>
      </c>
      <c r="AE114" s="7">
        <f t="shared" si="47"/>
        <v>0</v>
      </c>
      <c r="AF114" s="7"/>
      <c r="AG114" s="7"/>
      <c r="AH114" s="81">
        <f t="shared" si="33"/>
        <v>0</v>
      </c>
      <c r="AI114" s="82">
        <f t="shared" si="34"/>
        <v>0</v>
      </c>
      <c r="AJ114" s="91"/>
      <c r="AK114" s="23"/>
      <c r="AL114" s="14" t="e">
        <f t="shared" si="48"/>
        <v>#DIV/0!</v>
      </c>
      <c r="AM114" s="159" t="str">
        <f t="shared" si="49"/>
        <v/>
      </c>
      <c r="AN114" s="8"/>
      <c r="AO114" s="12">
        <v>0</v>
      </c>
      <c r="AP114" s="7">
        <f t="shared" si="50"/>
        <v>0</v>
      </c>
      <c r="AQ114" s="7"/>
      <c r="AR114" s="7"/>
      <c r="AS114" s="81">
        <f t="shared" si="35"/>
        <v>0</v>
      </c>
      <c r="AT114" s="82">
        <f t="shared" si="36"/>
        <v>0</v>
      </c>
      <c r="AU114" s="91"/>
      <c r="AV114" s="23"/>
      <c r="AW114" s="14" t="e">
        <f t="shared" si="51"/>
        <v>#DIV/0!</v>
      </c>
      <c r="AX114" s="159" t="str">
        <f t="shared" si="52"/>
        <v/>
      </c>
      <c r="AY114" s="8"/>
      <c r="AZ114" s="12">
        <v>0</v>
      </c>
      <c r="BA114" s="7">
        <f t="shared" si="53"/>
        <v>0</v>
      </c>
      <c r="BB114" s="7"/>
      <c r="BC114" s="7"/>
      <c r="BD114" s="81">
        <f t="shared" si="37"/>
        <v>0</v>
      </c>
      <c r="BE114" s="82">
        <f t="shared" si="38"/>
        <v>0</v>
      </c>
      <c r="BF114" s="91"/>
      <c r="BG114" s="365"/>
      <c r="BH114" s="156">
        <v>41061</v>
      </c>
      <c r="BI114" s="101">
        <f t="shared" si="54"/>
        <v>0</v>
      </c>
      <c r="BJ114" s="14" t="e">
        <f t="shared" si="55"/>
        <v>#DIV/0!</v>
      </c>
      <c r="BK114" s="103">
        <f t="shared" si="56"/>
        <v>0</v>
      </c>
      <c r="BL114" s="12" t="e">
        <f t="shared" si="55"/>
        <v>#DIV/0!</v>
      </c>
      <c r="BM114" s="105"/>
      <c r="BN114" s="24">
        <v>47.937451000000003</v>
      </c>
      <c r="BO114" s="108"/>
      <c r="BQ114" s="23"/>
      <c r="BR114" s="131" t="e">
        <f t="shared" si="57"/>
        <v>#DIV/0!</v>
      </c>
    </row>
    <row r="115" spans="1:70">
      <c r="A115" s="365"/>
      <c r="B115" s="156">
        <v>41091</v>
      </c>
      <c r="C115" s="16"/>
      <c r="D115" s="23"/>
      <c r="E115" s="14" t="e">
        <f t="shared" si="39"/>
        <v>#DIV/0!</v>
      </c>
      <c r="F115" s="159" t="str">
        <f t="shared" si="40"/>
        <v/>
      </c>
      <c r="G115" s="8" t="s">
        <v>6</v>
      </c>
      <c r="H115" s="12">
        <v>7.9299999999999995E-2</v>
      </c>
      <c r="I115" s="7">
        <f t="shared" si="41"/>
        <v>0</v>
      </c>
      <c r="J115" s="7"/>
      <c r="K115" s="7"/>
      <c r="L115" s="81">
        <f t="shared" si="29"/>
        <v>0</v>
      </c>
      <c r="M115" s="82">
        <f t="shared" si="30"/>
        <v>0</v>
      </c>
      <c r="N115" s="91"/>
      <c r="O115" s="23"/>
      <c r="P115" s="14" t="e">
        <f t="shared" si="42"/>
        <v>#DIV/0!</v>
      </c>
      <c r="Q115" s="159" t="str">
        <f t="shared" si="43"/>
        <v/>
      </c>
      <c r="R115" s="8" t="s">
        <v>6</v>
      </c>
      <c r="S115" s="12">
        <v>7.9299999999999995E-2</v>
      </c>
      <c r="T115" s="7">
        <f t="shared" si="44"/>
        <v>0</v>
      </c>
      <c r="U115" s="7"/>
      <c r="V115" s="7"/>
      <c r="W115" s="81">
        <f t="shared" si="31"/>
        <v>0</v>
      </c>
      <c r="X115" s="82">
        <f t="shared" si="32"/>
        <v>0</v>
      </c>
      <c r="Y115" s="91"/>
      <c r="Z115" s="23"/>
      <c r="AA115" s="14" t="e">
        <f t="shared" si="45"/>
        <v>#DIV/0!</v>
      </c>
      <c r="AB115" s="159" t="str">
        <f t="shared" si="46"/>
        <v/>
      </c>
      <c r="AC115" s="8" t="s">
        <v>6</v>
      </c>
      <c r="AD115" s="12">
        <v>7.9299999999999995E-2</v>
      </c>
      <c r="AE115" s="7">
        <f t="shared" si="47"/>
        <v>0</v>
      </c>
      <c r="AF115" s="7"/>
      <c r="AG115" s="7"/>
      <c r="AH115" s="81">
        <f t="shared" si="33"/>
        <v>0</v>
      </c>
      <c r="AI115" s="82">
        <f t="shared" si="34"/>
        <v>0</v>
      </c>
      <c r="AJ115" s="91"/>
      <c r="AK115" s="23"/>
      <c r="AL115" s="14" t="e">
        <f t="shared" si="48"/>
        <v>#DIV/0!</v>
      </c>
      <c r="AM115" s="159" t="str">
        <f t="shared" si="49"/>
        <v/>
      </c>
      <c r="AN115" s="8" t="s">
        <v>6</v>
      </c>
      <c r="AO115" s="12">
        <v>7.9299999999999995E-2</v>
      </c>
      <c r="AP115" s="7">
        <f t="shared" si="50"/>
        <v>0</v>
      </c>
      <c r="AQ115" s="7"/>
      <c r="AR115" s="7"/>
      <c r="AS115" s="81">
        <f t="shared" si="35"/>
        <v>0</v>
      </c>
      <c r="AT115" s="82">
        <f t="shared" si="36"/>
        <v>0</v>
      </c>
      <c r="AU115" s="91"/>
      <c r="AV115" s="23"/>
      <c r="AW115" s="14" t="e">
        <f t="shared" si="51"/>
        <v>#DIV/0!</v>
      </c>
      <c r="AX115" s="159" t="str">
        <f t="shared" si="52"/>
        <v/>
      </c>
      <c r="AY115" s="8" t="s">
        <v>6</v>
      </c>
      <c r="AZ115" s="12">
        <v>7.9299999999999995E-2</v>
      </c>
      <c r="BA115" s="7">
        <f t="shared" si="53"/>
        <v>0</v>
      </c>
      <c r="BB115" s="7"/>
      <c r="BC115" s="7"/>
      <c r="BD115" s="81">
        <f t="shared" si="37"/>
        <v>0</v>
      </c>
      <c r="BE115" s="82">
        <f t="shared" si="38"/>
        <v>0</v>
      </c>
      <c r="BF115" s="91"/>
      <c r="BG115" s="365"/>
      <c r="BH115" s="156">
        <v>41091</v>
      </c>
      <c r="BI115" s="101">
        <f t="shared" si="54"/>
        <v>0</v>
      </c>
      <c r="BJ115" s="14" t="e">
        <f t="shared" si="55"/>
        <v>#DIV/0!</v>
      </c>
      <c r="BK115" s="103">
        <f t="shared" si="56"/>
        <v>0</v>
      </c>
      <c r="BL115" s="12" t="e">
        <f t="shared" si="55"/>
        <v>#DIV/0!</v>
      </c>
      <c r="BM115" s="105"/>
      <c r="BN115" s="24">
        <v>48.062088000000003</v>
      </c>
      <c r="BO115" s="108"/>
      <c r="BQ115" s="23"/>
      <c r="BR115" s="131" t="e">
        <f t="shared" si="57"/>
        <v>#DIV/0!</v>
      </c>
    </row>
    <row r="116" spans="1:70">
      <c r="A116" s="365"/>
      <c r="B116" s="156">
        <v>41122</v>
      </c>
      <c r="C116" s="16"/>
      <c r="D116" s="23"/>
      <c r="E116" s="14" t="e">
        <f t="shared" si="39"/>
        <v>#DIV/0!</v>
      </c>
      <c r="F116" s="159" t="str">
        <f t="shared" si="40"/>
        <v/>
      </c>
      <c r="G116" s="8"/>
      <c r="H116" s="12">
        <v>0</v>
      </c>
      <c r="I116" s="7">
        <f t="shared" si="41"/>
        <v>0</v>
      </c>
      <c r="J116" s="7"/>
      <c r="K116" s="7"/>
      <c r="L116" s="81">
        <f t="shared" si="29"/>
        <v>0</v>
      </c>
      <c r="M116" s="82">
        <f t="shared" si="30"/>
        <v>0</v>
      </c>
      <c r="N116" s="91"/>
      <c r="O116" s="23"/>
      <c r="P116" s="14" t="e">
        <f t="shared" si="42"/>
        <v>#DIV/0!</v>
      </c>
      <c r="Q116" s="159" t="str">
        <f t="shared" si="43"/>
        <v/>
      </c>
      <c r="R116" s="8"/>
      <c r="S116" s="12">
        <v>0</v>
      </c>
      <c r="T116" s="7">
        <f t="shared" si="44"/>
        <v>0</v>
      </c>
      <c r="U116" s="7"/>
      <c r="V116" s="7"/>
      <c r="W116" s="81">
        <f t="shared" si="31"/>
        <v>0</v>
      </c>
      <c r="X116" s="82">
        <f t="shared" si="32"/>
        <v>0</v>
      </c>
      <c r="Y116" s="91"/>
      <c r="Z116" s="23"/>
      <c r="AA116" s="14" t="e">
        <f t="shared" si="45"/>
        <v>#DIV/0!</v>
      </c>
      <c r="AB116" s="159" t="str">
        <f t="shared" si="46"/>
        <v/>
      </c>
      <c r="AC116" s="8"/>
      <c r="AD116" s="12">
        <v>0</v>
      </c>
      <c r="AE116" s="7">
        <f t="shared" si="47"/>
        <v>0</v>
      </c>
      <c r="AF116" s="7"/>
      <c r="AG116" s="7"/>
      <c r="AH116" s="81">
        <f t="shared" si="33"/>
        <v>0</v>
      </c>
      <c r="AI116" s="82">
        <f t="shared" si="34"/>
        <v>0</v>
      </c>
      <c r="AJ116" s="91"/>
      <c r="AK116" s="23"/>
      <c r="AL116" s="14" t="e">
        <f t="shared" si="48"/>
        <v>#DIV/0!</v>
      </c>
      <c r="AM116" s="159" t="str">
        <f t="shared" si="49"/>
        <v/>
      </c>
      <c r="AN116" s="8"/>
      <c r="AO116" s="12">
        <v>0</v>
      </c>
      <c r="AP116" s="7">
        <f t="shared" si="50"/>
        <v>0</v>
      </c>
      <c r="AQ116" s="7"/>
      <c r="AR116" s="7"/>
      <c r="AS116" s="81">
        <f t="shared" si="35"/>
        <v>0</v>
      </c>
      <c r="AT116" s="82">
        <f t="shared" si="36"/>
        <v>0</v>
      </c>
      <c r="AU116" s="91"/>
      <c r="AV116" s="23"/>
      <c r="AW116" s="14" t="e">
        <f t="shared" si="51"/>
        <v>#DIV/0!</v>
      </c>
      <c r="AX116" s="159" t="str">
        <f t="shared" si="52"/>
        <v/>
      </c>
      <c r="AY116" s="8"/>
      <c r="AZ116" s="12">
        <v>0</v>
      </c>
      <c r="BA116" s="7">
        <f t="shared" si="53"/>
        <v>0</v>
      </c>
      <c r="BB116" s="7"/>
      <c r="BC116" s="7"/>
      <c r="BD116" s="81">
        <f t="shared" si="37"/>
        <v>0</v>
      </c>
      <c r="BE116" s="82">
        <f t="shared" si="38"/>
        <v>0</v>
      </c>
      <c r="BF116" s="91"/>
      <c r="BG116" s="365"/>
      <c r="BH116" s="156">
        <v>41122</v>
      </c>
      <c r="BI116" s="101">
        <f t="shared" si="54"/>
        <v>0</v>
      </c>
      <c r="BJ116" s="14" t="e">
        <f t="shared" si="55"/>
        <v>#DIV/0!</v>
      </c>
      <c r="BK116" s="103">
        <f t="shared" si="56"/>
        <v>0</v>
      </c>
      <c r="BL116" s="12" t="e">
        <f t="shared" si="55"/>
        <v>#DIV/0!</v>
      </c>
      <c r="BM116" s="105"/>
      <c r="BN116" s="24">
        <v>48.268754000000001</v>
      </c>
      <c r="BO116" s="108"/>
      <c r="BQ116" s="23"/>
      <c r="BR116" s="131" t="e">
        <f t="shared" si="57"/>
        <v>#DIV/0!</v>
      </c>
    </row>
    <row r="117" spans="1:70">
      <c r="A117" s="365"/>
      <c r="B117" s="156">
        <v>41153</v>
      </c>
      <c r="C117" s="16"/>
      <c r="D117" s="23"/>
      <c r="E117" s="14" t="e">
        <f t="shared" si="39"/>
        <v>#DIV/0!</v>
      </c>
      <c r="F117" s="159" t="str">
        <f t="shared" si="40"/>
        <v/>
      </c>
      <c r="G117" s="8"/>
      <c r="H117" s="12">
        <v>0</v>
      </c>
      <c r="I117" s="7">
        <f t="shared" si="41"/>
        <v>0</v>
      </c>
      <c r="J117" s="7"/>
      <c r="K117" s="7"/>
      <c r="L117" s="81">
        <f t="shared" si="29"/>
        <v>0</v>
      </c>
      <c r="M117" s="82">
        <f t="shared" si="30"/>
        <v>0</v>
      </c>
      <c r="N117" s="91"/>
      <c r="O117" s="23"/>
      <c r="P117" s="14" t="e">
        <f t="shared" si="42"/>
        <v>#DIV/0!</v>
      </c>
      <c r="Q117" s="159" t="str">
        <f t="shared" si="43"/>
        <v/>
      </c>
      <c r="R117" s="8"/>
      <c r="S117" s="12">
        <v>0</v>
      </c>
      <c r="T117" s="7">
        <f t="shared" si="44"/>
        <v>0</v>
      </c>
      <c r="U117" s="7"/>
      <c r="V117" s="7"/>
      <c r="W117" s="81">
        <f t="shared" si="31"/>
        <v>0</v>
      </c>
      <c r="X117" s="82">
        <f t="shared" si="32"/>
        <v>0</v>
      </c>
      <c r="Y117" s="91"/>
      <c r="Z117" s="23"/>
      <c r="AA117" s="14" t="e">
        <f t="shared" si="45"/>
        <v>#DIV/0!</v>
      </c>
      <c r="AB117" s="159" t="str">
        <f t="shared" si="46"/>
        <v/>
      </c>
      <c r="AC117" s="8"/>
      <c r="AD117" s="12">
        <v>0</v>
      </c>
      <c r="AE117" s="7">
        <f t="shared" si="47"/>
        <v>0</v>
      </c>
      <c r="AF117" s="7"/>
      <c r="AG117" s="7"/>
      <c r="AH117" s="81">
        <f t="shared" si="33"/>
        <v>0</v>
      </c>
      <c r="AI117" s="82">
        <f t="shared" si="34"/>
        <v>0</v>
      </c>
      <c r="AJ117" s="91"/>
      <c r="AK117" s="23"/>
      <c r="AL117" s="14" t="e">
        <f t="shared" si="48"/>
        <v>#DIV/0!</v>
      </c>
      <c r="AM117" s="159" t="str">
        <f t="shared" si="49"/>
        <v/>
      </c>
      <c r="AN117" s="8"/>
      <c r="AO117" s="12">
        <v>0</v>
      </c>
      <c r="AP117" s="7">
        <f t="shared" si="50"/>
        <v>0</v>
      </c>
      <c r="AQ117" s="7"/>
      <c r="AR117" s="7"/>
      <c r="AS117" s="81">
        <f t="shared" si="35"/>
        <v>0</v>
      </c>
      <c r="AT117" s="82">
        <f t="shared" si="36"/>
        <v>0</v>
      </c>
      <c r="AU117" s="91"/>
      <c r="AV117" s="23"/>
      <c r="AW117" s="14" t="e">
        <f t="shared" si="51"/>
        <v>#DIV/0!</v>
      </c>
      <c r="AX117" s="159" t="str">
        <f t="shared" si="52"/>
        <v/>
      </c>
      <c r="AY117" s="8"/>
      <c r="AZ117" s="12">
        <v>0</v>
      </c>
      <c r="BA117" s="7">
        <f t="shared" si="53"/>
        <v>0</v>
      </c>
      <c r="BB117" s="7"/>
      <c r="BC117" s="7"/>
      <c r="BD117" s="81">
        <f t="shared" si="37"/>
        <v>0</v>
      </c>
      <c r="BE117" s="82">
        <f t="shared" si="38"/>
        <v>0</v>
      </c>
      <c r="BF117" s="91"/>
      <c r="BG117" s="365"/>
      <c r="BH117" s="156">
        <v>41153</v>
      </c>
      <c r="BI117" s="101">
        <f t="shared" si="54"/>
        <v>0</v>
      </c>
      <c r="BJ117" s="14" t="e">
        <f t="shared" si="55"/>
        <v>#DIV/0!</v>
      </c>
      <c r="BK117" s="103">
        <f t="shared" si="56"/>
        <v>0</v>
      </c>
      <c r="BL117" s="12" t="e">
        <f t="shared" si="55"/>
        <v>#DIV/0!</v>
      </c>
      <c r="BM117" s="105"/>
      <c r="BN117" s="24">
        <v>48.485962999999998</v>
      </c>
      <c r="BO117" s="108"/>
      <c r="BQ117" s="23"/>
      <c r="BR117" s="131" t="e">
        <f t="shared" si="57"/>
        <v>#DIV/0!</v>
      </c>
    </row>
    <row r="118" spans="1:70">
      <c r="A118" s="365"/>
      <c r="B118" s="156">
        <v>41183</v>
      </c>
      <c r="C118" s="16"/>
      <c r="D118" s="23"/>
      <c r="E118" s="14" t="e">
        <f t="shared" si="39"/>
        <v>#DIV/0!</v>
      </c>
      <c r="F118" s="159" t="str">
        <f t="shared" si="40"/>
        <v/>
      </c>
      <c r="G118" s="8"/>
      <c r="H118" s="12">
        <v>0</v>
      </c>
      <c r="I118" s="7">
        <f t="shared" si="41"/>
        <v>0</v>
      </c>
      <c r="J118" s="7"/>
      <c r="K118" s="7"/>
      <c r="L118" s="81">
        <f t="shared" si="29"/>
        <v>0</v>
      </c>
      <c r="M118" s="82">
        <f t="shared" si="30"/>
        <v>0</v>
      </c>
      <c r="N118" s="91"/>
      <c r="O118" s="23"/>
      <c r="P118" s="14" t="e">
        <f t="shared" si="42"/>
        <v>#DIV/0!</v>
      </c>
      <c r="Q118" s="159" t="str">
        <f t="shared" si="43"/>
        <v/>
      </c>
      <c r="R118" s="8"/>
      <c r="S118" s="12">
        <v>0</v>
      </c>
      <c r="T118" s="7">
        <f t="shared" si="44"/>
        <v>0</v>
      </c>
      <c r="U118" s="7"/>
      <c r="V118" s="7"/>
      <c r="W118" s="81">
        <f t="shared" si="31"/>
        <v>0</v>
      </c>
      <c r="X118" s="82">
        <f t="shared" si="32"/>
        <v>0</v>
      </c>
      <c r="Y118" s="91"/>
      <c r="Z118" s="23"/>
      <c r="AA118" s="14" t="e">
        <f t="shared" si="45"/>
        <v>#DIV/0!</v>
      </c>
      <c r="AB118" s="159" t="str">
        <f t="shared" si="46"/>
        <v/>
      </c>
      <c r="AC118" s="8"/>
      <c r="AD118" s="12">
        <v>0</v>
      </c>
      <c r="AE118" s="7">
        <f t="shared" si="47"/>
        <v>0</v>
      </c>
      <c r="AF118" s="7"/>
      <c r="AG118" s="7"/>
      <c r="AH118" s="81">
        <f t="shared" si="33"/>
        <v>0</v>
      </c>
      <c r="AI118" s="82">
        <f t="shared" si="34"/>
        <v>0</v>
      </c>
      <c r="AJ118" s="91"/>
      <c r="AK118" s="23"/>
      <c r="AL118" s="14" t="e">
        <f t="shared" si="48"/>
        <v>#DIV/0!</v>
      </c>
      <c r="AM118" s="159" t="str">
        <f t="shared" si="49"/>
        <v/>
      </c>
      <c r="AN118" s="8"/>
      <c r="AO118" s="12">
        <v>0</v>
      </c>
      <c r="AP118" s="7">
        <f t="shared" si="50"/>
        <v>0</v>
      </c>
      <c r="AQ118" s="7"/>
      <c r="AR118" s="7"/>
      <c r="AS118" s="81">
        <f t="shared" si="35"/>
        <v>0</v>
      </c>
      <c r="AT118" s="82">
        <f t="shared" si="36"/>
        <v>0</v>
      </c>
      <c r="AU118" s="91"/>
      <c r="AV118" s="23"/>
      <c r="AW118" s="14" t="e">
        <f t="shared" si="51"/>
        <v>#DIV/0!</v>
      </c>
      <c r="AX118" s="159" t="str">
        <f t="shared" si="52"/>
        <v/>
      </c>
      <c r="AY118" s="8"/>
      <c r="AZ118" s="12">
        <v>0</v>
      </c>
      <c r="BA118" s="7">
        <f t="shared" si="53"/>
        <v>0</v>
      </c>
      <c r="BB118" s="7"/>
      <c r="BC118" s="7"/>
      <c r="BD118" s="81">
        <f t="shared" si="37"/>
        <v>0</v>
      </c>
      <c r="BE118" s="82">
        <f t="shared" si="38"/>
        <v>0</v>
      </c>
      <c r="BF118" s="91"/>
      <c r="BG118" s="365"/>
      <c r="BH118" s="156">
        <v>41183</v>
      </c>
      <c r="BI118" s="101">
        <f t="shared" si="54"/>
        <v>0</v>
      </c>
      <c r="BJ118" s="14" t="e">
        <f t="shared" si="55"/>
        <v>#DIV/0!</v>
      </c>
      <c r="BK118" s="103">
        <f t="shared" si="56"/>
        <v>0</v>
      </c>
      <c r="BL118" s="12" t="e">
        <f t="shared" si="55"/>
        <v>#DIV/0!</v>
      </c>
      <c r="BM118" s="105"/>
      <c r="BN118" s="24">
        <v>48.791423999999999</v>
      </c>
      <c r="BO118" s="108"/>
      <c r="BQ118" s="23"/>
      <c r="BR118" s="131" t="e">
        <f t="shared" si="57"/>
        <v>#DIV/0!</v>
      </c>
    </row>
    <row r="119" spans="1:70">
      <c r="A119" s="365"/>
      <c r="B119" s="156">
        <v>41214</v>
      </c>
      <c r="C119" s="16"/>
      <c r="D119" s="23"/>
      <c r="E119" s="14" t="e">
        <f t="shared" si="39"/>
        <v>#DIV/0!</v>
      </c>
      <c r="F119" s="159" t="str">
        <f t="shared" si="40"/>
        <v/>
      </c>
      <c r="G119" s="9"/>
      <c r="H119" s="12">
        <v>0</v>
      </c>
      <c r="I119" s="7">
        <f t="shared" si="41"/>
        <v>0</v>
      </c>
      <c r="J119" s="7"/>
      <c r="K119" s="7"/>
      <c r="L119" s="81">
        <f t="shared" si="29"/>
        <v>0</v>
      </c>
      <c r="M119" s="82">
        <f t="shared" si="30"/>
        <v>0</v>
      </c>
      <c r="N119" s="91"/>
      <c r="O119" s="23"/>
      <c r="P119" s="14" t="e">
        <f t="shared" si="42"/>
        <v>#DIV/0!</v>
      </c>
      <c r="Q119" s="159" t="str">
        <f t="shared" si="43"/>
        <v/>
      </c>
      <c r="R119" s="9"/>
      <c r="S119" s="12">
        <v>0</v>
      </c>
      <c r="T119" s="7">
        <f t="shared" si="44"/>
        <v>0</v>
      </c>
      <c r="U119" s="7"/>
      <c r="V119" s="7"/>
      <c r="W119" s="81">
        <f t="shared" si="31"/>
        <v>0</v>
      </c>
      <c r="X119" s="82">
        <f t="shared" si="32"/>
        <v>0</v>
      </c>
      <c r="Y119" s="91"/>
      <c r="Z119" s="23"/>
      <c r="AA119" s="14" t="e">
        <f t="shared" si="45"/>
        <v>#DIV/0!</v>
      </c>
      <c r="AB119" s="159" t="str">
        <f t="shared" si="46"/>
        <v/>
      </c>
      <c r="AC119" s="9"/>
      <c r="AD119" s="12">
        <v>0</v>
      </c>
      <c r="AE119" s="7">
        <f t="shared" si="47"/>
        <v>0</v>
      </c>
      <c r="AF119" s="7"/>
      <c r="AG119" s="7"/>
      <c r="AH119" s="81">
        <f t="shared" si="33"/>
        <v>0</v>
      </c>
      <c r="AI119" s="82">
        <f t="shared" si="34"/>
        <v>0</v>
      </c>
      <c r="AJ119" s="91"/>
      <c r="AK119" s="23"/>
      <c r="AL119" s="14" t="e">
        <f t="shared" si="48"/>
        <v>#DIV/0!</v>
      </c>
      <c r="AM119" s="159" t="str">
        <f t="shared" si="49"/>
        <v/>
      </c>
      <c r="AN119" s="9"/>
      <c r="AO119" s="12">
        <v>0</v>
      </c>
      <c r="AP119" s="7">
        <f t="shared" si="50"/>
        <v>0</v>
      </c>
      <c r="AQ119" s="7"/>
      <c r="AR119" s="7"/>
      <c r="AS119" s="81">
        <f t="shared" si="35"/>
        <v>0</v>
      </c>
      <c r="AT119" s="82">
        <f t="shared" si="36"/>
        <v>0</v>
      </c>
      <c r="AU119" s="91"/>
      <c r="AV119" s="23"/>
      <c r="AW119" s="14" t="e">
        <f t="shared" si="51"/>
        <v>#DIV/0!</v>
      </c>
      <c r="AX119" s="159" t="str">
        <f t="shared" si="52"/>
        <v/>
      </c>
      <c r="AY119" s="9"/>
      <c r="AZ119" s="12">
        <v>0</v>
      </c>
      <c r="BA119" s="7">
        <f t="shared" si="53"/>
        <v>0</v>
      </c>
      <c r="BB119" s="7"/>
      <c r="BC119" s="7"/>
      <c r="BD119" s="81">
        <f t="shared" si="37"/>
        <v>0</v>
      </c>
      <c r="BE119" s="82">
        <f t="shared" si="38"/>
        <v>0</v>
      </c>
      <c r="BF119" s="91"/>
      <c r="BG119" s="365"/>
      <c r="BH119" s="156">
        <v>41214</v>
      </c>
      <c r="BI119" s="101">
        <f t="shared" si="54"/>
        <v>0</v>
      </c>
      <c r="BJ119" s="14" t="e">
        <f t="shared" si="55"/>
        <v>#DIV/0!</v>
      </c>
      <c r="BK119" s="103">
        <f t="shared" si="56"/>
        <v>0</v>
      </c>
      <c r="BL119" s="12" t="e">
        <f t="shared" si="55"/>
        <v>#DIV/0!</v>
      </c>
      <c r="BM119" s="105"/>
      <c r="BN119" s="24">
        <v>49.137842999999997</v>
      </c>
      <c r="BO119" s="108"/>
      <c r="BQ119" s="23"/>
      <c r="BR119" s="131" t="e">
        <f t="shared" si="57"/>
        <v>#DIV/0!</v>
      </c>
    </row>
    <row r="120" spans="1:70">
      <c r="A120" s="366"/>
      <c r="B120" s="157">
        <v>41244</v>
      </c>
      <c r="C120" s="16"/>
      <c r="D120" s="21"/>
      <c r="E120" s="15" t="e">
        <f t="shared" si="39"/>
        <v>#DIV/0!</v>
      </c>
      <c r="F120" s="158" t="str">
        <f t="shared" si="40"/>
        <v/>
      </c>
      <c r="G120" s="11"/>
      <c r="H120" s="13">
        <v>0</v>
      </c>
      <c r="I120" s="10">
        <f t="shared" si="41"/>
        <v>0</v>
      </c>
      <c r="J120" s="10"/>
      <c r="K120" s="10"/>
      <c r="L120" s="83">
        <f t="shared" si="29"/>
        <v>0</v>
      </c>
      <c r="M120" s="84">
        <f t="shared" si="30"/>
        <v>0</v>
      </c>
      <c r="N120" s="92"/>
      <c r="O120" s="21"/>
      <c r="P120" s="15" t="e">
        <f t="shared" si="42"/>
        <v>#DIV/0!</v>
      </c>
      <c r="Q120" s="158" t="str">
        <f t="shared" si="43"/>
        <v/>
      </c>
      <c r="R120" s="11"/>
      <c r="S120" s="13">
        <v>0</v>
      </c>
      <c r="T120" s="10">
        <f t="shared" si="44"/>
        <v>0</v>
      </c>
      <c r="U120" s="10"/>
      <c r="V120" s="10"/>
      <c r="W120" s="83">
        <f t="shared" si="31"/>
        <v>0</v>
      </c>
      <c r="X120" s="84">
        <f t="shared" si="32"/>
        <v>0</v>
      </c>
      <c r="Y120" s="92"/>
      <c r="Z120" s="21"/>
      <c r="AA120" s="15" t="e">
        <f t="shared" si="45"/>
        <v>#DIV/0!</v>
      </c>
      <c r="AB120" s="158" t="str">
        <f t="shared" si="46"/>
        <v/>
      </c>
      <c r="AC120" s="11"/>
      <c r="AD120" s="13">
        <v>0</v>
      </c>
      <c r="AE120" s="10">
        <f t="shared" si="47"/>
        <v>0</v>
      </c>
      <c r="AF120" s="10"/>
      <c r="AG120" s="10"/>
      <c r="AH120" s="83">
        <f t="shared" si="33"/>
        <v>0</v>
      </c>
      <c r="AI120" s="84">
        <f t="shared" si="34"/>
        <v>0</v>
      </c>
      <c r="AJ120" s="92"/>
      <c r="AK120" s="21"/>
      <c r="AL120" s="15" t="e">
        <f t="shared" si="48"/>
        <v>#DIV/0!</v>
      </c>
      <c r="AM120" s="158" t="str">
        <f t="shared" si="49"/>
        <v/>
      </c>
      <c r="AN120" s="11"/>
      <c r="AO120" s="13">
        <v>0</v>
      </c>
      <c r="AP120" s="10">
        <f t="shared" si="50"/>
        <v>0</v>
      </c>
      <c r="AQ120" s="10"/>
      <c r="AR120" s="10"/>
      <c r="AS120" s="83">
        <f t="shared" si="35"/>
        <v>0</v>
      </c>
      <c r="AT120" s="84">
        <f t="shared" si="36"/>
        <v>0</v>
      </c>
      <c r="AU120" s="92"/>
      <c r="AV120" s="21"/>
      <c r="AW120" s="15" t="e">
        <f t="shared" si="51"/>
        <v>#DIV/0!</v>
      </c>
      <c r="AX120" s="158" t="str">
        <f t="shared" si="52"/>
        <v/>
      </c>
      <c r="AY120" s="11"/>
      <c r="AZ120" s="13">
        <v>0</v>
      </c>
      <c r="BA120" s="10">
        <f t="shared" si="53"/>
        <v>0</v>
      </c>
      <c r="BB120" s="10"/>
      <c r="BC120" s="10"/>
      <c r="BD120" s="83">
        <f t="shared" si="37"/>
        <v>0</v>
      </c>
      <c r="BE120" s="84">
        <f t="shared" si="38"/>
        <v>0</v>
      </c>
      <c r="BF120" s="92"/>
      <c r="BG120" s="366"/>
      <c r="BH120" s="157">
        <v>41244</v>
      </c>
      <c r="BI120" s="102">
        <f t="shared" si="54"/>
        <v>0</v>
      </c>
      <c r="BJ120" s="15" t="e">
        <f t="shared" si="55"/>
        <v>#DIV/0!</v>
      </c>
      <c r="BK120" s="104">
        <f t="shared" si="56"/>
        <v>0</v>
      </c>
      <c r="BL120" s="12" t="e">
        <f t="shared" si="55"/>
        <v>#DIV/0!</v>
      </c>
      <c r="BM120" s="105"/>
      <c r="BN120" s="25">
        <v>49.403187000000003</v>
      </c>
      <c r="BO120" s="108"/>
      <c r="BQ120" s="23"/>
      <c r="BR120" s="131" t="e">
        <f t="shared" si="57"/>
        <v>#DIV/0!</v>
      </c>
    </row>
    <row r="121" spans="1:70" ht="11.25" customHeight="1">
      <c r="A121" s="365">
        <v>2013</v>
      </c>
      <c r="B121" s="156">
        <v>41275</v>
      </c>
      <c r="C121" s="16"/>
      <c r="D121" s="23"/>
      <c r="E121" s="14" t="e">
        <f t="shared" si="39"/>
        <v>#DIV/0!</v>
      </c>
      <c r="F121" s="159" t="str">
        <f t="shared" si="40"/>
        <v/>
      </c>
      <c r="G121" s="8"/>
      <c r="H121" s="12">
        <v>0</v>
      </c>
      <c r="I121" s="7">
        <f t="shared" si="41"/>
        <v>0</v>
      </c>
      <c r="J121" s="76"/>
      <c r="K121" s="76"/>
      <c r="L121" s="81">
        <f t="shared" si="29"/>
        <v>0</v>
      </c>
      <c r="M121" s="82">
        <f t="shared" si="30"/>
        <v>0</v>
      </c>
      <c r="N121" s="91"/>
      <c r="O121" s="23"/>
      <c r="P121" s="14" t="e">
        <f t="shared" si="42"/>
        <v>#DIV/0!</v>
      </c>
      <c r="Q121" s="159" t="str">
        <f t="shared" si="43"/>
        <v/>
      </c>
      <c r="R121" s="8"/>
      <c r="S121" s="12">
        <v>0</v>
      </c>
      <c r="T121" s="7">
        <f t="shared" si="44"/>
        <v>0</v>
      </c>
      <c r="U121" s="76"/>
      <c r="V121" s="76"/>
      <c r="W121" s="81">
        <f t="shared" si="31"/>
        <v>0</v>
      </c>
      <c r="X121" s="82">
        <f t="shared" si="32"/>
        <v>0</v>
      </c>
      <c r="Y121" s="91"/>
      <c r="Z121" s="23"/>
      <c r="AA121" s="14" t="e">
        <f t="shared" si="45"/>
        <v>#DIV/0!</v>
      </c>
      <c r="AB121" s="159" t="str">
        <f t="shared" si="46"/>
        <v/>
      </c>
      <c r="AC121" s="8"/>
      <c r="AD121" s="12">
        <v>0</v>
      </c>
      <c r="AE121" s="7">
        <f t="shared" si="47"/>
        <v>0</v>
      </c>
      <c r="AF121" s="76"/>
      <c r="AG121" s="76"/>
      <c r="AH121" s="81">
        <f t="shared" si="33"/>
        <v>0</v>
      </c>
      <c r="AI121" s="82">
        <f t="shared" si="34"/>
        <v>0</v>
      </c>
      <c r="AJ121" s="91"/>
      <c r="AK121" s="23"/>
      <c r="AL121" s="14" t="e">
        <f t="shared" si="48"/>
        <v>#DIV/0!</v>
      </c>
      <c r="AM121" s="159" t="str">
        <f t="shared" si="49"/>
        <v/>
      </c>
      <c r="AN121" s="8"/>
      <c r="AO121" s="12">
        <v>0</v>
      </c>
      <c r="AP121" s="7">
        <f t="shared" si="50"/>
        <v>0</v>
      </c>
      <c r="AQ121" s="76"/>
      <c r="AR121" s="76"/>
      <c r="AS121" s="81">
        <f t="shared" si="35"/>
        <v>0</v>
      </c>
      <c r="AT121" s="82">
        <f t="shared" si="36"/>
        <v>0</v>
      </c>
      <c r="AU121" s="91"/>
      <c r="AV121" s="23"/>
      <c r="AW121" s="14" t="e">
        <f t="shared" si="51"/>
        <v>#DIV/0!</v>
      </c>
      <c r="AX121" s="159" t="str">
        <f t="shared" si="52"/>
        <v/>
      </c>
      <c r="AY121" s="8"/>
      <c r="AZ121" s="12">
        <v>0</v>
      </c>
      <c r="BA121" s="7">
        <f t="shared" si="53"/>
        <v>0</v>
      </c>
      <c r="BB121" s="76"/>
      <c r="BC121" s="76"/>
      <c r="BD121" s="81">
        <f t="shared" si="37"/>
        <v>0</v>
      </c>
      <c r="BE121" s="82">
        <f t="shared" si="38"/>
        <v>0</v>
      </c>
      <c r="BF121" s="91"/>
      <c r="BG121" s="365">
        <v>2013</v>
      </c>
      <c r="BH121" s="156">
        <v>41275</v>
      </c>
      <c r="BI121" s="101">
        <f t="shared" si="54"/>
        <v>0</v>
      </c>
      <c r="BJ121" s="73" t="e">
        <f t="shared" si="55"/>
        <v>#DIV/0!</v>
      </c>
      <c r="BK121" s="103">
        <f t="shared" si="56"/>
        <v>0</v>
      </c>
      <c r="BL121" s="74" t="e">
        <f t="shared" si="55"/>
        <v>#DIV/0!</v>
      </c>
      <c r="BM121" s="106"/>
      <c r="BN121" s="24">
        <v>49.768770000000004</v>
      </c>
      <c r="BO121" s="109"/>
      <c r="BQ121" s="23"/>
      <c r="BR121" s="131" t="e">
        <f t="shared" si="57"/>
        <v>#DIV/0!</v>
      </c>
    </row>
    <row r="122" spans="1:70">
      <c r="A122" s="365"/>
      <c r="B122" s="156">
        <v>41306</v>
      </c>
      <c r="C122" s="16"/>
      <c r="D122" s="23"/>
      <c r="E122" s="14" t="e">
        <f t="shared" si="39"/>
        <v>#DIV/0!</v>
      </c>
      <c r="F122" s="159" t="str">
        <f t="shared" si="40"/>
        <v/>
      </c>
      <c r="G122" s="8"/>
      <c r="H122" s="12">
        <v>0</v>
      </c>
      <c r="I122" s="7">
        <f t="shared" si="41"/>
        <v>0</v>
      </c>
      <c r="J122" s="7"/>
      <c r="K122" s="7"/>
      <c r="L122" s="81">
        <f t="shared" si="29"/>
        <v>0</v>
      </c>
      <c r="M122" s="82">
        <f t="shared" si="30"/>
        <v>0</v>
      </c>
      <c r="N122" s="91"/>
      <c r="O122" s="23"/>
      <c r="P122" s="14" t="e">
        <f t="shared" si="42"/>
        <v>#DIV/0!</v>
      </c>
      <c r="Q122" s="159" t="str">
        <f t="shared" si="43"/>
        <v/>
      </c>
      <c r="R122" s="8"/>
      <c r="S122" s="12">
        <v>0</v>
      </c>
      <c r="T122" s="7">
        <f t="shared" si="44"/>
        <v>0</v>
      </c>
      <c r="U122" s="7"/>
      <c r="V122" s="7"/>
      <c r="W122" s="81">
        <f t="shared" si="31"/>
        <v>0</v>
      </c>
      <c r="X122" s="82">
        <f t="shared" si="32"/>
        <v>0</v>
      </c>
      <c r="Y122" s="91"/>
      <c r="Z122" s="23"/>
      <c r="AA122" s="14" t="e">
        <f t="shared" si="45"/>
        <v>#DIV/0!</v>
      </c>
      <c r="AB122" s="159" t="str">
        <f t="shared" si="46"/>
        <v/>
      </c>
      <c r="AC122" s="8"/>
      <c r="AD122" s="12">
        <v>0</v>
      </c>
      <c r="AE122" s="7">
        <f t="shared" si="47"/>
        <v>0</v>
      </c>
      <c r="AF122" s="7"/>
      <c r="AG122" s="7"/>
      <c r="AH122" s="81">
        <f t="shared" si="33"/>
        <v>0</v>
      </c>
      <c r="AI122" s="82">
        <f t="shared" si="34"/>
        <v>0</v>
      </c>
      <c r="AJ122" s="91"/>
      <c r="AK122" s="23"/>
      <c r="AL122" s="14" t="e">
        <f t="shared" si="48"/>
        <v>#DIV/0!</v>
      </c>
      <c r="AM122" s="159" t="str">
        <f t="shared" si="49"/>
        <v/>
      </c>
      <c r="AN122" s="8"/>
      <c r="AO122" s="12">
        <v>0</v>
      </c>
      <c r="AP122" s="7">
        <f t="shared" si="50"/>
        <v>0</v>
      </c>
      <c r="AQ122" s="7"/>
      <c r="AR122" s="7"/>
      <c r="AS122" s="81">
        <f t="shared" si="35"/>
        <v>0</v>
      </c>
      <c r="AT122" s="82">
        <f t="shared" si="36"/>
        <v>0</v>
      </c>
      <c r="AU122" s="91"/>
      <c r="AV122" s="23"/>
      <c r="AW122" s="14" t="e">
        <f t="shared" si="51"/>
        <v>#DIV/0!</v>
      </c>
      <c r="AX122" s="159" t="str">
        <f t="shared" si="52"/>
        <v/>
      </c>
      <c r="AY122" s="8"/>
      <c r="AZ122" s="12">
        <v>0</v>
      </c>
      <c r="BA122" s="7">
        <f t="shared" si="53"/>
        <v>0</v>
      </c>
      <c r="BB122" s="7"/>
      <c r="BC122" s="7"/>
      <c r="BD122" s="81">
        <f t="shared" si="37"/>
        <v>0</v>
      </c>
      <c r="BE122" s="82">
        <f t="shared" si="38"/>
        <v>0</v>
      </c>
      <c r="BF122" s="91"/>
      <c r="BG122" s="365"/>
      <c r="BH122" s="156">
        <v>41306</v>
      </c>
      <c r="BI122" s="101">
        <f t="shared" si="54"/>
        <v>0</v>
      </c>
      <c r="BJ122" s="14" t="e">
        <f t="shared" si="55"/>
        <v>#DIV/0!</v>
      </c>
      <c r="BK122" s="103">
        <f t="shared" si="56"/>
        <v>0</v>
      </c>
      <c r="BL122" s="12" t="e">
        <f t="shared" si="55"/>
        <v>#DIV/0!</v>
      </c>
      <c r="BM122" s="105"/>
      <c r="BN122" s="24">
        <v>50.226641999999998</v>
      </c>
      <c r="BO122" s="108"/>
      <c r="BQ122" s="23"/>
      <c r="BR122" s="131" t="e">
        <f t="shared" si="57"/>
        <v>#DIV/0!</v>
      </c>
    </row>
    <row r="123" spans="1:70">
      <c r="A123" s="365"/>
      <c r="B123" s="156">
        <v>41334</v>
      </c>
      <c r="C123" s="16"/>
      <c r="D123" s="23"/>
      <c r="E123" s="14" t="e">
        <f t="shared" si="39"/>
        <v>#DIV/0!</v>
      </c>
      <c r="F123" s="159" t="str">
        <f t="shared" si="40"/>
        <v/>
      </c>
      <c r="G123" s="8"/>
      <c r="H123" s="12">
        <v>0</v>
      </c>
      <c r="I123" s="7">
        <f t="shared" si="41"/>
        <v>0</v>
      </c>
      <c r="J123" s="7"/>
      <c r="K123" s="7"/>
      <c r="L123" s="81">
        <f t="shared" si="29"/>
        <v>0</v>
      </c>
      <c r="M123" s="82">
        <f t="shared" si="30"/>
        <v>0</v>
      </c>
      <c r="N123" s="91"/>
      <c r="O123" s="23"/>
      <c r="P123" s="14" t="e">
        <f t="shared" si="42"/>
        <v>#DIV/0!</v>
      </c>
      <c r="Q123" s="159" t="str">
        <f t="shared" si="43"/>
        <v/>
      </c>
      <c r="R123" s="8"/>
      <c r="S123" s="12">
        <v>0</v>
      </c>
      <c r="T123" s="7">
        <f t="shared" si="44"/>
        <v>0</v>
      </c>
      <c r="U123" s="7"/>
      <c r="V123" s="7"/>
      <c r="W123" s="81">
        <f t="shared" si="31"/>
        <v>0</v>
      </c>
      <c r="X123" s="82">
        <f t="shared" si="32"/>
        <v>0</v>
      </c>
      <c r="Y123" s="91"/>
      <c r="Z123" s="23"/>
      <c r="AA123" s="14" t="e">
        <f t="shared" si="45"/>
        <v>#DIV/0!</v>
      </c>
      <c r="AB123" s="159" t="str">
        <f t="shared" si="46"/>
        <v/>
      </c>
      <c r="AC123" s="8"/>
      <c r="AD123" s="12">
        <v>0</v>
      </c>
      <c r="AE123" s="7">
        <f t="shared" si="47"/>
        <v>0</v>
      </c>
      <c r="AF123" s="7"/>
      <c r="AG123" s="7"/>
      <c r="AH123" s="81">
        <f t="shared" si="33"/>
        <v>0</v>
      </c>
      <c r="AI123" s="82">
        <f t="shared" si="34"/>
        <v>0</v>
      </c>
      <c r="AJ123" s="91"/>
      <c r="AK123" s="23"/>
      <c r="AL123" s="14" t="e">
        <f t="shared" si="48"/>
        <v>#DIV/0!</v>
      </c>
      <c r="AM123" s="159" t="str">
        <f t="shared" si="49"/>
        <v/>
      </c>
      <c r="AN123" s="8"/>
      <c r="AO123" s="12">
        <v>0</v>
      </c>
      <c r="AP123" s="7">
        <f t="shared" si="50"/>
        <v>0</v>
      </c>
      <c r="AQ123" s="7"/>
      <c r="AR123" s="7"/>
      <c r="AS123" s="81">
        <f t="shared" si="35"/>
        <v>0</v>
      </c>
      <c r="AT123" s="82">
        <f t="shared" si="36"/>
        <v>0</v>
      </c>
      <c r="AU123" s="91"/>
      <c r="AV123" s="23"/>
      <c r="AW123" s="14" t="e">
        <f t="shared" si="51"/>
        <v>#DIV/0!</v>
      </c>
      <c r="AX123" s="159" t="str">
        <f t="shared" si="52"/>
        <v/>
      </c>
      <c r="AY123" s="8"/>
      <c r="AZ123" s="12">
        <v>0</v>
      </c>
      <c r="BA123" s="7">
        <f t="shared" si="53"/>
        <v>0</v>
      </c>
      <c r="BB123" s="7"/>
      <c r="BC123" s="7"/>
      <c r="BD123" s="81">
        <f t="shared" si="37"/>
        <v>0</v>
      </c>
      <c r="BE123" s="82">
        <f t="shared" si="38"/>
        <v>0</v>
      </c>
      <c r="BF123" s="91"/>
      <c r="BG123" s="365"/>
      <c r="BH123" s="156">
        <v>41334</v>
      </c>
      <c r="BI123" s="101">
        <f t="shared" si="54"/>
        <v>0</v>
      </c>
      <c r="BJ123" s="14" t="e">
        <f t="shared" si="55"/>
        <v>#DIV/0!</v>
      </c>
      <c r="BK123" s="103">
        <f t="shared" si="56"/>
        <v>0</v>
      </c>
      <c r="BL123" s="12" t="e">
        <f t="shared" si="55"/>
        <v>#DIV/0!</v>
      </c>
      <c r="BM123" s="105"/>
      <c r="BN123" s="24">
        <v>50.487819999999999</v>
      </c>
      <c r="BO123" s="108"/>
      <c r="BQ123" s="23"/>
      <c r="BR123" s="131" t="e">
        <f t="shared" si="57"/>
        <v>#DIV/0!</v>
      </c>
    </row>
    <row r="124" spans="1:70">
      <c r="A124" s="365"/>
      <c r="B124" s="156">
        <v>41365</v>
      </c>
      <c r="C124" s="16"/>
      <c r="D124" s="23"/>
      <c r="E124" s="14" t="e">
        <f t="shared" si="39"/>
        <v>#DIV/0!</v>
      </c>
      <c r="F124" s="159" t="str">
        <f t="shared" si="40"/>
        <v/>
      </c>
      <c r="G124" s="8"/>
      <c r="H124" s="12">
        <v>0</v>
      </c>
      <c r="I124" s="7">
        <f t="shared" si="41"/>
        <v>0</v>
      </c>
      <c r="J124" s="7"/>
      <c r="K124" s="7"/>
      <c r="L124" s="81">
        <f t="shared" si="29"/>
        <v>0</v>
      </c>
      <c r="M124" s="82">
        <f t="shared" si="30"/>
        <v>0</v>
      </c>
      <c r="N124" s="91"/>
      <c r="O124" s="23"/>
      <c r="P124" s="14" t="e">
        <f t="shared" si="42"/>
        <v>#DIV/0!</v>
      </c>
      <c r="Q124" s="159" t="str">
        <f t="shared" si="43"/>
        <v/>
      </c>
      <c r="R124" s="8"/>
      <c r="S124" s="12">
        <v>0</v>
      </c>
      <c r="T124" s="7">
        <f t="shared" si="44"/>
        <v>0</v>
      </c>
      <c r="U124" s="7"/>
      <c r="V124" s="7"/>
      <c r="W124" s="81">
        <f t="shared" si="31"/>
        <v>0</v>
      </c>
      <c r="X124" s="82">
        <f t="shared" si="32"/>
        <v>0</v>
      </c>
      <c r="Y124" s="91"/>
      <c r="Z124" s="23"/>
      <c r="AA124" s="14" t="e">
        <f t="shared" si="45"/>
        <v>#DIV/0!</v>
      </c>
      <c r="AB124" s="159" t="str">
        <f t="shared" si="46"/>
        <v/>
      </c>
      <c r="AC124" s="8"/>
      <c r="AD124" s="12">
        <v>0</v>
      </c>
      <c r="AE124" s="7">
        <f t="shared" si="47"/>
        <v>0</v>
      </c>
      <c r="AF124" s="7"/>
      <c r="AG124" s="7"/>
      <c r="AH124" s="81">
        <f t="shared" si="33"/>
        <v>0</v>
      </c>
      <c r="AI124" s="82">
        <f t="shared" si="34"/>
        <v>0</v>
      </c>
      <c r="AJ124" s="91"/>
      <c r="AK124" s="23"/>
      <c r="AL124" s="14" t="e">
        <f t="shared" si="48"/>
        <v>#DIV/0!</v>
      </c>
      <c r="AM124" s="159" t="str">
        <f t="shared" si="49"/>
        <v/>
      </c>
      <c r="AN124" s="8"/>
      <c r="AO124" s="12">
        <v>0</v>
      </c>
      <c r="AP124" s="7">
        <f t="shared" si="50"/>
        <v>0</v>
      </c>
      <c r="AQ124" s="7"/>
      <c r="AR124" s="7"/>
      <c r="AS124" s="81">
        <f t="shared" si="35"/>
        <v>0</v>
      </c>
      <c r="AT124" s="82">
        <f t="shared" si="36"/>
        <v>0</v>
      </c>
      <c r="AU124" s="91"/>
      <c r="AV124" s="23"/>
      <c r="AW124" s="14" t="e">
        <f t="shared" si="51"/>
        <v>#DIV/0!</v>
      </c>
      <c r="AX124" s="159" t="str">
        <f t="shared" si="52"/>
        <v/>
      </c>
      <c r="AY124" s="8"/>
      <c r="AZ124" s="12">
        <v>0</v>
      </c>
      <c r="BA124" s="7">
        <f t="shared" si="53"/>
        <v>0</v>
      </c>
      <c r="BB124" s="7"/>
      <c r="BC124" s="7"/>
      <c r="BD124" s="81">
        <f t="shared" si="37"/>
        <v>0</v>
      </c>
      <c r="BE124" s="82">
        <f t="shared" si="38"/>
        <v>0</v>
      </c>
      <c r="BF124" s="91"/>
      <c r="BG124" s="365"/>
      <c r="BH124" s="156">
        <v>41365</v>
      </c>
      <c r="BI124" s="101">
        <f t="shared" si="54"/>
        <v>0</v>
      </c>
      <c r="BJ124" s="14" t="e">
        <f t="shared" si="55"/>
        <v>#DIV/0!</v>
      </c>
      <c r="BK124" s="103">
        <f t="shared" si="56"/>
        <v>0</v>
      </c>
      <c r="BL124" s="12" t="e">
        <f t="shared" si="55"/>
        <v>#DIV/0!</v>
      </c>
      <c r="BM124" s="105"/>
      <c r="BN124" s="24">
        <v>50.790745999999999</v>
      </c>
      <c r="BO124" s="108"/>
      <c r="BQ124" s="23"/>
      <c r="BR124" s="131" t="e">
        <f t="shared" si="57"/>
        <v>#DIV/0!</v>
      </c>
    </row>
    <row r="125" spans="1:70">
      <c r="A125" s="365"/>
      <c r="B125" s="156">
        <v>41395</v>
      </c>
      <c r="C125" s="16"/>
      <c r="D125" s="23"/>
      <c r="E125" s="14" t="e">
        <f t="shared" si="39"/>
        <v>#DIV/0!</v>
      </c>
      <c r="F125" s="159" t="str">
        <f t="shared" si="40"/>
        <v/>
      </c>
      <c r="G125" s="8"/>
      <c r="H125" s="12">
        <v>0</v>
      </c>
      <c r="I125" s="7">
        <f t="shared" si="41"/>
        <v>0</v>
      </c>
      <c r="J125" s="7"/>
      <c r="K125" s="7"/>
      <c r="L125" s="81">
        <f t="shared" si="29"/>
        <v>0</v>
      </c>
      <c r="M125" s="82">
        <f t="shared" si="30"/>
        <v>0</v>
      </c>
      <c r="N125" s="91"/>
      <c r="O125" s="23"/>
      <c r="P125" s="14" t="e">
        <f t="shared" si="42"/>
        <v>#DIV/0!</v>
      </c>
      <c r="Q125" s="159" t="str">
        <f t="shared" si="43"/>
        <v/>
      </c>
      <c r="R125" s="8"/>
      <c r="S125" s="12">
        <v>0</v>
      </c>
      <c r="T125" s="7">
        <f t="shared" si="44"/>
        <v>0</v>
      </c>
      <c r="U125" s="7"/>
      <c r="V125" s="7"/>
      <c r="W125" s="81">
        <f t="shared" si="31"/>
        <v>0</v>
      </c>
      <c r="X125" s="82">
        <f t="shared" si="32"/>
        <v>0</v>
      </c>
      <c r="Y125" s="91"/>
      <c r="Z125" s="23"/>
      <c r="AA125" s="14" t="e">
        <f t="shared" si="45"/>
        <v>#DIV/0!</v>
      </c>
      <c r="AB125" s="159" t="str">
        <f t="shared" si="46"/>
        <v/>
      </c>
      <c r="AC125" s="8"/>
      <c r="AD125" s="12">
        <v>0</v>
      </c>
      <c r="AE125" s="7">
        <f t="shared" si="47"/>
        <v>0</v>
      </c>
      <c r="AF125" s="7"/>
      <c r="AG125" s="7"/>
      <c r="AH125" s="81">
        <f t="shared" si="33"/>
        <v>0</v>
      </c>
      <c r="AI125" s="82">
        <f t="shared" si="34"/>
        <v>0</v>
      </c>
      <c r="AJ125" s="91"/>
      <c r="AK125" s="23"/>
      <c r="AL125" s="14" t="e">
        <f t="shared" si="48"/>
        <v>#DIV/0!</v>
      </c>
      <c r="AM125" s="159" t="str">
        <f t="shared" si="49"/>
        <v/>
      </c>
      <c r="AN125" s="8"/>
      <c r="AO125" s="12">
        <v>0</v>
      </c>
      <c r="AP125" s="7">
        <f t="shared" si="50"/>
        <v>0</v>
      </c>
      <c r="AQ125" s="7"/>
      <c r="AR125" s="7"/>
      <c r="AS125" s="81">
        <f t="shared" si="35"/>
        <v>0</v>
      </c>
      <c r="AT125" s="82">
        <f t="shared" si="36"/>
        <v>0</v>
      </c>
      <c r="AU125" s="91"/>
      <c r="AV125" s="23"/>
      <c r="AW125" s="14" t="e">
        <f t="shared" si="51"/>
        <v>#DIV/0!</v>
      </c>
      <c r="AX125" s="159" t="str">
        <f t="shared" si="52"/>
        <v/>
      </c>
      <c r="AY125" s="8"/>
      <c r="AZ125" s="12">
        <v>0</v>
      </c>
      <c r="BA125" s="7">
        <f t="shared" si="53"/>
        <v>0</v>
      </c>
      <c r="BB125" s="7"/>
      <c r="BC125" s="7"/>
      <c r="BD125" s="81">
        <f t="shared" si="37"/>
        <v>0</v>
      </c>
      <c r="BE125" s="82">
        <f t="shared" si="38"/>
        <v>0</v>
      </c>
      <c r="BF125" s="91"/>
      <c r="BG125" s="365"/>
      <c r="BH125" s="156">
        <v>41395</v>
      </c>
      <c r="BI125" s="101">
        <f t="shared" si="54"/>
        <v>0</v>
      </c>
      <c r="BJ125" s="14" t="e">
        <f t="shared" si="55"/>
        <v>#DIV/0!</v>
      </c>
      <c r="BK125" s="103">
        <f t="shared" si="56"/>
        <v>0</v>
      </c>
      <c r="BL125" s="12" t="e">
        <f t="shared" si="55"/>
        <v>#DIV/0!</v>
      </c>
      <c r="BM125" s="105"/>
      <c r="BN125" s="24">
        <v>51.090411000000003</v>
      </c>
      <c r="BO125" s="108"/>
      <c r="BQ125" s="23"/>
      <c r="BR125" s="131" t="e">
        <f t="shared" si="57"/>
        <v>#DIV/0!</v>
      </c>
    </row>
    <row r="126" spans="1:70">
      <c r="A126" s="365"/>
      <c r="B126" s="156">
        <v>41426</v>
      </c>
      <c r="C126" s="16"/>
      <c r="D126" s="23"/>
      <c r="E126" s="14" t="e">
        <f t="shared" si="39"/>
        <v>#DIV/0!</v>
      </c>
      <c r="F126" s="159" t="str">
        <f t="shared" si="40"/>
        <v/>
      </c>
      <c r="G126" s="8"/>
      <c r="H126" s="12">
        <v>0</v>
      </c>
      <c r="I126" s="7">
        <f t="shared" si="41"/>
        <v>0</v>
      </c>
      <c r="J126" s="7"/>
      <c r="K126" s="7"/>
      <c r="L126" s="81">
        <f t="shared" si="29"/>
        <v>0</v>
      </c>
      <c r="M126" s="82">
        <f t="shared" si="30"/>
        <v>0</v>
      </c>
      <c r="N126" s="91"/>
      <c r="O126" s="23"/>
      <c r="P126" s="14" t="e">
        <f t="shared" si="42"/>
        <v>#DIV/0!</v>
      </c>
      <c r="Q126" s="159" t="str">
        <f t="shared" si="43"/>
        <v/>
      </c>
      <c r="R126" s="8"/>
      <c r="S126" s="12">
        <v>0</v>
      </c>
      <c r="T126" s="7">
        <f t="shared" si="44"/>
        <v>0</v>
      </c>
      <c r="U126" s="7"/>
      <c r="V126" s="7"/>
      <c r="W126" s="81">
        <f t="shared" si="31"/>
        <v>0</v>
      </c>
      <c r="X126" s="82">
        <f t="shared" si="32"/>
        <v>0</v>
      </c>
      <c r="Y126" s="91"/>
      <c r="Z126" s="23"/>
      <c r="AA126" s="14" t="e">
        <f t="shared" si="45"/>
        <v>#DIV/0!</v>
      </c>
      <c r="AB126" s="159" t="str">
        <f t="shared" si="46"/>
        <v/>
      </c>
      <c r="AC126" s="8"/>
      <c r="AD126" s="12">
        <v>0</v>
      </c>
      <c r="AE126" s="7">
        <f t="shared" si="47"/>
        <v>0</v>
      </c>
      <c r="AF126" s="7"/>
      <c r="AG126" s="7"/>
      <c r="AH126" s="81">
        <f t="shared" si="33"/>
        <v>0</v>
      </c>
      <c r="AI126" s="82">
        <f t="shared" si="34"/>
        <v>0</v>
      </c>
      <c r="AJ126" s="91"/>
      <c r="AK126" s="23"/>
      <c r="AL126" s="14" t="e">
        <f t="shared" si="48"/>
        <v>#DIV/0!</v>
      </c>
      <c r="AM126" s="159" t="str">
        <f t="shared" si="49"/>
        <v/>
      </c>
      <c r="AN126" s="8"/>
      <c r="AO126" s="12">
        <v>0</v>
      </c>
      <c r="AP126" s="7">
        <f t="shared" si="50"/>
        <v>0</v>
      </c>
      <c r="AQ126" s="7"/>
      <c r="AR126" s="7"/>
      <c r="AS126" s="81">
        <f t="shared" si="35"/>
        <v>0</v>
      </c>
      <c r="AT126" s="82">
        <f t="shared" si="36"/>
        <v>0</v>
      </c>
      <c r="AU126" s="91"/>
      <c r="AV126" s="23"/>
      <c r="AW126" s="14" t="e">
        <f t="shared" si="51"/>
        <v>#DIV/0!</v>
      </c>
      <c r="AX126" s="159" t="str">
        <f t="shared" si="52"/>
        <v/>
      </c>
      <c r="AY126" s="8"/>
      <c r="AZ126" s="12">
        <v>0</v>
      </c>
      <c r="BA126" s="7">
        <f t="shared" si="53"/>
        <v>0</v>
      </c>
      <c r="BB126" s="7"/>
      <c r="BC126" s="7"/>
      <c r="BD126" s="81">
        <f t="shared" si="37"/>
        <v>0</v>
      </c>
      <c r="BE126" s="82">
        <f t="shared" si="38"/>
        <v>0</v>
      </c>
      <c r="BF126" s="91"/>
      <c r="BG126" s="365"/>
      <c r="BH126" s="156">
        <v>41426</v>
      </c>
      <c r="BI126" s="101">
        <f t="shared" si="54"/>
        <v>0</v>
      </c>
      <c r="BJ126" s="14" t="e">
        <f t="shared" si="55"/>
        <v>#DIV/0!</v>
      </c>
      <c r="BK126" s="103">
        <f t="shared" si="56"/>
        <v>0</v>
      </c>
      <c r="BL126" s="12" t="e">
        <f t="shared" si="55"/>
        <v>#DIV/0!</v>
      </c>
      <c r="BM126" s="105"/>
      <c r="BN126" s="24">
        <v>51.269227000000001</v>
      </c>
      <c r="BO126" s="108"/>
      <c r="BQ126" s="23"/>
      <c r="BR126" s="131" t="e">
        <f t="shared" si="57"/>
        <v>#DIV/0!</v>
      </c>
    </row>
    <row r="127" spans="1:70">
      <c r="A127" s="365"/>
      <c r="B127" s="156">
        <v>41456</v>
      </c>
      <c r="C127" s="16"/>
      <c r="D127" s="23"/>
      <c r="E127" s="14" t="e">
        <f t="shared" si="39"/>
        <v>#DIV/0!</v>
      </c>
      <c r="F127" s="159" t="str">
        <f t="shared" si="40"/>
        <v/>
      </c>
      <c r="G127" s="8" t="s">
        <v>6</v>
      </c>
      <c r="H127" s="12">
        <v>9.0399999999999994E-2</v>
      </c>
      <c r="I127" s="7">
        <f t="shared" si="41"/>
        <v>0</v>
      </c>
      <c r="J127" s="7"/>
      <c r="K127" s="7"/>
      <c r="L127" s="81">
        <f t="shared" si="29"/>
        <v>0</v>
      </c>
      <c r="M127" s="82">
        <f t="shared" si="30"/>
        <v>0</v>
      </c>
      <c r="N127" s="91"/>
      <c r="O127" s="23"/>
      <c r="P127" s="14" t="e">
        <f t="shared" si="42"/>
        <v>#DIV/0!</v>
      </c>
      <c r="Q127" s="159" t="str">
        <f t="shared" si="43"/>
        <v/>
      </c>
      <c r="R127" s="8" t="s">
        <v>6</v>
      </c>
      <c r="S127" s="12">
        <v>9.0399999999999994E-2</v>
      </c>
      <c r="T127" s="7">
        <f t="shared" si="44"/>
        <v>0</v>
      </c>
      <c r="U127" s="7"/>
      <c r="V127" s="7"/>
      <c r="W127" s="81">
        <f t="shared" si="31"/>
        <v>0</v>
      </c>
      <c r="X127" s="82">
        <f t="shared" si="32"/>
        <v>0</v>
      </c>
      <c r="Y127" s="91"/>
      <c r="Z127" s="23"/>
      <c r="AA127" s="14" t="e">
        <f t="shared" si="45"/>
        <v>#DIV/0!</v>
      </c>
      <c r="AB127" s="159" t="str">
        <f t="shared" si="46"/>
        <v/>
      </c>
      <c r="AC127" s="8" t="s">
        <v>6</v>
      </c>
      <c r="AD127" s="12">
        <v>9.0399999999999994E-2</v>
      </c>
      <c r="AE127" s="7">
        <f t="shared" si="47"/>
        <v>0</v>
      </c>
      <c r="AF127" s="7"/>
      <c r="AG127" s="7"/>
      <c r="AH127" s="81">
        <f t="shared" si="33"/>
        <v>0</v>
      </c>
      <c r="AI127" s="82">
        <f t="shared" si="34"/>
        <v>0</v>
      </c>
      <c r="AJ127" s="91"/>
      <c r="AK127" s="23"/>
      <c r="AL127" s="14" t="e">
        <f t="shared" si="48"/>
        <v>#DIV/0!</v>
      </c>
      <c r="AM127" s="159" t="str">
        <f t="shared" si="49"/>
        <v/>
      </c>
      <c r="AN127" s="8" t="s">
        <v>6</v>
      </c>
      <c r="AO127" s="12">
        <v>9.0399999999999994E-2</v>
      </c>
      <c r="AP127" s="7">
        <f t="shared" si="50"/>
        <v>0</v>
      </c>
      <c r="AQ127" s="7"/>
      <c r="AR127" s="7"/>
      <c r="AS127" s="81">
        <f t="shared" si="35"/>
        <v>0</v>
      </c>
      <c r="AT127" s="82">
        <f t="shared" si="36"/>
        <v>0</v>
      </c>
      <c r="AU127" s="91"/>
      <c r="AV127" s="23"/>
      <c r="AW127" s="14" t="e">
        <f t="shared" si="51"/>
        <v>#DIV/0!</v>
      </c>
      <c r="AX127" s="159" t="str">
        <f t="shared" si="52"/>
        <v/>
      </c>
      <c r="AY127" s="8" t="s">
        <v>6</v>
      </c>
      <c r="AZ127" s="12">
        <v>9.0399999999999994E-2</v>
      </c>
      <c r="BA127" s="7">
        <f t="shared" si="53"/>
        <v>0</v>
      </c>
      <c r="BB127" s="7"/>
      <c r="BC127" s="7"/>
      <c r="BD127" s="81">
        <f t="shared" si="37"/>
        <v>0</v>
      </c>
      <c r="BE127" s="82">
        <f t="shared" si="38"/>
        <v>0</v>
      </c>
      <c r="BF127" s="91"/>
      <c r="BG127" s="365"/>
      <c r="BH127" s="156">
        <v>41456</v>
      </c>
      <c r="BI127" s="101">
        <f t="shared" si="54"/>
        <v>0</v>
      </c>
      <c r="BJ127" s="14" t="e">
        <f t="shared" si="55"/>
        <v>#DIV/0!</v>
      </c>
      <c r="BK127" s="103">
        <f t="shared" si="56"/>
        <v>0</v>
      </c>
      <c r="BL127" s="12" t="e">
        <f t="shared" si="55"/>
        <v>#DIV/0!</v>
      </c>
      <c r="BM127" s="105"/>
      <c r="BN127" s="24">
        <v>51.412779999999998</v>
      </c>
      <c r="BO127" s="108"/>
      <c r="BQ127" s="23"/>
      <c r="BR127" s="131" t="e">
        <f t="shared" si="57"/>
        <v>#DIV/0!</v>
      </c>
    </row>
    <row r="128" spans="1:70">
      <c r="A128" s="365"/>
      <c r="B128" s="156">
        <v>41487</v>
      </c>
      <c r="C128" s="16"/>
      <c r="D128" s="23"/>
      <c r="E128" s="14" t="e">
        <f t="shared" si="39"/>
        <v>#DIV/0!</v>
      </c>
      <c r="F128" s="159" t="str">
        <f t="shared" si="40"/>
        <v/>
      </c>
      <c r="G128" s="8"/>
      <c r="H128" s="12">
        <v>0</v>
      </c>
      <c r="I128" s="7">
        <f t="shared" si="41"/>
        <v>0</v>
      </c>
      <c r="J128" s="7"/>
      <c r="K128" s="7"/>
      <c r="L128" s="81">
        <f t="shared" si="29"/>
        <v>0</v>
      </c>
      <c r="M128" s="82">
        <f t="shared" si="30"/>
        <v>0</v>
      </c>
      <c r="N128" s="91"/>
      <c r="O128" s="23"/>
      <c r="P128" s="14" t="e">
        <f t="shared" si="42"/>
        <v>#DIV/0!</v>
      </c>
      <c r="Q128" s="159" t="str">
        <f t="shared" si="43"/>
        <v/>
      </c>
      <c r="R128" s="8"/>
      <c r="S128" s="12">
        <v>0</v>
      </c>
      <c r="T128" s="7">
        <f t="shared" si="44"/>
        <v>0</v>
      </c>
      <c r="U128" s="7"/>
      <c r="V128" s="7"/>
      <c r="W128" s="81">
        <f t="shared" si="31"/>
        <v>0</v>
      </c>
      <c r="X128" s="82">
        <f t="shared" si="32"/>
        <v>0</v>
      </c>
      <c r="Y128" s="91"/>
      <c r="Z128" s="23"/>
      <c r="AA128" s="14" t="e">
        <f t="shared" si="45"/>
        <v>#DIV/0!</v>
      </c>
      <c r="AB128" s="159" t="str">
        <f t="shared" si="46"/>
        <v/>
      </c>
      <c r="AC128" s="8"/>
      <c r="AD128" s="12">
        <v>0</v>
      </c>
      <c r="AE128" s="7">
        <f t="shared" si="47"/>
        <v>0</v>
      </c>
      <c r="AF128" s="7"/>
      <c r="AG128" s="7"/>
      <c r="AH128" s="81">
        <f t="shared" si="33"/>
        <v>0</v>
      </c>
      <c r="AI128" s="82">
        <f t="shared" si="34"/>
        <v>0</v>
      </c>
      <c r="AJ128" s="91"/>
      <c r="AK128" s="23"/>
      <c r="AL128" s="14" t="e">
        <f t="shared" si="48"/>
        <v>#DIV/0!</v>
      </c>
      <c r="AM128" s="159" t="str">
        <f t="shared" si="49"/>
        <v/>
      </c>
      <c r="AN128" s="8"/>
      <c r="AO128" s="12">
        <v>0</v>
      </c>
      <c r="AP128" s="7">
        <f t="shared" si="50"/>
        <v>0</v>
      </c>
      <c r="AQ128" s="7"/>
      <c r="AR128" s="7"/>
      <c r="AS128" s="81">
        <f t="shared" si="35"/>
        <v>0</v>
      </c>
      <c r="AT128" s="82">
        <f t="shared" si="36"/>
        <v>0</v>
      </c>
      <c r="AU128" s="91"/>
      <c r="AV128" s="23"/>
      <c r="AW128" s="14" t="e">
        <f t="shared" si="51"/>
        <v>#DIV/0!</v>
      </c>
      <c r="AX128" s="159" t="str">
        <f t="shared" si="52"/>
        <v/>
      </c>
      <c r="AY128" s="8"/>
      <c r="AZ128" s="12">
        <v>0</v>
      </c>
      <c r="BA128" s="7">
        <f t="shared" si="53"/>
        <v>0</v>
      </c>
      <c r="BB128" s="7"/>
      <c r="BC128" s="7"/>
      <c r="BD128" s="81">
        <f t="shared" si="37"/>
        <v>0</v>
      </c>
      <c r="BE128" s="82">
        <f t="shared" si="38"/>
        <v>0</v>
      </c>
      <c r="BF128" s="91"/>
      <c r="BG128" s="365"/>
      <c r="BH128" s="156">
        <v>41487</v>
      </c>
      <c r="BI128" s="101">
        <f t="shared" si="54"/>
        <v>0</v>
      </c>
      <c r="BJ128" s="14" t="e">
        <f t="shared" si="55"/>
        <v>#DIV/0!</v>
      </c>
      <c r="BK128" s="103">
        <f t="shared" si="56"/>
        <v>0</v>
      </c>
      <c r="BL128" s="12" t="e">
        <f t="shared" si="55"/>
        <v>#DIV/0!</v>
      </c>
      <c r="BM128" s="105"/>
      <c r="BN128" s="24">
        <v>51.345942999999998</v>
      </c>
      <c r="BO128" s="108"/>
      <c r="BQ128" s="23"/>
      <c r="BR128" s="131" t="e">
        <f t="shared" si="57"/>
        <v>#DIV/0!</v>
      </c>
    </row>
    <row r="129" spans="1:70">
      <c r="A129" s="365"/>
      <c r="B129" s="156">
        <v>41518</v>
      </c>
      <c r="C129" s="16"/>
      <c r="D129" s="23"/>
      <c r="E129" s="14" t="e">
        <f t="shared" si="39"/>
        <v>#DIV/0!</v>
      </c>
      <c r="F129" s="159" t="str">
        <f t="shared" si="40"/>
        <v/>
      </c>
      <c r="G129" s="8"/>
      <c r="H129" s="12">
        <v>0</v>
      </c>
      <c r="I129" s="7">
        <f t="shared" si="41"/>
        <v>0</v>
      </c>
      <c r="J129" s="7"/>
      <c r="K129" s="7"/>
      <c r="L129" s="81">
        <f t="shared" si="29"/>
        <v>0</v>
      </c>
      <c r="M129" s="82">
        <f t="shared" si="30"/>
        <v>0</v>
      </c>
      <c r="N129" s="91"/>
      <c r="O129" s="23"/>
      <c r="P129" s="14" t="e">
        <f t="shared" si="42"/>
        <v>#DIV/0!</v>
      </c>
      <c r="Q129" s="159" t="str">
        <f t="shared" si="43"/>
        <v/>
      </c>
      <c r="R129" s="8"/>
      <c r="S129" s="12">
        <v>0</v>
      </c>
      <c r="T129" s="7">
        <f t="shared" si="44"/>
        <v>0</v>
      </c>
      <c r="U129" s="7"/>
      <c r="V129" s="7"/>
      <c r="W129" s="81">
        <f t="shared" si="31"/>
        <v>0</v>
      </c>
      <c r="X129" s="82">
        <f t="shared" si="32"/>
        <v>0</v>
      </c>
      <c r="Y129" s="91"/>
      <c r="Z129" s="23"/>
      <c r="AA129" s="14" t="e">
        <f t="shared" si="45"/>
        <v>#DIV/0!</v>
      </c>
      <c r="AB129" s="159" t="str">
        <f t="shared" si="46"/>
        <v/>
      </c>
      <c r="AC129" s="8"/>
      <c r="AD129" s="12">
        <v>0</v>
      </c>
      <c r="AE129" s="7">
        <f t="shared" si="47"/>
        <v>0</v>
      </c>
      <c r="AF129" s="7"/>
      <c r="AG129" s="7"/>
      <c r="AH129" s="81">
        <f t="shared" si="33"/>
        <v>0</v>
      </c>
      <c r="AI129" s="82">
        <f t="shared" si="34"/>
        <v>0</v>
      </c>
      <c r="AJ129" s="91"/>
      <c r="AK129" s="23"/>
      <c r="AL129" s="14" t="e">
        <f t="shared" si="48"/>
        <v>#DIV/0!</v>
      </c>
      <c r="AM129" s="159" t="str">
        <f t="shared" si="49"/>
        <v/>
      </c>
      <c r="AN129" s="8"/>
      <c r="AO129" s="12">
        <v>0</v>
      </c>
      <c r="AP129" s="7">
        <f t="shared" si="50"/>
        <v>0</v>
      </c>
      <c r="AQ129" s="7"/>
      <c r="AR129" s="7"/>
      <c r="AS129" s="81">
        <f t="shared" si="35"/>
        <v>0</v>
      </c>
      <c r="AT129" s="82">
        <f t="shared" si="36"/>
        <v>0</v>
      </c>
      <c r="AU129" s="91"/>
      <c r="AV129" s="23"/>
      <c r="AW129" s="14" t="e">
        <f t="shared" si="51"/>
        <v>#DIV/0!</v>
      </c>
      <c r="AX129" s="159" t="str">
        <f t="shared" si="52"/>
        <v/>
      </c>
      <c r="AY129" s="8"/>
      <c r="AZ129" s="12">
        <v>0</v>
      </c>
      <c r="BA129" s="7">
        <f t="shared" si="53"/>
        <v>0</v>
      </c>
      <c r="BB129" s="7"/>
      <c r="BC129" s="7"/>
      <c r="BD129" s="81">
        <f t="shared" si="37"/>
        <v>0</v>
      </c>
      <c r="BE129" s="82">
        <f t="shared" si="38"/>
        <v>0</v>
      </c>
      <c r="BF129" s="91"/>
      <c r="BG129" s="365"/>
      <c r="BH129" s="156">
        <v>41518</v>
      </c>
      <c r="BI129" s="101">
        <f t="shared" si="54"/>
        <v>0</v>
      </c>
      <c r="BJ129" s="14" t="e">
        <f t="shared" si="55"/>
        <v>#DIV/0!</v>
      </c>
      <c r="BK129" s="103">
        <f t="shared" si="56"/>
        <v>0</v>
      </c>
      <c r="BL129" s="12" t="e">
        <f t="shared" si="55"/>
        <v>#DIV/0!</v>
      </c>
      <c r="BM129" s="105"/>
      <c r="BN129" s="24">
        <v>51.428095999999996</v>
      </c>
      <c r="BO129" s="108"/>
      <c r="BQ129" s="23"/>
      <c r="BR129" s="131" t="e">
        <f t="shared" si="57"/>
        <v>#DIV/0!</v>
      </c>
    </row>
    <row r="130" spans="1:70">
      <c r="A130" s="365"/>
      <c r="B130" s="156">
        <v>41548</v>
      </c>
      <c r="C130" s="16"/>
      <c r="D130" s="23"/>
      <c r="E130" s="14" t="e">
        <f t="shared" si="39"/>
        <v>#DIV/0!</v>
      </c>
      <c r="F130" s="159" t="str">
        <f t="shared" si="40"/>
        <v/>
      </c>
      <c r="G130" s="8"/>
      <c r="H130" s="12">
        <v>0</v>
      </c>
      <c r="I130" s="7">
        <f t="shared" si="41"/>
        <v>0</v>
      </c>
      <c r="J130" s="7"/>
      <c r="K130" s="7"/>
      <c r="L130" s="81">
        <f t="shared" si="29"/>
        <v>0</v>
      </c>
      <c r="M130" s="82">
        <f t="shared" si="30"/>
        <v>0</v>
      </c>
      <c r="N130" s="91"/>
      <c r="O130" s="23"/>
      <c r="P130" s="14" t="e">
        <f t="shared" si="42"/>
        <v>#DIV/0!</v>
      </c>
      <c r="Q130" s="159" t="str">
        <f t="shared" si="43"/>
        <v/>
      </c>
      <c r="R130" s="8"/>
      <c r="S130" s="12">
        <v>0</v>
      </c>
      <c r="T130" s="7">
        <f t="shared" si="44"/>
        <v>0</v>
      </c>
      <c r="U130" s="7"/>
      <c r="V130" s="7"/>
      <c r="W130" s="81">
        <f t="shared" si="31"/>
        <v>0</v>
      </c>
      <c r="X130" s="82">
        <f t="shared" si="32"/>
        <v>0</v>
      </c>
      <c r="Y130" s="91"/>
      <c r="Z130" s="23"/>
      <c r="AA130" s="14" t="e">
        <f t="shared" si="45"/>
        <v>#DIV/0!</v>
      </c>
      <c r="AB130" s="159" t="str">
        <f t="shared" si="46"/>
        <v/>
      </c>
      <c r="AC130" s="8"/>
      <c r="AD130" s="12">
        <v>0</v>
      </c>
      <c r="AE130" s="7">
        <f t="shared" si="47"/>
        <v>0</v>
      </c>
      <c r="AF130" s="7"/>
      <c r="AG130" s="7"/>
      <c r="AH130" s="81">
        <f t="shared" si="33"/>
        <v>0</v>
      </c>
      <c r="AI130" s="82">
        <f t="shared" si="34"/>
        <v>0</v>
      </c>
      <c r="AJ130" s="91"/>
      <c r="AK130" s="23"/>
      <c r="AL130" s="14" t="e">
        <f t="shared" si="48"/>
        <v>#DIV/0!</v>
      </c>
      <c r="AM130" s="159" t="str">
        <f t="shared" si="49"/>
        <v/>
      </c>
      <c r="AN130" s="8"/>
      <c r="AO130" s="12">
        <v>0</v>
      </c>
      <c r="AP130" s="7">
        <f t="shared" si="50"/>
        <v>0</v>
      </c>
      <c r="AQ130" s="7"/>
      <c r="AR130" s="7"/>
      <c r="AS130" s="81">
        <f t="shared" si="35"/>
        <v>0</v>
      </c>
      <c r="AT130" s="82">
        <f t="shared" si="36"/>
        <v>0</v>
      </c>
      <c r="AU130" s="91"/>
      <c r="AV130" s="23"/>
      <c r="AW130" s="14" t="e">
        <f t="shared" si="51"/>
        <v>#DIV/0!</v>
      </c>
      <c r="AX130" s="159" t="str">
        <f t="shared" si="52"/>
        <v/>
      </c>
      <c r="AY130" s="8"/>
      <c r="AZ130" s="12">
        <v>0</v>
      </c>
      <c r="BA130" s="7">
        <f t="shared" si="53"/>
        <v>0</v>
      </c>
      <c r="BB130" s="7"/>
      <c r="BC130" s="7"/>
      <c r="BD130" s="81">
        <f t="shared" si="37"/>
        <v>0</v>
      </c>
      <c r="BE130" s="82">
        <f t="shared" si="38"/>
        <v>0</v>
      </c>
      <c r="BF130" s="91"/>
      <c r="BG130" s="365"/>
      <c r="BH130" s="156">
        <v>41548</v>
      </c>
      <c r="BI130" s="101">
        <f t="shared" si="54"/>
        <v>0</v>
      </c>
      <c r="BJ130" s="14" t="e">
        <f t="shared" si="55"/>
        <v>#DIV/0!</v>
      </c>
      <c r="BK130" s="103">
        <f t="shared" si="56"/>
        <v>0</v>
      </c>
      <c r="BL130" s="12" t="e">
        <f t="shared" si="55"/>
        <v>#DIV/0!</v>
      </c>
      <c r="BM130" s="105"/>
      <c r="BN130" s="24">
        <v>51.566951000000003</v>
      </c>
      <c r="BO130" s="108"/>
      <c r="BQ130" s="23"/>
      <c r="BR130" s="131" t="e">
        <f t="shared" si="57"/>
        <v>#DIV/0!</v>
      </c>
    </row>
    <row r="131" spans="1:70">
      <c r="A131" s="365"/>
      <c r="B131" s="156">
        <v>41579</v>
      </c>
      <c r="C131" s="16"/>
      <c r="D131" s="23"/>
      <c r="E131" s="14" t="e">
        <f t="shared" si="39"/>
        <v>#DIV/0!</v>
      </c>
      <c r="F131" s="159" t="str">
        <f t="shared" si="40"/>
        <v/>
      </c>
      <c r="G131" s="8"/>
      <c r="H131" s="12">
        <v>0</v>
      </c>
      <c r="I131" s="7">
        <f t="shared" si="41"/>
        <v>0</v>
      </c>
      <c r="J131" s="7"/>
      <c r="K131" s="7"/>
      <c r="L131" s="81">
        <f t="shared" si="29"/>
        <v>0</v>
      </c>
      <c r="M131" s="82">
        <f t="shared" si="30"/>
        <v>0</v>
      </c>
      <c r="N131" s="91"/>
      <c r="O131" s="23"/>
      <c r="P131" s="14" t="e">
        <f t="shared" si="42"/>
        <v>#DIV/0!</v>
      </c>
      <c r="Q131" s="159" t="str">
        <f t="shared" si="43"/>
        <v/>
      </c>
      <c r="R131" s="8"/>
      <c r="S131" s="12">
        <v>0</v>
      </c>
      <c r="T131" s="7">
        <f t="shared" si="44"/>
        <v>0</v>
      </c>
      <c r="U131" s="7"/>
      <c r="V131" s="7"/>
      <c r="W131" s="81">
        <f t="shared" si="31"/>
        <v>0</v>
      </c>
      <c r="X131" s="82">
        <f t="shared" si="32"/>
        <v>0</v>
      </c>
      <c r="Y131" s="91"/>
      <c r="Z131" s="23"/>
      <c r="AA131" s="14" t="e">
        <f t="shared" si="45"/>
        <v>#DIV/0!</v>
      </c>
      <c r="AB131" s="159" t="str">
        <f t="shared" si="46"/>
        <v/>
      </c>
      <c r="AC131" s="8"/>
      <c r="AD131" s="12">
        <v>0</v>
      </c>
      <c r="AE131" s="7">
        <f t="shared" si="47"/>
        <v>0</v>
      </c>
      <c r="AF131" s="7"/>
      <c r="AG131" s="7"/>
      <c r="AH131" s="81">
        <f t="shared" si="33"/>
        <v>0</v>
      </c>
      <c r="AI131" s="82">
        <f t="shared" si="34"/>
        <v>0</v>
      </c>
      <c r="AJ131" s="91"/>
      <c r="AK131" s="23"/>
      <c r="AL131" s="14" t="e">
        <f t="shared" si="48"/>
        <v>#DIV/0!</v>
      </c>
      <c r="AM131" s="159" t="str">
        <f t="shared" si="49"/>
        <v/>
      </c>
      <c r="AN131" s="8"/>
      <c r="AO131" s="12">
        <v>0</v>
      </c>
      <c r="AP131" s="7">
        <f t="shared" si="50"/>
        <v>0</v>
      </c>
      <c r="AQ131" s="7"/>
      <c r="AR131" s="7"/>
      <c r="AS131" s="81">
        <f t="shared" si="35"/>
        <v>0</v>
      </c>
      <c r="AT131" s="82">
        <f t="shared" si="36"/>
        <v>0</v>
      </c>
      <c r="AU131" s="91"/>
      <c r="AV131" s="23"/>
      <c r="AW131" s="14" t="e">
        <f t="shared" si="51"/>
        <v>#DIV/0!</v>
      </c>
      <c r="AX131" s="159" t="str">
        <f t="shared" si="52"/>
        <v/>
      </c>
      <c r="AY131" s="8"/>
      <c r="AZ131" s="12">
        <v>0</v>
      </c>
      <c r="BA131" s="7">
        <f t="shared" si="53"/>
        <v>0</v>
      </c>
      <c r="BB131" s="7"/>
      <c r="BC131" s="7"/>
      <c r="BD131" s="81">
        <f t="shared" si="37"/>
        <v>0</v>
      </c>
      <c r="BE131" s="82">
        <f t="shared" si="38"/>
        <v>0</v>
      </c>
      <c r="BF131" s="91"/>
      <c r="BG131" s="365"/>
      <c r="BH131" s="156">
        <v>41579</v>
      </c>
      <c r="BI131" s="101">
        <f t="shared" si="54"/>
        <v>0</v>
      </c>
      <c r="BJ131" s="14" t="e">
        <f t="shared" si="55"/>
        <v>#DIV/0!</v>
      </c>
      <c r="BK131" s="103">
        <f t="shared" si="56"/>
        <v>0</v>
      </c>
      <c r="BL131" s="12" t="e">
        <f t="shared" si="55"/>
        <v>#DIV/0!</v>
      </c>
      <c r="BM131" s="105"/>
      <c r="BN131" s="24">
        <v>51.881509000000001</v>
      </c>
      <c r="BO131" s="108"/>
      <c r="BQ131" s="23"/>
      <c r="BR131" s="131" t="e">
        <f t="shared" si="57"/>
        <v>#DIV/0!</v>
      </c>
    </row>
    <row r="132" spans="1:70">
      <c r="A132" s="366"/>
      <c r="B132" s="157">
        <v>41609</v>
      </c>
      <c r="C132" s="16"/>
      <c r="D132" s="21"/>
      <c r="E132" s="15" t="e">
        <f t="shared" si="39"/>
        <v>#DIV/0!</v>
      </c>
      <c r="F132" s="158" t="str">
        <f t="shared" si="40"/>
        <v/>
      </c>
      <c r="G132" s="11"/>
      <c r="H132" s="13">
        <v>0</v>
      </c>
      <c r="I132" s="10">
        <f t="shared" si="41"/>
        <v>0</v>
      </c>
      <c r="J132" s="10"/>
      <c r="K132" s="10"/>
      <c r="L132" s="83">
        <f t="shared" si="29"/>
        <v>0</v>
      </c>
      <c r="M132" s="84">
        <f t="shared" si="30"/>
        <v>0</v>
      </c>
      <c r="N132" s="92"/>
      <c r="O132" s="21"/>
      <c r="P132" s="15" t="e">
        <f t="shared" si="42"/>
        <v>#DIV/0!</v>
      </c>
      <c r="Q132" s="158" t="str">
        <f t="shared" si="43"/>
        <v/>
      </c>
      <c r="R132" s="11"/>
      <c r="S132" s="13">
        <v>0</v>
      </c>
      <c r="T132" s="10">
        <f t="shared" si="44"/>
        <v>0</v>
      </c>
      <c r="U132" s="10"/>
      <c r="V132" s="10"/>
      <c r="W132" s="83">
        <f t="shared" si="31"/>
        <v>0</v>
      </c>
      <c r="X132" s="84">
        <f t="shared" si="32"/>
        <v>0</v>
      </c>
      <c r="Y132" s="92"/>
      <c r="Z132" s="21"/>
      <c r="AA132" s="15" t="e">
        <f t="shared" si="45"/>
        <v>#DIV/0!</v>
      </c>
      <c r="AB132" s="158" t="str">
        <f t="shared" si="46"/>
        <v/>
      </c>
      <c r="AC132" s="11"/>
      <c r="AD132" s="13">
        <v>0</v>
      </c>
      <c r="AE132" s="10">
        <f t="shared" si="47"/>
        <v>0</v>
      </c>
      <c r="AF132" s="10"/>
      <c r="AG132" s="10"/>
      <c r="AH132" s="83">
        <f t="shared" si="33"/>
        <v>0</v>
      </c>
      <c r="AI132" s="84">
        <f t="shared" si="34"/>
        <v>0</v>
      </c>
      <c r="AJ132" s="92"/>
      <c r="AK132" s="21"/>
      <c r="AL132" s="15" t="e">
        <f t="shared" si="48"/>
        <v>#DIV/0!</v>
      </c>
      <c r="AM132" s="158" t="str">
        <f t="shared" si="49"/>
        <v/>
      </c>
      <c r="AN132" s="11"/>
      <c r="AO132" s="13">
        <v>0</v>
      </c>
      <c r="AP132" s="10">
        <f t="shared" si="50"/>
        <v>0</v>
      </c>
      <c r="AQ132" s="10"/>
      <c r="AR132" s="10"/>
      <c r="AS132" s="83">
        <f t="shared" si="35"/>
        <v>0</v>
      </c>
      <c r="AT132" s="84">
        <f t="shared" si="36"/>
        <v>0</v>
      </c>
      <c r="AU132" s="92"/>
      <c r="AV132" s="21"/>
      <c r="AW132" s="15" t="e">
        <f t="shared" si="51"/>
        <v>#DIV/0!</v>
      </c>
      <c r="AX132" s="158" t="str">
        <f t="shared" si="52"/>
        <v/>
      </c>
      <c r="AY132" s="11"/>
      <c r="AZ132" s="13">
        <v>0</v>
      </c>
      <c r="BA132" s="10">
        <f t="shared" si="53"/>
        <v>0</v>
      </c>
      <c r="BB132" s="10"/>
      <c r="BC132" s="10"/>
      <c r="BD132" s="83">
        <f t="shared" si="37"/>
        <v>0</v>
      </c>
      <c r="BE132" s="84">
        <f t="shared" si="38"/>
        <v>0</v>
      </c>
      <c r="BF132" s="92"/>
      <c r="BG132" s="366"/>
      <c r="BH132" s="157">
        <v>41609</v>
      </c>
      <c r="BI132" s="102">
        <f t="shared" si="54"/>
        <v>0</v>
      </c>
      <c r="BJ132" s="15" t="e">
        <f t="shared" si="55"/>
        <v>#DIV/0!</v>
      </c>
      <c r="BK132" s="104">
        <f t="shared" si="56"/>
        <v>0</v>
      </c>
      <c r="BL132" s="13" t="e">
        <f t="shared" si="55"/>
        <v>#DIV/0!</v>
      </c>
      <c r="BM132" s="107"/>
      <c r="BN132" s="24">
        <v>52.161669000000003</v>
      </c>
      <c r="BO132" s="110"/>
      <c r="BQ132" s="23"/>
      <c r="BR132" s="131" t="e">
        <f t="shared" si="57"/>
        <v>#DIV/0!</v>
      </c>
    </row>
    <row r="133" spans="1:70" ht="11.25" customHeight="1">
      <c r="A133" s="365">
        <v>2014</v>
      </c>
      <c r="B133" s="156">
        <v>41640</v>
      </c>
      <c r="C133" s="16"/>
      <c r="D133" s="23"/>
      <c r="E133" s="14" t="e">
        <f t="shared" si="39"/>
        <v>#DIV/0!</v>
      </c>
      <c r="F133" s="159" t="str">
        <f t="shared" si="40"/>
        <v/>
      </c>
      <c r="G133" s="8"/>
      <c r="H133" s="12">
        <v>0</v>
      </c>
      <c r="I133" s="7">
        <f t="shared" si="41"/>
        <v>0</v>
      </c>
      <c r="J133" s="76"/>
      <c r="K133" s="76"/>
      <c r="L133" s="81">
        <f t="shared" si="29"/>
        <v>0</v>
      </c>
      <c r="M133" s="82">
        <f t="shared" si="30"/>
        <v>0</v>
      </c>
      <c r="N133" s="91"/>
      <c r="O133" s="23"/>
      <c r="P133" s="14" t="e">
        <f t="shared" si="42"/>
        <v>#DIV/0!</v>
      </c>
      <c r="Q133" s="159" t="str">
        <f t="shared" si="43"/>
        <v/>
      </c>
      <c r="R133" s="8"/>
      <c r="S133" s="12">
        <v>0</v>
      </c>
      <c r="T133" s="7">
        <f t="shared" si="44"/>
        <v>0</v>
      </c>
      <c r="U133" s="76"/>
      <c r="V133" s="76"/>
      <c r="W133" s="81">
        <f t="shared" si="31"/>
        <v>0</v>
      </c>
      <c r="X133" s="82">
        <f t="shared" si="32"/>
        <v>0</v>
      </c>
      <c r="Y133" s="91"/>
      <c r="Z133" s="23"/>
      <c r="AA133" s="14" t="e">
        <f t="shared" si="45"/>
        <v>#DIV/0!</v>
      </c>
      <c r="AB133" s="159" t="str">
        <f t="shared" si="46"/>
        <v/>
      </c>
      <c r="AC133" s="8"/>
      <c r="AD133" s="12">
        <v>0</v>
      </c>
      <c r="AE133" s="7">
        <f t="shared" si="47"/>
        <v>0</v>
      </c>
      <c r="AF133" s="76"/>
      <c r="AG133" s="76"/>
      <c r="AH133" s="81">
        <f t="shared" si="33"/>
        <v>0</v>
      </c>
      <c r="AI133" s="82">
        <f t="shared" si="34"/>
        <v>0</v>
      </c>
      <c r="AJ133" s="91"/>
      <c r="AK133" s="23"/>
      <c r="AL133" s="14" t="e">
        <f t="shared" si="48"/>
        <v>#DIV/0!</v>
      </c>
      <c r="AM133" s="159" t="str">
        <f t="shared" si="49"/>
        <v/>
      </c>
      <c r="AN133" s="8"/>
      <c r="AO133" s="12">
        <v>0</v>
      </c>
      <c r="AP133" s="7">
        <f t="shared" si="50"/>
        <v>0</v>
      </c>
      <c r="AQ133" s="76"/>
      <c r="AR133" s="76"/>
      <c r="AS133" s="81">
        <f t="shared" si="35"/>
        <v>0</v>
      </c>
      <c r="AT133" s="82">
        <f t="shared" si="36"/>
        <v>0</v>
      </c>
      <c r="AU133" s="91"/>
      <c r="AV133" s="23"/>
      <c r="AW133" s="14" t="e">
        <f t="shared" si="51"/>
        <v>#DIV/0!</v>
      </c>
      <c r="AX133" s="159" t="str">
        <f t="shared" si="52"/>
        <v/>
      </c>
      <c r="AY133" s="8"/>
      <c r="AZ133" s="12">
        <v>0</v>
      </c>
      <c r="BA133" s="7">
        <f t="shared" si="53"/>
        <v>0</v>
      </c>
      <c r="BB133" s="76"/>
      <c r="BC133" s="76"/>
      <c r="BD133" s="81">
        <f t="shared" si="37"/>
        <v>0</v>
      </c>
      <c r="BE133" s="82">
        <f t="shared" si="38"/>
        <v>0</v>
      </c>
      <c r="BF133" s="91"/>
      <c r="BG133" s="365">
        <v>2014</v>
      </c>
      <c r="BH133" s="156">
        <v>41640</v>
      </c>
      <c r="BI133" s="101">
        <f t="shared" si="54"/>
        <v>0</v>
      </c>
      <c r="BJ133" s="14" t="e">
        <f t="shared" si="55"/>
        <v>#DIV/0!</v>
      </c>
      <c r="BK133" s="103">
        <f t="shared" si="56"/>
        <v>0</v>
      </c>
      <c r="BL133" s="12" t="e">
        <f t="shared" si="55"/>
        <v>#DIV/0!</v>
      </c>
      <c r="BM133" s="105"/>
      <c r="BN133" s="75">
        <v>52.537233000000001</v>
      </c>
      <c r="BO133" s="108"/>
      <c r="BQ133" s="23"/>
      <c r="BR133" s="131" t="e">
        <f t="shared" si="57"/>
        <v>#DIV/0!</v>
      </c>
    </row>
    <row r="134" spans="1:70">
      <c r="A134" s="365"/>
      <c r="B134" s="156">
        <v>41671</v>
      </c>
      <c r="C134" s="16"/>
      <c r="D134" s="23"/>
      <c r="E134" s="14" t="e">
        <f t="shared" si="39"/>
        <v>#DIV/0!</v>
      </c>
      <c r="F134" s="159" t="str">
        <f t="shared" si="40"/>
        <v/>
      </c>
      <c r="G134" s="8"/>
      <c r="H134" s="12">
        <v>0</v>
      </c>
      <c r="I134" s="7">
        <f t="shared" si="41"/>
        <v>0</v>
      </c>
      <c r="J134" s="7"/>
      <c r="K134" s="7"/>
      <c r="L134" s="81">
        <f t="shared" si="29"/>
        <v>0</v>
      </c>
      <c r="M134" s="82">
        <f t="shared" si="30"/>
        <v>0</v>
      </c>
      <c r="N134" s="91"/>
      <c r="O134" s="23"/>
      <c r="P134" s="14" t="e">
        <f t="shared" si="42"/>
        <v>#DIV/0!</v>
      </c>
      <c r="Q134" s="159" t="str">
        <f t="shared" si="43"/>
        <v/>
      </c>
      <c r="R134" s="8"/>
      <c r="S134" s="12">
        <v>0</v>
      </c>
      <c r="T134" s="7">
        <f t="shared" si="44"/>
        <v>0</v>
      </c>
      <c r="U134" s="7"/>
      <c r="V134" s="7"/>
      <c r="W134" s="81">
        <f t="shared" si="31"/>
        <v>0</v>
      </c>
      <c r="X134" s="82">
        <f t="shared" si="32"/>
        <v>0</v>
      </c>
      <c r="Y134" s="91"/>
      <c r="Z134" s="23"/>
      <c r="AA134" s="14" t="e">
        <f t="shared" si="45"/>
        <v>#DIV/0!</v>
      </c>
      <c r="AB134" s="159" t="str">
        <f t="shared" si="46"/>
        <v/>
      </c>
      <c r="AC134" s="8"/>
      <c r="AD134" s="12">
        <v>0</v>
      </c>
      <c r="AE134" s="7">
        <f t="shared" si="47"/>
        <v>0</v>
      </c>
      <c r="AF134" s="7"/>
      <c r="AG134" s="7"/>
      <c r="AH134" s="81">
        <f t="shared" si="33"/>
        <v>0</v>
      </c>
      <c r="AI134" s="82">
        <f t="shared" si="34"/>
        <v>0</v>
      </c>
      <c r="AJ134" s="91"/>
      <c r="AK134" s="23"/>
      <c r="AL134" s="14" t="e">
        <f t="shared" si="48"/>
        <v>#DIV/0!</v>
      </c>
      <c r="AM134" s="159" t="str">
        <f t="shared" si="49"/>
        <v/>
      </c>
      <c r="AN134" s="8"/>
      <c r="AO134" s="12">
        <v>0</v>
      </c>
      <c r="AP134" s="7">
        <f t="shared" si="50"/>
        <v>0</v>
      </c>
      <c r="AQ134" s="7"/>
      <c r="AR134" s="7"/>
      <c r="AS134" s="81">
        <f t="shared" si="35"/>
        <v>0</v>
      </c>
      <c r="AT134" s="82">
        <f t="shared" si="36"/>
        <v>0</v>
      </c>
      <c r="AU134" s="91"/>
      <c r="AV134" s="23"/>
      <c r="AW134" s="14" t="e">
        <f t="shared" si="51"/>
        <v>#DIV/0!</v>
      </c>
      <c r="AX134" s="159" t="str">
        <f t="shared" si="52"/>
        <v/>
      </c>
      <c r="AY134" s="8"/>
      <c r="AZ134" s="12">
        <v>0</v>
      </c>
      <c r="BA134" s="7">
        <f t="shared" si="53"/>
        <v>0</v>
      </c>
      <c r="BB134" s="7"/>
      <c r="BC134" s="7"/>
      <c r="BD134" s="81">
        <f t="shared" si="37"/>
        <v>0</v>
      </c>
      <c r="BE134" s="82">
        <f t="shared" si="38"/>
        <v>0</v>
      </c>
      <c r="BF134" s="91"/>
      <c r="BG134" s="365"/>
      <c r="BH134" s="156">
        <v>41671</v>
      </c>
      <c r="BI134" s="101">
        <f t="shared" si="54"/>
        <v>0</v>
      </c>
      <c r="BJ134" s="14" t="e">
        <f t="shared" si="55"/>
        <v>#DIV/0!</v>
      </c>
      <c r="BK134" s="103">
        <f t="shared" si="56"/>
        <v>0</v>
      </c>
      <c r="BL134" s="12" t="e">
        <f t="shared" si="55"/>
        <v>#DIV/0!</v>
      </c>
      <c r="BM134" s="105"/>
      <c r="BN134" s="24">
        <v>52.868217000000001</v>
      </c>
      <c r="BO134" s="108"/>
      <c r="BQ134" s="23"/>
      <c r="BR134" s="131" t="e">
        <f t="shared" si="57"/>
        <v>#DIV/0!</v>
      </c>
    </row>
    <row r="135" spans="1:70">
      <c r="A135" s="365"/>
      <c r="B135" s="156">
        <v>41699</v>
      </c>
      <c r="C135" s="16"/>
      <c r="D135" s="23"/>
      <c r="E135" s="14" t="e">
        <f t="shared" si="39"/>
        <v>#DIV/0!</v>
      </c>
      <c r="F135" s="159" t="str">
        <f t="shared" si="40"/>
        <v/>
      </c>
      <c r="G135" s="8"/>
      <c r="H135" s="12">
        <v>0</v>
      </c>
      <c r="I135" s="7">
        <f t="shared" si="41"/>
        <v>0</v>
      </c>
      <c r="J135" s="7"/>
      <c r="K135" s="7"/>
      <c r="L135" s="81">
        <f t="shared" si="29"/>
        <v>0</v>
      </c>
      <c r="M135" s="82">
        <f t="shared" si="30"/>
        <v>0</v>
      </c>
      <c r="N135" s="91"/>
      <c r="O135" s="23"/>
      <c r="P135" s="14" t="e">
        <f t="shared" si="42"/>
        <v>#DIV/0!</v>
      </c>
      <c r="Q135" s="159" t="str">
        <f t="shared" si="43"/>
        <v/>
      </c>
      <c r="R135" s="8"/>
      <c r="S135" s="12">
        <v>0</v>
      </c>
      <c r="T135" s="7">
        <f t="shared" si="44"/>
        <v>0</v>
      </c>
      <c r="U135" s="7"/>
      <c r="V135" s="7"/>
      <c r="W135" s="81">
        <f t="shared" si="31"/>
        <v>0</v>
      </c>
      <c r="X135" s="82">
        <f t="shared" si="32"/>
        <v>0</v>
      </c>
      <c r="Y135" s="91"/>
      <c r="Z135" s="23"/>
      <c r="AA135" s="14" t="e">
        <f t="shared" si="45"/>
        <v>#DIV/0!</v>
      </c>
      <c r="AB135" s="159" t="str">
        <f t="shared" si="46"/>
        <v/>
      </c>
      <c r="AC135" s="8"/>
      <c r="AD135" s="12">
        <v>0</v>
      </c>
      <c r="AE135" s="7">
        <f t="shared" si="47"/>
        <v>0</v>
      </c>
      <c r="AF135" s="7"/>
      <c r="AG135" s="7"/>
      <c r="AH135" s="81">
        <f t="shared" si="33"/>
        <v>0</v>
      </c>
      <c r="AI135" s="82">
        <f t="shared" si="34"/>
        <v>0</v>
      </c>
      <c r="AJ135" s="91"/>
      <c r="AK135" s="23"/>
      <c r="AL135" s="14" t="e">
        <f t="shared" si="48"/>
        <v>#DIV/0!</v>
      </c>
      <c r="AM135" s="159" t="str">
        <f t="shared" si="49"/>
        <v/>
      </c>
      <c r="AN135" s="8"/>
      <c r="AO135" s="12">
        <v>0</v>
      </c>
      <c r="AP135" s="7">
        <f t="shared" si="50"/>
        <v>0</v>
      </c>
      <c r="AQ135" s="7"/>
      <c r="AR135" s="7"/>
      <c r="AS135" s="81">
        <f t="shared" si="35"/>
        <v>0</v>
      </c>
      <c r="AT135" s="82">
        <f t="shared" si="36"/>
        <v>0</v>
      </c>
      <c r="AU135" s="91"/>
      <c r="AV135" s="23"/>
      <c r="AW135" s="14" t="e">
        <f t="shared" si="51"/>
        <v>#DIV/0!</v>
      </c>
      <c r="AX135" s="159" t="str">
        <f t="shared" si="52"/>
        <v/>
      </c>
      <c r="AY135" s="8"/>
      <c r="AZ135" s="12">
        <v>0</v>
      </c>
      <c r="BA135" s="7">
        <f t="shared" si="53"/>
        <v>0</v>
      </c>
      <c r="BB135" s="7"/>
      <c r="BC135" s="7"/>
      <c r="BD135" s="81">
        <f t="shared" si="37"/>
        <v>0</v>
      </c>
      <c r="BE135" s="82">
        <f t="shared" si="38"/>
        <v>0</v>
      </c>
      <c r="BF135" s="91"/>
      <c r="BG135" s="365"/>
      <c r="BH135" s="156">
        <v>41699</v>
      </c>
      <c r="BI135" s="101">
        <f t="shared" si="54"/>
        <v>0</v>
      </c>
      <c r="BJ135" s="14" t="e">
        <f t="shared" si="55"/>
        <v>#DIV/0!</v>
      </c>
      <c r="BK135" s="103">
        <f t="shared" si="56"/>
        <v>0</v>
      </c>
      <c r="BL135" s="12" t="e">
        <f t="shared" si="55"/>
        <v>#DIV/0!</v>
      </c>
      <c r="BM135" s="105"/>
      <c r="BN135" s="24">
        <v>53.206572999999999</v>
      </c>
      <c r="BO135" s="108"/>
      <c r="BQ135" s="23"/>
      <c r="BR135" s="131" t="e">
        <f t="shared" si="57"/>
        <v>#DIV/0!</v>
      </c>
    </row>
    <row r="136" spans="1:70">
      <c r="A136" s="365"/>
      <c r="B136" s="156">
        <v>41730</v>
      </c>
      <c r="C136" s="16"/>
      <c r="D136" s="23"/>
      <c r="E136" s="14" t="e">
        <f t="shared" si="39"/>
        <v>#DIV/0!</v>
      </c>
      <c r="F136" s="159" t="str">
        <f t="shared" si="40"/>
        <v/>
      </c>
      <c r="G136" s="8"/>
      <c r="H136" s="12">
        <v>0</v>
      </c>
      <c r="I136" s="7">
        <f t="shared" si="41"/>
        <v>0</v>
      </c>
      <c r="J136" s="7"/>
      <c r="K136" s="7"/>
      <c r="L136" s="81">
        <f t="shared" si="29"/>
        <v>0</v>
      </c>
      <c r="M136" s="82">
        <f t="shared" si="30"/>
        <v>0</v>
      </c>
      <c r="N136" s="91"/>
      <c r="O136" s="23"/>
      <c r="P136" s="14" t="e">
        <f t="shared" si="42"/>
        <v>#DIV/0!</v>
      </c>
      <c r="Q136" s="159" t="str">
        <f t="shared" si="43"/>
        <v/>
      </c>
      <c r="R136" s="8"/>
      <c r="S136" s="12">
        <v>0</v>
      </c>
      <c r="T136" s="7">
        <f t="shared" si="44"/>
        <v>0</v>
      </c>
      <c r="U136" s="7"/>
      <c r="V136" s="7"/>
      <c r="W136" s="81">
        <f t="shared" si="31"/>
        <v>0</v>
      </c>
      <c r="X136" s="82">
        <f t="shared" si="32"/>
        <v>0</v>
      </c>
      <c r="Y136" s="91"/>
      <c r="Z136" s="23"/>
      <c r="AA136" s="14" t="e">
        <f t="shared" si="45"/>
        <v>#DIV/0!</v>
      </c>
      <c r="AB136" s="159" t="str">
        <f t="shared" si="46"/>
        <v/>
      </c>
      <c r="AC136" s="8"/>
      <c r="AD136" s="12">
        <v>0</v>
      </c>
      <c r="AE136" s="7">
        <f t="shared" si="47"/>
        <v>0</v>
      </c>
      <c r="AF136" s="7"/>
      <c r="AG136" s="7"/>
      <c r="AH136" s="81">
        <f t="shared" si="33"/>
        <v>0</v>
      </c>
      <c r="AI136" s="82">
        <f t="shared" si="34"/>
        <v>0</v>
      </c>
      <c r="AJ136" s="91"/>
      <c r="AK136" s="23"/>
      <c r="AL136" s="14" t="e">
        <f t="shared" si="48"/>
        <v>#DIV/0!</v>
      </c>
      <c r="AM136" s="159" t="str">
        <f t="shared" si="49"/>
        <v/>
      </c>
      <c r="AN136" s="8"/>
      <c r="AO136" s="12">
        <v>0</v>
      </c>
      <c r="AP136" s="7">
        <f t="shared" si="50"/>
        <v>0</v>
      </c>
      <c r="AQ136" s="7"/>
      <c r="AR136" s="7"/>
      <c r="AS136" s="81">
        <f t="shared" si="35"/>
        <v>0</v>
      </c>
      <c r="AT136" s="82">
        <f t="shared" si="36"/>
        <v>0</v>
      </c>
      <c r="AU136" s="91"/>
      <c r="AV136" s="23"/>
      <c r="AW136" s="14" t="e">
        <f t="shared" si="51"/>
        <v>#DIV/0!</v>
      </c>
      <c r="AX136" s="159" t="str">
        <f t="shared" si="52"/>
        <v/>
      </c>
      <c r="AY136" s="8"/>
      <c r="AZ136" s="12">
        <v>0</v>
      </c>
      <c r="BA136" s="7">
        <f t="shared" si="53"/>
        <v>0</v>
      </c>
      <c r="BB136" s="7"/>
      <c r="BC136" s="7"/>
      <c r="BD136" s="81">
        <f t="shared" si="37"/>
        <v>0</v>
      </c>
      <c r="BE136" s="82">
        <f t="shared" si="38"/>
        <v>0</v>
      </c>
      <c r="BF136" s="91"/>
      <c r="BG136" s="365"/>
      <c r="BH136" s="156">
        <v>41730</v>
      </c>
      <c r="BI136" s="101">
        <f t="shared" si="54"/>
        <v>0</v>
      </c>
      <c r="BJ136" s="14" t="e">
        <f t="shared" si="55"/>
        <v>#DIV/0!</v>
      </c>
      <c r="BK136" s="103">
        <f t="shared" si="56"/>
        <v>0</v>
      </c>
      <c r="BL136" s="12" t="e">
        <f t="shared" si="55"/>
        <v>#DIV/0!</v>
      </c>
      <c r="BM136" s="105"/>
      <c r="BN136" s="24">
        <v>53.642865999999998</v>
      </c>
      <c r="BO136" s="108"/>
      <c r="BQ136" s="23"/>
      <c r="BR136" s="131" t="e">
        <f t="shared" si="57"/>
        <v>#DIV/0!</v>
      </c>
    </row>
    <row r="137" spans="1:70">
      <c r="A137" s="365"/>
      <c r="B137" s="156">
        <v>41760</v>
      </c>
      <c r="C137" s="16"/>
      <c r="D137" s="23"/>
      <c r="E137" s="14" t="e">
        <f t="shared" si="39"/>
        <v>#DIV/0!</v>
      </c>
      <c r="F137" s="159" t="str">
        <f t="shared" si="40"/>
        <v/>
      </c>
      <c r="G137" s="8"/>
      <c r="H137" s="12">
        <v>0</v>
      </c>
      <c r="I137" s="7">
        <f t="shared" si="41"/>
        <v>0</v>
      </c>
      <c r="J137" s="7"/>
      <c r="K137" s="7"/>
      <c r="L137" s="81">
        <f t="shared" si="29"/>
        <v>0</v>
      </c>
      <c r="M137" s="82">
        <f t="shared" si="30"/>
        <v>0</v>
      </c>
      <c r="N137" s="91"/>
      <c r="O137" s="23"/>
      <c r="P137" s="14" t="e">
        <f t="shared" si="42"/>
        <v>#DIV/0!</v>
      </c>
      <c r="Q137" s="159" t="str">
        <f t="shared" si="43"/>
        <v/>
      </c>
      <c r="R137" s="8"/>
      <c r="S137" s="12">
        <v>0</v>
      </c>
      <c r="T137" s="7">
        <f t="shared" si="44"/>
        <v>0</v>
      </c>
      <c r="U137" s="7"/>
      <c r="V137" s="7"/>
      <c r="W137" s="81">
        <f t="shared" si="31"/>
        <v>0</v>
      </c>
      <c r="X137" s="82">
        <f t="shared" si="32"/>
        <v>0</v>
      </c>
      <c r="Y137" s="91"/>
      <c r="Z137" s="23"/>
      <c r="AA137" s="14" t="e">
        <f t="shared" si="45"/>
        <v>#DIV/0!</v>
      </c>
      <c r="AB137" s="159" t="str">
        <f t="shared" si="46"/>
        <v/>
      </c>
      <c r="AC137" s="8"/>
      <c r="AD137" s="12">
        <v>0</v>
      </c>
      <c r="AE137" s="7">
        <f t="shared" si="47"/>
        <v>0</v>
      </c>
      <c r="AF137" s="7"/>
      <c r="AG137" s="7"/>
      <c r="AH137" s="81">
        <f t="shared" si="33"/>
        <v>0</v>
      </c>
      <c r="AI137" s="82">
        <f t="shared" si="34"/>
        <v>0</v>
      </c>
      <c r="AJ137" s="91"/>
      <c r="AK137" s="23"/>
      <c r="AL137" s="14" t="e">
        <f t="shared" si="48"/>
        <v>#DIV/0!</v>
      </c>
      <c r="AM137" s="159" t="str">
        <f t="shared" si="49"/>
        <v/>
      </c>
      <c r="AN137" s="8"/>
      <c r="AO137" s="12">
        <v>0</v>
      </c>
      <c r="AP137" s="7">
        <f t="shared" si="50"/>
        <v>0</v>
      </c>
      <c r="AQ137" s="7"/>
      <c r="AR137" s="7"/>
      <c r="AS137" s="81">
        <f t="shared" si="35"/>
        <v>0</v>
      </c>
      <c r="AT137" s="82">
        <f t="shared" si="36"/>
        <v>0</v>
      </c>
      <c r="AU137" s="91"/>
      <c r="AV137" s="23"/>
      <c r="AW137" s="14" t="e">
        <f t="shared" si="51"/>
        <v>#DIV/0!</v>
      </c>
      <c r="AX137" s="159" t="str">
        <f t="shared" si="52"/>
        <v/>
      </c>
      <c r="AY137" s="8"/>
      <c r="AZ137" s="12">
        <v>0</v>
      </c>
      <c r="BA137" s="7">
        <f t="shared" si="53"/>
        <v>0</v>
      </c>
      <c r="BB137" s="7"/>
      <c r="BC137" s="7"/>
      <c r="BD137" s="81">
        <f t="shared" si="37"/>
        <v>0</v>
      </c>
      <c r="BE137" s="82">
        <f t="shared" si="38"/>
        <v>0</v>
      </c>
      <c r="BF137" s="91"/>
      <c r="BG137" s="365"/>
      <c r="BH137" s="156">
        <v>41760</v>
      </c>
      <c r="BI137" s="101">
        <f t="shared" si="54"/>
        <v>0</v>
      </c>
      <c r="BJ137" s="14" t="e">
        <f t="shared" si="55"/>
        <v>#DIV/0!</v>
      </c>
      <c r="BK137" s="103">
        <f t="shared" si="56"/>
        <v>0</v>
      </c>
      <c r="BL137" s="12" t="e">
        <f t="shared" si="55"/>
        <v>#DIV/0!</v>
      </c>
      <c r="BM137" s="105"/>
      <c r="BN137" s="24">
        <v>54.061279999999996</v>
      </c>
      <c r="BO137" s="108"/>
      <c r="BQ137" s="23"/>
      <c r="BR137" s="131" t="e">
        <f t="shared" si="57"/>
        <v>#DIV/0!</v>
      </c>
    </row>
    <row r="138" spans="1:70">
      <c r="A138" s="365"/>
      <c r="B138" s="156">
        <v>41791</v>
      </c>
      <c r="C138" s="16"/>
      <c r="D138" s="23"/>
      <c r="E138" s="14" t="e">
        <f t="shared" si="39"/>
        <v>#DIV/0!</v>
      </c>
      <c r="F138" s="159" t="str">
        <f t="shared" si="40"/>
        <v/>
      </c>
      <c r="G138" s="8"/>
      <c r="H138" s="12">
        <v>0</v>
      </c>
      <c r="I138" s="7">
        <f t="shared" si="41"/>
        <v>0</v>
      </c>
      <c r="J138" s="7"/>
      <c r="K138" s="7"/>
      <c r="L138" s="81">
        <f t="shared" si="29"/>
        <v>0</v>
      </c>
      <c r="M138" s="82">
        <f t="shared" si="30"/>
        <v>0</v>
      </c>
      <c r="N138" s="91"/>
      <c r="O138" s="23"/>
      <c r="P138" s="14" t="e">
        <f t="shared" si="42"/>
        <v>#DIV/0!</v>
      </c>
      <c r="Q138" s="159" t="str">
        <f t="shared" si="43"/>
        <v/>
      </c>
      <c r="R138" s="8"/>
      <c r="S138" s="12">
        <v>0</v>
      </c>
      <c r="T138" s="7">
        <f t="shared" si="44"/>
        <v>0</v>
      </c>
      <c r="U138" s="7"/>
      <c r="V138" s="7"/>
      <c r="W138" s="81">
        <f t="shared" si="31"/>
        <v>0</v>
      </c>
      <c r="X138" s="82">
        <f t="shared" si="32"/>
        <v>0</v>
      </c>
      <c r="Y138" s="91"/>
      <c r="Z138" s="23"/>
      <c r="AA138" s="14" t="e">
        <f t="shared" si="45"/>
        <v>#DIV/0!</v>
      </c>
      <c r="AB138" s="159" t="str">
        <f t="shared" si="46"/>
        <v/>
      </c>
      <c r="AC138" s="8"/>
      <c r="AD138" s="12">
        <v>0</v>
      </c>
      <c r="AE138" s="7">
        <f t="shared" si="47"/>
        <v>0</v>
      </c>
      <c r="AF138" s="7"/>
      <c r="AG138" s="7"/>
      <c r="AH138" s="81">
        <f t="shared" si="33"/>
        <v>0</v>
      </c>
      <c r="AI138" s="82">
        <f t="shared" si="34"/>
        <v>0</v>
      </c>
      <c r="AJ138" s="91"/>
      <c r="AK138" s="23"/>
      <c r="AL138" s="14" t="e">
        <f t="shared" si="48"/>
        <v>#DIV/0!</v>
      </c>
      <c r="AM138" s="159" t="str">
        <f t="shared" si="49"/>
        <v/>
      </c>
      <c r="AN138" s="8"/>
      <c r="AO138" s="12">
        <v>0</v>
      </c>
      <c r="AP138" s="7">
        <f t="shared" si="50"/>
        <v>0</v>
      </c>
      <c r="AQ138" s="7"/>
      <c r="AR138" s="7"/>
      <c r="AS138" s="81">
        <f t="shared" si="35"/>
        <v>0</v>
      </c>
      <c r="AT138" s="82">
        <f t="shared" si="36"/>
        <v>0</v>
      </c>
      <c r="AU138" s="91"/>
      <c r="AV138" s="23"/>
      <c r="AW138" s="14" t="e">
        <f t="shared" si="51"/>
        <v>#DIV/0!</v>
      </c>
      <c r="AX138" s="159" t="str">
        <f t="shared" si="52"/>
        <v/>
      </c>
      <c r="AY138" s="8"/>
      <c r="AZ138" s="12">
        <v>0</v>
      </c>
      <c r="BA138" s="7">
        <f t="shared" si="53"/>
        <v>0</v>
      </c>
      <c r="BB138" s="7"/>
      <c r="BC138" s="7"/>
      <c r="BD138" s="81">
        <f t="shared" si="37"/>
        <v>0</v>
      </c>
      <c r="BE138" s="82">
        <f t="shared" si="38"/>
        <v>0</v>
      </c>
      <c r="BF138" s="91"/>
      <c r="BG138" s="365"/>
      <c r="BH138" s="156">
        <v>41791</v>
      </c>
      <c r="BI138" s="101">
        <f t="shared" si="54"/>
        <v>0</v>
      </c>
      <c r="BJ138" s="14" t="e">
        <f t="shared" si="55"/>
        <v>#DIV/0!</v>
      </c>
      <c r="BK138" s="103">
        <f t="shared" si="56"/>
        <v>0</v>
      </c>
      <c r="BL138" s="12" t="e">
        <f t="shared" si="55"/>
        <v>#DIV/0!</v>
      </c>
      <c r="BM138" s="105"/>
      <c r="BN138" s="24">
        <v>54.385646999999999</v>
      </c>
      <c r="BO138" s="108"/>
      <c r="BQ138" s="23"/>
      <c r="BR138" s="131" t="e">
        <f t="shared" si="57"/>
        <v>#DIV/0!</v>
      </c>
    </row>
    <row r="139" spans="1:70">
      <c r="A139" s="365"/>
      <c r="B139" s="156">
        <v>41821</v>
      </c>
      <c r="C139" s="16"/>
      <c r="D139" s="23"/>
      <c r="E139" s="14" t="e">
        <f t="shared" si="39"/>
        <v>#DIV/0!</v>
      </c>
      <c r="F139" s="159" t="str">
        <f t="shared" si="40"/>
        <v/>
      </c>
      <c r="G139" s="8" t="s">
        <v>6</v>
      </c>
      <c r="H139" s="12">
        <v>9.6500000000000002E-2</v>
      </c>
      <c r="I139" s="7">
        <f t="shared" si="41"/>
        <v>0</v>
      </c>
      <c r="J139" s="7"/>
      <c r="K139" s="7"/>
      <c r="L139" s="81">
        <f t="shared" si="29"/>
        <v>0</v>
      </c>
      <c r="M139" s="82">
        <f t="shared" si="30"/>
        <v>0</v>
      </c>
      <c r="N139" s="91"/>
      <c r="O139" s="23"/>
      <c r="P139" s="14" t="e">
        <f t="shared" si="42"/>
        <v>#DIV/0!</v>
      </c>
      <c r="Q139" s="159" t="str">
        <f t="shared" si="43"/>
        <v/>
      </c>
      <c r="R139" s="8" t="s">
        <v>6</v>
      </c>
      <c r="S139" s="12">
        <v>9.6500000000000002E-2</v>
      </c>
      <c r="T139" s="7">
        <f t="shared" si="44"/>
        <v>0</v>
      </c>
      <c r="U139" s="7"/>
      <c r="V139" s="7"/>
      <c r="W139" s="81">
        <f t="shared" si="31"/>
        <v>0</v>
      </c>
      <c r="X139" s="82">
        <f t="shared" si="32"/>
        <v>0</v>
      </c>
      <c r="Y139" s="91"/>
      <c r="Z139" s="23"/>
      <c r="AA139" s="14" t="e">
        <f t="shared" si="45"/>
        <v>#DIV/0!</v>
      </c>
      <c r="AB139" s="159" t="str">
        <f t="shared" si="46"/>
        <v/>
      </c>
      <c r="AC139" s="8" t="s">
        <v>6</v>
      </c>
      <c r="AD139" s="12">
        <v>9.6500000000000002E-2</v>
      </c>
      <c r="AE139" s="7">
        <f t="shared" si="47"/>
        <v>0</v>
      </c>
      <c r="AF139" s="7"/>
      <c r="AG139" s="7"/>
      <c r="AH139" s="81">
        <f t="shared" si="33"/>
        <v>0</v>
      </c>
      <c r="AI139" s="82">
        <f t="shared" si="34"/>
        <v>0</v>
      </c>
      <c r="AJ139" s="91"/>
      <c r="AK139" s="23"/>
      <c r="AL139" s="14" t="e">
        <f t="shared" si="48"/>
        <v>#DIV/0!</v>
      </c>
      <c r="AM139" s="159" t="str">
        <f t="shared" si="49"/>
        <v/>
      </c>
      <c r="AN139" s="8" t="s">
        <v>6</v>
      </c>
      <c r="AO139" s="12">
        <v>9.6500000000000002E-2</v>
      </c>
      <c r="AP139" s="7">
        <f t="shared" si="50"/>
        <v>0</v>
      </c>
      <c r="AQ139" s="7"/>
      <c r="AR139" s="7"/>
      <c r="AS139" s="81">
        <f t="shared" si="35"/>
        <v>0</v>
      </c>
      <c r="AT139" s="82">
        <f t="shared" si="36"/>
        <v>0</v>
      </c>
      <c r="AU139" s="91"/>
      <c r="AV139" s="23"/>
      <c r="AW139" s="14" t="e">
        <f t="shared" si="51"/>
        <v>#DIV/0!</v>
      </c>
      <c r="AX139" s="159" t="str">
        <f t="shared" si="52"/>
        <v/>
      </c>
      <c r="AY139" s="8" t="s">
        <v>6</v>
      </c>
      <c r="AZ139" s="12">
        <v>9.6500000000000002E-2</v>
      </c>
      <c r="BA139" s="7">
        <f t="shared" si="53"/>
        <v>0</v>
      </c>
      <c r="BB139" s="7"/>
      <c r="BC139" s="7"/>
      <c r="BD139" s="81">
        <f t="shared" si="37"/>
        <v>0</v>
      </c>
      <c r="BE139" s="82">
        <f t="shared" si="38"/>
        <v>0</v>
      </c>
      <c r="BF139" s="91"/>
      <c r="BG139" s="365"/>
      <c r="BH139" s="156">
        <v>41821</v>
      </c>
      <c r="BI139" s="101">
        <f t="shared" si="54"/>
        <v>0</v>
      </c>
      <c r="BJ139" s="14" t="e">
        <f t="shared" si="55"/>
        <v>#DIV/0!</v>
      </c>
      <c r="BK139" s="103">
        <f t="shared" si="56"/>
        <v>0</v>
      </c>
      <c r="BL139" s="12" t="e">
        <f t="shared" si="55"/>
        <v>#DIV/0!</v>
      </c>
      <c r="BM139" s="105"/>
      <c r="BN139" s="24">
        <v>54.527048999999998</v>
      </c>
      <c r="BO139" s="108"/>
      <c r="BQ139" s="23"/>
      <c r="BR139" s="131" t="e">
        <f t="shared" si="57"/>
        <v>#DIV/0!</v>
      </c>
    </row>
    <row r="140" spans="1:70">
      <c r="A140" s="365"/>
      <c r="B140" s="156">
        <v>41852</v>
      </c>
      <c r="C140" s="16"/>
      <c r="D140" s="23"/>
      <c r="E140" s="14" t="e">
        <f t="shared" si="39"/>
        <v>#DIV/0!</v>
      </c>
      <c r="F140" s="159" t="str">
        <f t="shared" si="40"/>
        <v/>
      </c>
      <c r="G140" s="8"/>
      <c r="H140" s="12">
        <v>0</v>
      </c>
      <c r="I140" s="7">
        <f t="shared" si="41"/>
        <v>0</v>
      </c>
      <c r="J140" s="7"/>
      <c r="K140" s="7"/>
      <c r="L140" s="81">
        <f t="shared" si="29"/>
        <v>0</v>
      </c>
      <c r="M140" s="82">
        <f t="shared" si="30"/>
        <v>0</v>
      </c>
      <c r="N140" s="91"/>
      <c r="O140" s="23"/>
      <c r="P140" s="14" t="e">
        <f t="shared" si="42"/>
        <v>#DIV/0!</v>
      </c>
      <c r="Q140" s="159" t="str">
        <f t="shared" si="43"/>
        <v/>
      </c>
      <c r="R140" s="8"/>
      <c r="S140" s="12">
        <v>0</v>
      </c>
      <c r="T140" s="7">
        <f t="shared" si="44"/>
        <v>0</v>
      </c>
      <c r="U140" s="7"/>
      <c r="V140" s="7"/>
      <c r="W140" s="81">
        <f t="shared" si="31"/>
        <v>0</v>
      </c>
      <c r="X140" s="82">
        <f t="shared" si="32"/>
        <v>0</v>
      </c>
      <c r="Y140" s="91"/>
      <c r="Z140" s="23"/>
      <c r="AA140" s="14" t="e">
        <f t="shared" si="45"/>
        <v>#DIV/0!</v>
      </c>
      <c r="AB140" s="159" t="str">
        <f t="shared" si="46"/>
        <v/>
      </c>
      <c r="AC140" s="8"/>
      <c r="AD140" s="12">
        <v>0</v>
      </c>
      <c r="AE140" s="7">
        <f t="shared" si="47"/>
        <v>0</v>
      </c>
      <c r="AF140" s="7"/>
      <c r="AG140" s="7"/>
      <c r="AH140" s="81">
        <f t="shared" si="33"/>
        <v>0</v>
      </c>
      <c r="AI140" s="82">
        <f t="shared" si="34"/>
        <v>0</v>
      </c>
      <c r="AJ140" s="91"/>
      <c r="AK140" s="23"/>
      <c r="AL140" s="14" t="e">
        <f t="shared" si="48"/>
        <v>#DIV/0!</v>
      </c>
      <c r="AM140" s="159" t="str">
        <f t="shared" si="49"/>
        <v/>
      </c>
      <c r="AN140" s="8"/>
      <c r="AO140" s="12">
        <v>0</v>
      </c>
      <c r="AP140" s="7">
        <f t="shared" si="50"/>
        <v>0</v>
      </c>
      <c r="AQ140" s="7"/>
      <c r="AR140" s="7"/>
      <c r="AS140" s="81">
        <f t="shared" si="35"/>
        <v>0</v>
      </c>
      <c r="AT140" s="82">
        <f t="shared" si="36"/>
        <v>0</v>
      </c>
      <c r="AU140" s="91"/>
      <c r="AV140" s="23"/>
      <c r="AW140" s="14" t="e">
        <f t="shared" si="51"/>
        <v>#DIV/0!</v>
      </c>
      <c r="AX140" s="159" t="str">
        <f t="shared" si="52"/>
        <v/>
      </c>
      <c r="AY140" s="8"/>
      <c r="AZ140" s="12">
        <v>0</v>
      </c>
      <c r="BA140" s="7">
        <f t="shared" si="53"/>
        <v>0</v>
      </c>
      <c r="BB140" s="7"/>
      <c r="BC140" s="7"/>
      <c r="BD140" s="81">
        <f t="shared" si="37"/>
        <v>0</v>
      </c>
      <c r="BE140" s="82">
        <f t="shared" si="38"/>
        <v>0</v>
      </c>
      <c r="BF140" s="91"/>
      <c r="BG140" s="365"/>
      <c r="BH140" s="156">
        <v>41852</v>
      </c>
      <c r="BI140" s="101">
        <f t="shared" si="54"/>
        <v>0</v>
      </c>
      <c r="BJ140" s="14" t="e">
        <f t="shared" si="55"/>
        <v>#DIV/0!</v>
      </c>
      <c r="BK140" s="103">
        <f t="shared" si="56"/>
        <v>0</v>
      </c>
      <c r="BL140" s="12" t="e">
        <f t="shared" si="55"/>
        <v>#DIV/0!</v>
      </c>
      <c r="BM140" s="105"/>
      <c r="BN140" s="24">
        <v>54.597934000000002</v>
      </c>
      <c r="BO140" s="108"/>
      <c r="BQ140" s="23"/>
      <c r="BR140" s="131" t="e">
        <f t="shared" si="57"/>
        <v>#DIV/0!</v>
      </c>
    </row>
    <row r="141" spans="1:70">
      <c r="A141" s="365"/>
      <c r="B141" s="156">
        <v>41883</v>
      </c>
      <c r="C141" s="16"/>
      <c r="D141" s="23"/>
      <c r="E141" s="14" t="e">
        <f t="shared" si="39"/>
        <v>#DIV/0!</v>
      </c>
      <c r="F141" s="159" t="str">
        <f t="shared" si="40"/>
        <v/>
      </c>
      <c r="G141" s="8"/>
      <c r="H141" s="12">
        <v>0</v>
      </c>
      <c r="I141" s="7">
        <f t="shared" si="41"/>
        <v>0</v>
      </c>
      <c r="J141" s="7"/>
      <c r="K141" s="7"/>
      <c r="L141" s="81">
        <f t="shared" ref="L141:L204" si="58">D141+J141</f>
        <v>0</v>
      </c>
      <c r="M141" s="82">
        <f t="shared" ref="M141:M204" si="59">I141+K141</f>
        <v>0</v>
      </c>
      <c r="N141" s="91"/>
      <c r="O141" s="23"/>
      <c r="P141" s="14" t="e">
        <f t="shared" si="42"/>
        <v>#DIV/0!</v>
      </c>
      <c r="Q141" s="159" t="str">
        <f t="shared" si="43"/>
        <v/>
      </c>
      <c r="R141" s="8"/>
      <c r="S141" s="12">
        <v>0</v>
      </c>
      <c r="T141" s="7">
        <f t="shared" si="44"/>
        <v>0</v>
      </c>
      <c r="U141" s="7"/>
      <c r="V141" s="7"/>
      <c r="W141" s="81">
        <f t="shared" ref="W141:W204" si="60">O141+U141</f>
        <v>0</v>
      </c>
      <c r="X141" s="82">
        <f t="shared" ref="X141:X204" si="61">T141+V141</f>
        <v>0</v>
      </c>
      <c r="Y141" s="91"/>
      <c r="Z141" s="23"/>
      <c r="AA141" s="14" t="e">
        <f t="shared" si="45"/>
        <v>#DIV/0!</v>
      </c>
      <c r="AB141" s="159" t="str">
        <f t="shared" si="46"/>
        <v/>
      </c>
      <c r="AC141" s="8"/>
      <c r="AD141" s="12">
        <v>0</v>
      </c>
      <c r="AE141" s="7">
        <f t="shared" si="47"/>
        <v>0</v>
      </c>
      <c r="AF141" s="7"/>
      <c r="AG141" s="7"/>
      <c r="AH141" s="81">
        <f t="shared" ref="AH141:AH204" si="62">Z141+AF141</f>
        <v>0</v>
      </c>
      <c r="AI141" s="82">
        <f t="shared" ref="AI141:AI204" si="63">AE141+AG141</f>
        <v>0</v>
      </c>
      <c r="AJ141" s="91"/>
      <c r="AK141" s="23"/>
      <c r="AL141" s="14" t="e">
        <f t="shared" si="48"/>
        <v>#DIV/0!</v>
      </c>
      <c r="AM141" s="159" t="str">
        <f t="shared" si="49"/>
        <v/>
      </c>
      <c r="AN141" s="8"/>
      <c r="AO141" s="12">
        <v>0</v>
      </c>
      <c r="AP141" s="7">
        <f t="shared" si="50"/>
        <v>0</v>
      </c>
      <c r="AQ141" s="7"/>
      <c r="AR141" s="7"/>
      <c r="AS141" s="81">
        <f t="shared" ref="AS141:AS204" si="64">AK141+AQ141</f>
        <v>0</v>
      </c>
      <c r="AT141" s="82">
        <f t="shared" ref="AT141:AT204" si="65">AP141+AR141</f>
        <v>0</v>
      </c>
      <c r="AU141" s="91"/>
      <c r="AV141" s="23"/>
      <c r="AW141" s="14" t="e">
        <f t="shared" si="51"/>
        <v>#DIV/0!</v>
      </c>
      <c r="AX141" s="159" t="str">
        <f t="shared" si="52"/>
        <v/>
      </c>
      <c r="AY141" s="8"/>
      <c r="AZ141" s="12">
        <v>0</v>
      </c>
      <c r="BA141" s="7">
        <f t="shared" si="53"/>
        <v>0</v>
      </c>
      <c r="BB141" s="7"/>
      <c r="BC141" s="7"/>
      <c r="BD141" s="81">
        <f t="shared" ref="BD141:BD204" si="66">AV141+BB141</f>
        <v>0</v>
      </c>
      <c r="BE141" s="82">
        <f t="shared" ref="BE141:BE204" si="67">BA141+BC141</f>
        <v>0</v>
      </c>
      <c r="BF141" s="91"/>
      <c r="BG141" s="365"/>
      <c r="BH141" s="156">
        <v>41883</v>
      </c>
      <c r="BI141" s="101">
        <f t="shared" si="54"/>
        <v>0</v>
      </c>
      <c r="BJ141" s="14" t="e">
        <f t="shared" si="55"/>
        <v>#DIV/0!</v>
      </c>
      <c r="BK141" s="103">
        <f t="shared" si="56"/>
        <v>0</v>
      </c>
      <c r="BL141" s="12" t="e">
        <f t="shared" si="55"/>
        <v>#DIV/0!</v>
      </c>
      <c r="BM141" s="105"/>
      <c r="BN141" s="24">
        <v>54.696210000000001</v>
      </c>
      <c r="BO141" s="108"/>
      <c r="BQ141" s="23"/>
      <c r="BR141" s="131" t="e">
        <f t="shared" si="57"/>
        <v>#DIV/0!</v>
      </c>
    </row>
    <row r="142" spans="1:70">
      <c r="A142" s="365"/>
      <c r="B142" s="156">
        <v>41913</v>
      </c>
      <c r="C142" s="16"/>
      <c r="D142" s="23"/>
      <c r="E142" s="14" t="e">
        <f t="shared" ref="E142:E209" si="68">((D142/D141)-1)</f>
        <v>#DIV/0!</v>
      </c>
      <c r="F142" s="159" t="str">
        <f t="shared" ref="F142:F205" si="69">IF(DAY(J$11)=0,"",IF(MONTH(J$11)&lt;&gt;MONTH($B142),"",YEAR($B142)-YEAR(J$11)))</f>
        <v/>
      </c>
      <c r="G142" s="8"/>
      <c r="H142" s="12">
        <v>0</v>
      </c>
      <c r="I142" s="7">
        <f t="shared" ref="I142:I209" si="70">I141*(1+H142)</f>
        <v>0</v>
      </c>
      <c r="J142" s="7"/>
      <c r="K142" s="7"/>
      <c r="L142" s="81">
        <f t="shared" si="58"/>
        <v>0</v>
      </c>
      <c r="M142" s="82">
        <f t="shared" si="59"/>
        <v>0</v>
      </c>
      <c r="N142" s="91"/>
      <c r="O142" s="23"/>
      <c r="P142" s="14" t="e">
        <f t="shared" ref="P142:P205" si="71">((O142/O141)-1)</f>
        <v>#DIV/0!</v>
      </c>
      <c r="Q142" s="159" t="str">
        <f t="shared" ref="Q142:Q205" si="72">IF(DAY(U$11)=0,"",IF(MONTH(U$11)&lt;&gt;MONTH($B142),"",YEAR($B142)-YEAR(U$11)))</f>
        <v/>
      </c>
      <c r="R142" s="8"/>
      <c r="S142" s="12">
        <v>0</v>
      </c>
      <c r="T142" s="7">
        <f t="shared" ref="T142:T205" si="73">T141*(1+S142)</f>
        <v>0</v>
      </c>
      <c r="U142" s="7"/>
      <c r="V142" s="7"/>
      <c r="W142" s="81">
        <f t="shared" si="60"/>
        <v>0</v>
      </c>
      <c r="X142" s="82">
        <f t="shared" si="61"/>
        <v>0</v>
      </c>
      <c r="Y142" s="91"/>
      <c r="Z142" s="23"/>
      <c r="AA142" s="14" t="e">
        <f t="shared" ref="AA142:AA205" si="74">((Z142/Z141)-1)</f>
        <v>#DIV/0!</v>
      </c>
      <c r="AB142" s="159" t="str">
        <f t="shared" ref="AB142:AB205" si="75">IF(DAY(AF$11)=0,"",IF(MONTH(AF$11)&lt;&gt;MONTH($B142),"",YEAR($B142)-YEAR(AF$11)))</f>
        <v/>
      </c>
      <c r="AC142" s="8"/>
      <c r="AD142" s="12">
        <v>0</v>
      </c>
      <c r="AE142" s="7">
        <f t="shared" ref="AE142:AE205" si="76">AE141*(1+AD142)</f>
        <v>0</v>
      </c>
      <c r="AF142" s="7"/>
      <c r="AG142" s="7"/>
      <c r="AH142" s="81">
        <f t="shared" si="62"/>
        <v>0</v>
      </c>
      <c r="AI142" s="82">
        <f t="shared" si="63"/>
        <v>0</v>
      </c>
      <c r="AJ142" s="91"/>
      <c r="AK142" s="23"/>
      <c r="AL142" s="14" t="e">
        <f t="shared" ref="AL142:AL205" si="77">((AK142/AK141)-1)</f>
        <v>#DIV/0!</v>
      </c>
      <c r="AM142" s="159" t="str">
        <f t="shared" ref="AM142:AM205" si="78">IF(DAY(AQ$11)=0,"",IF(MONTH(AQ$11)&lt;&gt;MONTH($B142),"",YEAR($B142)-YEAR(AQ$11)))</f>
        <v/>
      </c>
      <c r="AN142" s="8"/>
      <c r="AO142" s="12">
        <v>0</v>
      </c>
      <c r="AP142" s="7">
        <f t="shared" ref="AP142:AP205" si="79">AP141*(1+AO142)</f>
        <v>0</v>
      </c>
      <c r="AQ142" s="7"/>
      <c r="AR142" s="7"/>
      <c r="AS142" s="81">
        <f t="shared" si="64"/>
        <v>0</v>
      </c>
      <c r="AT142" s="82">
        <f t="shared" si="65"/>
        <v>0</v>
      </c>
      <c r="AU142" s="91"/>
      <c r="AV142" s="23"/>
      <c r="AW142" s="14" t="e">
        <f t="shared" ref="AW142:AW205" si="80">((AV142/AV141)-1)</f>
        <v>#DIV/0!</v>
      </c>
      <c r="AX142" s="159" t="str">
        <f t="shared" ref="AX142:AX205" si="81">IF(DAY(BB$11)=0,"",IF(MONTH(BB$11)&lt;&gt;MONTH($B142),"",YEAR($B142)-YEAR(BB$11)))</f>
        <v/>
      </c>
      <c r="AY142" s="8"/>
      <c r="AZ142" s="12">
        <v>0</v>
      </c>
      <c r="BA142" s="7">
        <f t="shared" ref="BA142:BA205" si="82">BA141*(1+AZ142)</f>
        <v>0</v>
      </c>
      <c r="BB142" s="7"/>
      <c r="BC142" s="7"/>
      <c r="BD142" s="81">
        <f t="shared" si="66"/>
        <v>0</v>
      </c>
      <c r="BE142" s="82">
        <f t="shared" si="67"/>
        <v>0</v>
      </c>
      <c r="BF142" s="91"/>
      <c r="BG142" s="365"/>
      <c r="BH142" s="156">
        <v>41913</v>
      </c>
      <c r="BI142" s="101">
        <f t="shared" ref="BI142:BI205" si="83">L142+W142+AH142+AS142+BD142</f>
        <v>0</v>
      </c>
      <c r="BJ142" s="14" t="e">
        <f t="shared" ref="BJ142:BL176" si="84">((BI142/BI141)-1)</f>
        <v>#DIV/0!</v>
      </c>
      <c r="BK142" s="103">
        <f t="shared" ref="BK142:BK205" si="85">M142+X142+AI142+AT142+BE142</f>
        <v>0</v>
      </c>
      <c r="BL142" s="12" t="e">
        <f t="shared" si="84"/>
        <v>#DIV/0!</v>
      </c>
      <c r="BM142" s="105"/>
      <c r="BN142" s="24">
        <v>54.964221000000002</v>
      </c>
      <c r="BO142" s="108"/>
      <c r="BQ142" s="23"/>
      <c r="BR142" s="131" t="e">
        <f t="shared" ref="BR142:BR205" si="86">((BQ142/BQ141)-1)</f>
        <v>#DIV/0!</v>
      </c>
    </row>
    <row r="143" spans="1:70">
      <c r="A143" s="365"/>
      <c r="B143" s="156">
        <v>41944</v>
      </c>
      <c r="C143" s="16"/>
      <c r="D143" s="23"/>
      <c r="E143" s="14" t="e">
        <f t="shared" si="68"/>
        <v>#DIV/0!</v>
      </c>
      <c r="F143" s="159" t="str">
        <f t="shared" si="69"/>
        <v/>
      </c>
      <c r="G143" s="8"/>
      <c r="H143" s="12">
        <v>0</v>
      </c>
      <c r="I143" s="7">
        <f t="shared" si="70"/>
        <v>0</v>
      </c>
      <c r="J143" s="7"/>
      <c r="K143" s="7"/>
      <c r="L143" s="81">
        <f t="shared" si="58"/>
        <v>0</v>
      </c>
      <c r="M143" s="82">
        <f t="shared" si="59"/>
        <v>0</v>
      </c>
      <c r="N143" s="91"/>
      <c r="O143" s="23"/>
      <c r="P143" s="14" t="e">
        <f t="shared" si="71"/>
        <v>#DIV/0!</v>
      </c>
      <c r="Q143" s="159" t="str">
        <f t="shared" si="72"/>
        <v/>
      </c>
      <c r="R143" s="8"/>
      <c r="S143" s="12">
        <v>0</v>
      </c>
      <c r="T143" s="7">
        <f t="shared" si="73"/>
        <v>0</v>
      </c>
      <c r="U143" s="7"/>
      <c r="V143" s="7"/>
      <c r="W143" s="81">
        <f t="shared" si="60"/>
        <v>0</v>
      </c>
      <c r="X143" s="82">
        <f t="shared" si="61"/>
        <v>0</v>
      </c>
      <c r="Y143" s="91"/>
      <c r="Z143" s="23"/>
      <c r="AA143" s="14" t="e">
        <f t="shared" si="74"/>
        <v>#DIV/0!</v>
      </c>
      <c r="AB143" s="159" t="str">
        <f t="shared" si="75"/>
        <v/>
      </c>
      <c r="AC143" s="8"/>
      <c r="AD143" s="12">
        <v>0</v>
      </c>
      <c r="AE143" s="7">
        <f t="shared" si="76"/>
        <v>0</v>
      </c>
      <c r="AF143" s="7"/>
      <c r="AG143" s="7"/>
      <c r="AH143" s="81">
        <f t="shared" si="62"/>
        <v>0</v>
      </c>
      <c r="AI143" s="82">
        <f t="shared" si="63"/>
        <v>0</v>
      </c>
      <c r="AJ143" s="91"/>
      <c r="AK143" s="23"/>
      <c r="AL143" s="14" t="e">
        <f t="shared" si="77"/>
        <v>#DIV/0!</v>
      </c>
      <c r="AM143" s="159" t="str">
        <f t="shared" si="78"/>
        <v/>
      </c>
      <c r="AN143" s="8"/>
      <c r="AO143" s="12">
        <v>0</v>
      </c>
      <c r="AP143" s="7">
        <f t="shared" si="79"/>
        <v>0</v>
      </c>
      <c r="AQ143" s="7"/>
      <c r="AR143" s="7"/>
      <c r="AS143" s="81">
        <f t="shared" si="64"/>
        <v>0</v>
      </c>
      <c r="AT143" s="82">
        <f t="shared" si="65"/>
        <v>0</v>
      </c>
      <c r="AU143" s="91"/>
      <c r="AV143" s="23"/>
      <c r="AW143" s="14" t="e">
        <f t="shared" si="80"/>
        <v>#DIV/0!</v>
      </c>
      <c r="AX143" s="159" t="str">
        <f t="shared" si="81"/>
        <v/>
      </c>
      <c r="AY143" s="8"/>
      <c r="AZ143" s="12">
        <v>0</v>
      </c>
      <c r="BA143" s="7">
        <f t="shared" si="82"/>
        <v>0</v>
      </c>
      <c r="BB143" s="7"/>
      <c r="BC143" s="7"/>
      <c r="BD143" s="81">
        <f t="shared" si="66"/>
        <v>0</v>
      </c>
      <c r="BE143" s="82">
        <f t="shared" si="67"/>
        <v>0</v>
      </c>
      <c r="BF143" s="91"/>
      <c r="BG143" s="365"/>
      <c r="BH143" s="156">
        <v>41944</v>
      </c>
      <c r="BI143" s="101">
        <f t="shared" si="83"/>
        <v>0</v>
      </c>
      <c r="BJ143" s="14" t="e">
        <f t="shared" si="84"/>
        <v>#DIV/0!</v>
      </c>
      <c r="BK143" s="103">
        <f t="shared" si="85"/>
        <v>0</v>
      </c>
      <c r="BL143" s="12" t="e">
        <f t="shared" si="84"/>
        <v>#DIV/0!</v>
      </c>
      <c r="BM143" s="105"/>
      <c r="BN143" s="24">
        <v>55.173085</v>
      </c>
      <c r="BO143" s="108"/>
      <c r="BQ143" s="23"/>
      <c r="BR143" s="131" t="e">
        <f t="shared" si="86"/>
        <v>#DIV/0!</v>
      </c>
    </row>
    <row r="144" spans="1:70">
      <c r="A144" s="366"/>
      <c r="B144" s="157">
        <v>41974</v>
      </c>
      <c r="C144" s="16"/>
      <c r="D144" s="21"/>
      <c r="E144" s="15" t="e">
        <f t="shared" si="68"/>
        <v>#DIV/0!</v>
      </c>
      <c r="F144" s="158" t="str">
        <f t="shared" si="69"/>
        <v/>
      </c>
      <c r="G144" s="11"/>
      <c r="H144" s="13">
        <v>0</v>
      </c>
      <c r="I144" s="10">
        <f t="shared" si="70"/>
        <v>0</v>
      </c>
      <c r="J144" s="10"/>
      <c r="K144" s="10"/>
      <c r="L144" s="83">
        <f t="shared" si="58"/>
        <v>0</v>
      </c>
      <c r="M144" s="84">
        <f t="shared" si="59"/>
        <v>0</v>
      </c>
      <c r="N144" s="92"/>
      <c r="O144" s="21"/>
      <c r="P144" s="15" t="e">
        <f t="shared" si="71"/>
        <v>#DIV/0!</v>
      </c>
      <c r="Q144" s="158" t="str">
        <f t="shared" si="72"/>
        <v/>
      </c>
      <c r="R144" s="11"/>
      <c r="S144" s="13">
        <v>0</v>
      </c>
      <c r="T144" s="10">
        <f t="shared" si="73"/>
        <v>0</v>
      </c>
      <c r="U144" s="10"/>
      <c r="V144" s="10"/>
      <c r="W144" s="83">
        <f t="shared" si="60"/>
        <v>0</v>
      </c>
      <c r="X144" s="84">
        <f t="shared" si="61"/>
        <v>0</v>
      </c>
      <c r="Y144" s="92"/>
      <c r="Z144" s="21"/>
      <c r="AA144" s="15" t="e">
        <f t="shared" si="74"/>
        <v>#DIV/0!</v>
      </c>
      <c r="AB144" s="158" t="str">
        <f t="shared" si="75"/>
        <v/>
      </c>
      <c r="AC144" s="11"/>
      <c r="AD144" s="13">
        <v>0</v>
      </c>
      <c r="AE144" s="10">
        <f t="shared" si="76"/>
        <v>0</v>
      </c>
      <c r="AF144" s="10"/>
      <c r="AG144" s="10"/>
      <c r="AH144" s="83">
        <f t="shared" si="62"/>
        <v>0</v>
      </c>
      <c r="AI144" s="84">
        <f t="shared" si="63"/>
        <v>0</v>
      </c>
      <c r="AJ144" s="92"/>
      <c r="AK144" s="21"/>
      <c r="AL144" s="15" t="e">
        <f t="shared" si="77"/>
        <v>#DIV/0!</v>
      </c>
      <c r="AM144" s="158" t="str">
        <f t="shared" si="78"/>
        <v/>
      </c>
      <c r="AN144" s="11"/>
      <c r="AO144" s="13">
        <v>0</v>
      </c>
      <c r="AP144" s="10">
        <f t="shared" si="79"/>
        <v>0</v>
      </c>
      <c r="AQ144" s="10"/>
      <c r="AR144" s="10"/>
      <c r="AS144" s="83">
        <f t="shared" si="64"/>
        <v>0</v>
      </c>
      <c r="AT144" s="84">
        <f t="shared" si="65"/>
        <v>0</v>
      </c>
      <c r="AU144" s="92"/>
      <c r="AV144" s="21"/>
      <c r="AW144" s="15" t="e">
        <f t="shared" si="80"/>
        <v>#DIV/0!</v>
      </c>
      <c r="AX144" s="158" t="str">
        <f t="shared" si="81"/>
        <v/>
      </c>
      <c r="AY144" s="11"/>
      <c r="AZ144" s="13">
        <v>0</v>
      </c>
      <c r="BA144" s="10">
        <f t="shared" si="82"/>
        <v>0</v>
      </c>
      <c r="BB144" s="10"/>
      <c r="BC144" s="10"/>
      <c r="BD144" s="83">
        <f t="shared" si="66"/>
        <v>0</v>
      </c>
      <c r="BE144" s="84">
        <f t="shared" si="67"/>
        <v>0</v>
      </c>
      <c r="BF144" s="92"/>
      <c r="BG144" s="366"/>
      <c r="BH144" s="157">
        <v>41974</v>
      </c>
      <c r="BI144" s="102">
        <f t="shared" si="83"/>
        <v>0</v>
      </c>
      <c r="BJ144" s="15" t="e">
        <f t="shared" si="84"/>
        <v>#DIV/0!</v>
      </c>
      <c r="BK144" s="104">
        <f t="shared" si="85"/>
        <v>0</v>
      </c>
      <c r="BL144" s="12" t="e">
        <f t="shared" si="84"/>
        <v>#DIV/0!</v>
      </c>
      <c r="BM144" s="105"/>
      <c r="BN144" s="25">
        <v>55.465502000000001</v>
      </c>
      <c r="BO144" s="108"/>
      <c r="BQ144" s="23"/>
      <c r="BR144" s="131" t="e">
        <f t="shared" si="86"/>
        <v>#DIV/0!</v>
      </c>
    </row>
    <row r="145" spans="1:70" ht="11.25" customHeight="1">
      <c r="A145" s="365">
        <v>2015</v>
      </c>
      <c r="B145" s="156">
        <v>42005</v>
      </c>
      <c r="C145" s="16"/>
      <c r="D145" s="23"/>
      <c r="E145" s="14" t="e">
        <f t="shared" si="68"/>
        <v>#DIV/0!</v>
      </c>
      <c r="F145" s="159" t="str">
        <f t="shared" si="69"/>
        <v/>
      </c>
      <c r="G145" s="8"/>
      <c r="H145" s="12">
        <v>0</v>
      </c>
      <c r="I145" s="7">
        <f t="shared" si="70"/>
        <v>0</v>
      </c>
      <c r="J145" s="76"/>
      <c r="K145" s="76"/>
      <c r="L145" s="81">
        <f t="shared" si="58"/>
        <v>0</v>
      </c>
      <c r="M145" s="82">
        <f t="shared" si="59"/>
        <v>0</v>
      </c>
      <c r="N145" s="91"/>
      <c r="O145" s="23"/>
      <c r="P145" s="14" t="e">
        <f t="shared" si="71"/>
        <v>#DIV/0!</v>
      </c>
      <c r="Q145" s="159" t="str">
        <f t="shared" si="72"/>
        <v/>
      </c>
      <c r="R145" s="8"/>
      <c r="S145" s="12">
        <v>0</v>
      </c>
      <c r="T145" s="7">
        <f t="shared" si="73"/>
        <v>0</v>
      </c>
      <c r="U145" s="76"/>
      <c r="V145" s="76"/>
      <c r="W145" s="81">
        <f t="shared" si="60"/>
        <v>0</v>
      </c>
      <c r="X145" s="82">
        <f t="shared" si="61"/>
        <v>0</v>
      </c>
      <c r="Y145" s="91"/>
      <c r="Z145" s="23"/>
      <c r="AA145" s="14" t="e">
        <f t="shared" si="74"/>
        <v>#DIV/0!</v>
      </c>
      <c r="AB145" s="159" t="str">
        <f t="shared" si="75"/>
        <v/>
      </c>
      <c r="AC145" s="8"/>
      <c r="AD145" s="12">
        <v>0</v>
      </c>
      <c r="AE145" s="7">
        <f t="shared" si="76"/>
        <v>0</v>
      </c>
      <c r="AF145" s="76"/>
      <c r="AG145" s="76"/>
      <c r="AH145" s="81">
        <f t="shared" si="62"/>
        <v>0</v>
      </c>
      <c r="AI145" s="82">
        <f t="shared" si="63"/>
        <v>0</v>
      </c>
      <c r="AJ145" s="91"/>
      <c r="AK145" s="23"/>
      <c r="AL145" s="14" t="e">
        <f t="shared" si="77"/>
        <v>#DIV/0!</v>
      </c>
      <c r="AM145" s="159" t="str">
        <f t="shared" si="78"/>
        <v/>
      </c>
      <c r="AN145" s="8"/>
      <c r="AO145" s="12">
        <v>0</v>
      </c>
      <c r="AP145" s="7">
        <f t="shared" si="79"/>
        <v>0</v>
      </c>
      <c r="AQ145" s="76"/>
      <c r="AR145" s="76"/>
      <c r="AS145" s="81">
        <f t="shared" si="64"/>
        <v>0</v>
      </c>
      <c r="AT145" s="82">
        <f t="shared" si="65"/>
        <v>0</v>
      </c>
      <c r="AU145" s="91"/>
      <c r="AV145" s="23"/>
      <c r="AW145" s="14" t="e">
        <f t="shared" si="80"/>
        <v>#DIV/0!</v>
      </c>
      <c r="AX145" s="159" t="str">
        <f t="shared" si="81"/>
        <v/>
      </c>
      <c r="AY145" s="8"/>
      <c r="AZ145" s="12">
        <v>0</v>
      </c>
      <c r="BA145" s="7">
        <f t="shared" si="82"/>
        <v>0</v>
      </c>
      <c r="BB145" s="76"/>
      <c r="BC145" s="76"/>
      <c r="BD145" s="81">
        <f t="shared" si="66"/>
        <v>0</v>
      </c>
      <c r="BE145" s="82">
        <f t="shared" si="67"/>
        <v>0</v>
      </c>
      <c r="BF145" s="91"/>
      <c r="BG145" s="365">
        <v>2015</v>
      </c>
      <c r="BH145" s="156">
        <v>42005</v>
      </c>
      <c r="BI145" s="101">
        <f t="shared" si="83"/>
        <v>0</v>
      </c>
      <c r="BJ145" s="73" t="e">
        <f t="shared" si="84"/>
        <v>#DIV/0!</v>
      </c>
      <c r="BK145" s="103">
        <f t="shared" si="85"/>
        <v>0</v>
      </c>
      <c r="BL145" s="74" t="e">
        <f t="shared" si="84"/>
        <v>#DIV/0!</v>
      </c>
      <c r="BM145" s="106"/>
      <c r="BN145" s="75">
        <v>55.809387999999998</v>
      </c>
      <c r="BO145" s="109"/>
      <c r="BQ145" s="23"/>
      <c r="BR145" s="131" t="e">
        <f t="shared" si="86"/>
        <v>#DIV/0!</v>
      </c>
    </row>
    <row r="146" spans="1:70">
      <c r="A146" s="365"/>
      <c r="B146" s="156">
        <v>42036</v>
      </c>
      <c r="C146" s="16"/>
      <c r="D146" s="23"/>
      <c r="E146" s="14" t="e">
        <f t="shared" si="68"/>
        <v>#DIV/0!</v>
      </c>
      <c r="F146" s="159" t="str">
        <f t="shared" si="69"/>
        <v/>
      </c>
      <c r="G146" s="8"/>
      <c r="H146" s="12">
        <v>0</v>
      </c>
      <c r="I146" s="7">
        <f t="shared" si="70"/>
        <v>0</v>
      </c>
      <c r="J146" s="7"/>
      <c r="K146" s="7"/>
      <c r="L146" s="81">
        <f t="shared" si="58"/>
        <v>0</v>
      </c>
      <c r="M146" s="82">
        <f t="shared" si="59"/>
        <v>0</v>
      </c>
      <c r="N146" s="91"/>
      <c r="O146" s="23"/>
      <c r="P146" s="14" t="e">
        <f t="shared" si="71"/>
        <v>#DIV/0!</v>
      </c>
      <c r="Q146" s="159" t="str">
        <f t="shared" si="72"/>
        <v/>
      </c>
      <c r="R146" s="8"/>
      <c r="S146" s="12">
        <v>0</v>
      </c>
      <c r="T146" s="7">
        <f t="shared" si="73"/>
        <v>0</v>
      </c>
      <c r="U146" s="7"/>
      <c r="V146" s="7"/>
      <c r="W146" s="81">
        <f t="shared" si="60"/>
        <v>0</v>
      </c>
      <c r="X146" s="82">
        <f t="shared" si="61"/>
        <v>0</v>
      </c>
      <c r="Y146" s="91"/>
      <c r="Z146" s="23"/>
      <c r="AA146" s="14" t="e">
        <f t="shared" si="74"/>
        <v>#DIV/0!</v>
      </c>
      <c r="AB146" s="159" t="str">
        <f t="shared" si="75"/>
        <v/>
      </c>
      <c r="AC146" s="8"/>
      <c r="AD146" s="12">
        <v>0</v>
      </c>
      <c r="AE146" s="7">
        <f t="shared" si="76"/>
        <v>0</v>
      </c>
      <c r="AF146" s="7"/>
      <c r="AG146" s="7"/>
      <c r="AH146" s="81">
        <f t="shared" si="62"/>
        <v>0</v>
      </c>
      <c r="AI146" s="82">
        <f t="shared" si="63"/>
        <v>0</v>
      </c>
      <c r="AJ146" s="91"/>
      <c r="AK146" s="23"/>
      <c r="AL146" s="14" t="e">
        <f t="shared" si="77"/>
        <v>#DIV/0!</v>
      </c>
      <c r="AM146" s="159" t="str">
        <f t="shared" si="78"/>
        <v/>
      </c>
      <c r="AN146" s="8"/>
      <c r="AO146" s="12">
        <v>0</v>
      </c>
      <c r="AP146" s="7">
        <f t="shared" si="79"/>
        <v>0</v>
      </c>
      <c r="AQ146" s="7"/>
      <c r="AR146" s="7"/>
      <c r="AS146" s="81">
        <f t="shared" si="64"/>
        <v>0</v>
      </c>
      <c r="AT146" s="82">
        <f t="shared" si="65"/>
        <v>0</v>
      </c>
      <c r="AU146" s="91"/>
      <c r="AV146" s="23"/>
      <c r="AW146" s="14" t="e">
        <f t="shared" si="80"/>
        <v>#DIV/0!</v>
      </c>
      <c r="AX146" s="159" t="str">
        <f t="shared" si="81"/>
        <v/>
      </c>
      <c r="AY146" s="8"/>
      <c r="AZ146" s="12">
        <v>0</v>
      </c>
      <c r="BA146" s="7">
        <f t="shared" si="82"/>
        <v>0</v>
      </c>
      <c r="BB146" s="7"/>
      <c r="BC146" s="7"/>
      <c r="BD146" s="81">
        <f t="shared" si="66"/>
        <v>0</v>
      </c>
      <c r="BE146" s="82">
        <f t="shared" si="67"/>
        <v>0</v>
      </c>
      <c r="BF146" s="91"/>
      <c r="BG146" s="365"/>
      <c r="BH146" s="156">
        <v>42036</v>
      </c>
      <c r="BI146" s="101">
        <f t="shared" si="83"/>
        <v>0</v>
      </c>
      <c r="BJ146" s="14" t="e">
        <f t="shared" si="84"/>
        <v>#DIV/0!</v>
      </c>
      <c r="BK146" s="103">
        <f t="shared" si="85"/>
        <v>0</v>
      </c>
      <c r="BL146" s="12" t="e">
        <f t="shared" si="84"/>
        <v>#DIV/0!</v>
      </c>
      <c r="BM146" s="105"/>
      <c r="BN146" s="24">
        <v>56.635365999999998</v>
      </c>
      <c r="BO146" s="108"/>
      <c r="BQ146" s="23"/>
      <c r="BR146" s="131" t="e">
        <f t="shared" si="86"/>
        <v>#DIV/0!</v>
      </c>
    </row>
    <row r="147" spans="1:70">
      <c r="A147" s="365"/>
      <c r="B147" s="156">
        <v>42064</v>
      </c>
      <c r="C147" s="16"/>
      <c r="D147" s="23"/>
      <c r="E147" s="14" t="e">
        <f t="shared" si="68"/>
        <v>#DIV/0!</v>
      </c>
      <c r="F147" s="159" t="str">
        <f t="shared" si="69"/>
        <v/>
      </c>
      <c r="G147" s="8"/>
      <c r="H147" s="12">
        <v>0</v>
      </c>
      <c r="I147" s="7">
        <f t="shared" si="70"/>
        <v>0</v>
      </c>
      <c r="J147" s="7"/>
      <c r="K147" s="7"/>
      <c r="L147" s="81">
        <f t="shared" si="58"/>
        <v>0</v>
      </c>
      <c r="M147" s="82">
        <f t="shared" si="59"/>
        <v>0</v>
      </c>
      <c r="N147" s="91"/>
      <c r="O147" s="23"/>
      <c r="P147" s="14" t="e">
        <f t="shared" si="71"/>
        <v>#DIV/0!</v>
      </c>
      <c r="Q147" s="159" t="str">
        <f t="shared" si="72"/>
        <v/>
      </c>
      <c r="R147" s="8"/>
      <c r="S147" s="12">
        <v>0</v>
      </c>
      <c r="T147" s="7">
        <f t="shared" si="73"/>
        <v>0</v>
      </c>
      <c r="U147" s="7"/>
      <c r="V147" s="7"/>
      <c r="W147" s="81">
        <f t="shared" si="60"/>
        <v>0</v>
      </c>
      <c r="X147" s="82">
        <f t="shared" si="61"/>
        <v>0</v>
      </c>
      <c r="Y147" s="91"/>
      <c r="Z147" s="23"/>
      <c r="AA147" s="14" t="e">
        <f t="shared" si="74"/>
        <v>#DIV/0!</v>
      </c>
      <c r="AB147" s="159" t="str">
        <f t="shared" si="75"/>
        <v/>
      </c>
      <c r="AC147" s="8"/>
      <c r="AD147" s="12">
        <v>0</v>
      </c>
      <c r="AE147" s="7">
        <f t="shared" si="76"/>
        <v>0</v>
      </c>
      <c r="AF147" s="7"/>
      <c r="AG147" s="7"/>
      <c r="AH147" s="81">
        <f t="shared" si="62"/>
        <v>0</v>
      </c>
      <c r="AI147" s="82">
        <f t="shared" si="63"/>
        <v>0</v>
      </c>
      <c r="AJ147" s="91"/>
      <c r="AK147" s="23"/>
      <c r="AL147" s="14" t="e">
        <f t="shared" si="77"/>
        <v>#DIV/0!</v>
      </c>
      <c r="AM147" s="159" t="str">
        <f t="shared" si="78"/>
        <v/>
      </c>
      <c r="AN147" s="8"/>
      <c r="AO147" s="12">
        <v>0</v>
      </c>
      <c r="AP147" s="7">
        <f t="shared" si="79"/>
        <v>0</v>
      </c>
      <c r="AQ147" s="7"/>
      <c r="AR147" s="7"/>
      <c r="AS147" s="81">
        <f t="shared" si="64"/>
        <v>0</v>
      </c>
      <c r="AT147" s="82">
        <f t="shared" si="65"/>
        <v>0</v>
      </c>
      <c r="AU147" s="91"/>
      <c r="AV147" s="23"/>
      <c r="AW147" s="14" t="e">
        <f t="shared" si="80"/>
        <v>#DIV/0!</v>
      </c>
      <c r="AX147" s="159" t="str">
        <f t="shared" si="81"/>
        <v/>
      </c>
      <c r="AY147" s="8"/>
      <c r="AZ147" s="12">
        <v>0</v>
      </c>
      <c r="BA147" s="7">
        <f t="shared" si="82"/>
        <v>0</v>
      </c>
      <c r="BB147" s="7"/>
      <c r="BC147" s="7"/>
      <c r="BD147" s="81">
        <f t="shared" si="66"/>
        <v>0</v>
      </c>
      <c r="BE147" s="82">
        <f t="shared" si="67"/>
        <v>0</v>
      </c>
      <c r="BF147" s="91"/>
      <c r="BG147" s="365"/>
      <c r="BH147" s="156">
        <v>42064</v>
      </c>
      <c r="BI147" s="101">
        <f t="shared" si="83"/>
        <v>0</v>
      </c>
      <c r="BJ147" s="14" t="e">
        <f t="shared" si="84"/>
        <v>#DIV/0!</v>
      </c>
      <c r="BK147" s="103">
        <f t="shared" si="85"/>
        <v>0</v>
      </c>
      <c r="BL147" s="12" t="e">
        <f t="shared" si="84"/>
        <v>#DIV/0!</v>
      </c>
      <c r="BM147" s="105"/>
      <c r="BN147" s="24">
        <v>57.292335999999999</v>
      </c>
      <c r="BO147" s="108"/>
      <c r="BQ147" s="23"/>
      <c r="BR147" s="131" t="e">
        <f t="shared" si="86"/>
        <v>#DIV/0!</v>
      </c>
    </row>
    <row r="148" spans="1:70">
      <c r="A148" s="365"/>
      <c r="B148" s="156">
        <v>42095</v>
      </c>
      <c r="C148" s="16"/>
      <c r="D148" s="23"/>
      <c r="E148" s="14" t="e">
        <f t="shared" si="68"/>
        <v>#DIV/0!</v>
      </c>
      <c r="F148" s="159" t="str">
        <f t="shared" si="69"/>
        <v/>
      </c>
      <c r="G148" s="8"/>
      <c r="H148" s="12">
        <v>0</v>
      </c>
      <c r="I148" s="7">
        <f t="shared" si="70"/>
        <v>0</v>
      </c>
      <c r="J148" s="7"/>
      <c r="K148" s="7"/>
      <c r="L148" s="81">
        <f t="shared" si="58"/>
        <v>0</v>
      </c>
      <c r="M148" s="82">
        <f t="shared" si="59"/>
        <v>0</v>
      </c>
      <c r="N148" s="91"/>
      <c r="O148" s="23"/>
      <c r="P148" s="14" t="e">
        <f t="shared" si="71"/>
        <v>#DIV/0!</v>
      </c>
      <c r="Q148" s="159" t="str">
        <f t="shared" si="72"/>
        <v/>
      </c>
      <c r="R148" s="8"/>
      <c r="S148" s="12">
        <v>0</v>
      </c>
      <c r="T148" s="7">
        <f t="shared" si="73"/>
        <v>0</v>
      </c>
      <c r="U148" s="7"/>
      <c r="V148" s="7"/>
      <c r="W148" s="81">
        <f t="shared" si="60"/>
        <v>0</v>
      </c>
      <c r="X148" s="82">
        <f t="shared" si="61"/>
        <v>0</v>
      </c>
      <c r="Y148" s="91"/>
      <c r="Z148" s="23"/>
      <c r="AA148" s="14" t="e">
        <f t="shared" si="74"/>
        <v>#DIV/0!</v>
      </c>
      <c r="AB148" s="159" t="str">
        <f t="shared" si="75"/>
        <v/>
      </c>
      <c r="AC148" s="8"/>
      <c r="AD148" s="12">
        <v>0</v>
      </c>
      <c r="AE148" s="7">
        <f t="shared" si="76"/>
        <v>0</v>
      </c>
      <c r="AF148" s="7"/>
      <c r="AG148" s="7"/>
      <c r="AH148" s="81">
        <f t="shared" si="62"/>
        <v>0</v>
      </c>
      <c r="AI148" s="82">
        <f t="shared" si="63"/>
        <v>0</v>
      </c>
      <c r="AJ148" s="91"/>
      <c r="AK148" s="23"/>
      <c r="AL148" s="14" t="e">
        <f t="shared" si="77"/>
        <v>#DIV/0!</v>
      </c>
      <c r="AM148" s="159" t="str">
        <f t="shared" si="78"/>
        <v/>
      </c>
      <c r="AN148" s="8"/>
      <c r="AO148" s="12">
        <v>0</v>
      </c>
      <c r="AP148" s="7">
        <f t="shared" si="79"/>
        <v>0</v>
      </c>
      <c r="AQ148" s="7"/>
      <c r="AR148" s="7"/>
      <c r="AS148" s="81">
        <f t="shared" si="64"/>
        <v>0</v>
      </c>
      <c r="AT148" s="82">
        <f t="shared" si="65"/>
        <v>0</v>
      </c>
      <c r="AU148" s="91"/>
      <c r="AV148" s="23"/>
      <c r="AW148" s="14" t="e">
        <f t="shared" si="80"/>
        <v>#DIV/0!</v>
      </c>
      <c r="AX148" s="159" t="str">
        <f t="shared" si="81"/>
        <v/>
      </c>
      <c r="AY148" s="8"/>
      <c r="AZ148" s="12">
        <v>0</v>
      </c>
      <c r="BA148" s="7">
        <f t="shared" si="82"/>
        <v>0</v>
      </c>
      <c r="BB148" s="7"/>
      <c r="BC148" s="7"/>
      <c r="BD148" s="81">
        <f t="shared" si="66"/>
        <v>0</v>
      </c>
      <c r="BE148" s="82">
        <f t="shared" si="67"/>
        <v>0</v>
      </c>
      <c r="BF148" s="91"/>
      <c r="BG148" s="365"/>
      <c r="BH148" s="156">
        <v>42095</v>
      </c>
      <c r="BI148" s="101">
        <f t="shared" si="83"/>
        <v>0</v>
      </c>
      <c r="BJ148" s="14" t="e">
        <f t="shared" si="84"/>
        <v>#DIV/0!</v>
      </c>
      <c r="BK148" s="103">
        <f t="shared" si="85"/>
        <v>0</v>
      </c>
      <c r="BL148" s="12" t="e">
        <f t="shared" si="84"/>
        <v>#DIV/0!</v>
      </c>
      <c r="BM148" s="105"/>
      <c r="BN148" s="24">
        <v>58.157449999999997</v>
      </c>
      <c r="BO148" s="108"/>
      <c r="BQ148" s="23"/>
      <c r="BR148" s="131" t="e">
        <f t="shared" si="86"/>
        <v>#DIV/0!</v>
      </c>
    </row>
    <row r="149" spans="1:70">
      <c r="A149" s="365"/>
      <c r="B149" s="156">
        <v>42125</v>
      </c>
      <c r="C149" s="16"/>
      <c r="D149" s="23"/>
      <c r="E149" s="14" t="e">
        <f t="shared" si="68"/>
        <v>#DIV/0!</v>
      </c>
      <c r="F149" s="159" t="str">
        <f t="shared" si="69"/>
        <v/>
      </c>
      <c r="G149" s="8"/>
      <c r="H149" s="12">
        <v>0</v>
      </c>
      <c r="I149" s="7">
        <f t="shared" si="70"/>
        <v>0</v>
      </c>
      <c r="J149" s="7"/>
      <c r="K149" s="7"/>
      <c r="L149" s="81">
        <f t="shared" si="58"/>
        <v>0</v>
      </c>
      <c r="M149" s="82">
        <f t="shared" si="59"/>
        <v>0</v>
      </c>
      <c r="N149" s="91"/>
      <c r="O149" s="23"/>
      <c r="P149" s="14" t="e">
        <f t="shared" si="71"/>
        <v>#DIV/0!</v>
      </c>
      <c r="Q149" s="159" t="str">
        <f t="shared" si="72"/>
        <v/>
      </c>
      <c r="R149" s="8"/>
      <c r="S149" s="12">
        <v>0</v>
      </c>
      <c r="T149" s="7">
        <f t="shared" si="73"/>
        <v>0</v>
      </c>
      <c r="U149" s="7"/>
      <c r="V149" s="7"/>
      <c r="W149" s="81">
        <f t="shared" si="60"/>
        <v>0</v>
      </c>
      <c r="X149" s="82">
        <f t="shared" si="61"/>
        <v>0</v>
      </c>
      <c r="Y149" s="91"/>
      <c r="Z149" s="23"/>
      <c r="AA149" s="14" t="e">
        <f t="shared" si="74"/>
        <v>#DIV/0!</v>
      </c>
      <c r="AB149" s="159" t="str">
        <f t="shared" si="75"/>
        <v/>
      </c>
      <c r="AC149" s="8"/>
      <c r="AD149" s="12">
        <v>0</v>
      </c>
      <c r="AE149" s="7">
        <f t="shared" si="76"/>
        <v>0</v>
      </c>
      <c r="AF149" s="7"/>
      <c r="AG149" s="7"/>
      <c r="AH149" s="81">
        <f t="shared" si="62"/>
        <v>0</v>
      </c>
      <c r="AI149" s="82">
        <f t="shared" si="63"/>
        <v>0</v>
      </c>
      <c r="AJ149" s="91"/>
      <c r="AK149" s="23"/>
      <c r="AL149" s="14" t="e">
        <f t="shared" si="77"/>
        <v>#DIV/0!</v>
      </c>
      <c r="AM149" s="159" t="str">
        <f t="shared" si="78"/>
        <v/>
      </c>
      <c r="AN149" s="8"/>
      <c r="AO149" s="12">
        <v>0</v>
      </c>
      <c r="AP149" s="7">
        <f t="shared" si="79"/>
        <v>0</v>
      </c>
      <c r="AQ149" s="7"/>
      <c r="AR149" s="7"/>
      <c r="AS149" s="81">
        <f t="shared" si="64"/>
        <v>0</v>
      </c>
      <c r="AT149" s="82">
        <f t="shared" si="65"/>
        <v>0</v>
      </c>
      <c r="AU149" s="91"/>
      <c r="AV149" s="23"/>
      <c r="AW149" s="14" t="e">
        <f t="shared" si="80"/>
        <v>#DIV/0!</v>
      </c>
      <c r="AX149" s="159" t="str">
        <f t="shared" si="81"/>
        <v/>
      </c>
      <c r="AY149" s="8"/>
      <c r="AZ149" s="12">
        <v>0</v>
      </c>
      <c r="BA149" s="7">
        <f t="shared" si="82"/>
        <v>0</v>
      </c>
      <c r="BB149" s="7"/>
      <c r="BC149" s="7"/>
      <c r="BD149" s="81">
        <f t="shared" si="66"/>
        <v>0</v>
      </c>
      <c r="BE149" s="82">
        <f t="shared" si="67"/>
        <v>0</v>
      </c>
      <c r="BF149" s="91"/>
      <c r="BG149" s="365"/>
      <c r="BH149" s="156">
        <v>42125</v>
      </c>
      <c r="BI149" s="101">
        <f t="shared" si="83"/>
        <v>0</v>
      </c>
      <c r="BJ149" s="14" t="e">
        <f t="shared" si="84"/>
        <v>#DIV/0!</v>
      </c>
      <c r="BK149" s="103">
        <f t="shared" si="85"/>
        <v>0</v>
      </c>
      <c r="BL149" s="12" t="e">
        <f t="shared" si="84"/>
        <v>#DIV/0!</v>
      </c>
      <c r="BM149" s="105"/>
      <c r="BN149" s="24">
        <v>58.570366999999997</v>
      </c>
      <c r="BO149" s="108"/>
      <c r="BQ149" s="23"/>
      <c r="BR149" s="131" t="e">
        <f t="shared" si="86"/>
        <v>#DIV/0!</v>
      </c>
    </row>
    <row r="150" spans="1:70">
      <c r="A150" s="365"/>
      <c r="B150" s="156">
        <v>42156</v>
      </c>
      <c r="C150" s="16"/>
      <c r="D150" s="23"/>
      <c r="E150" s="14" t="e">
        <f t="shared" si="68"/>
        <v>#DIV/0!</v>
      </c>
      <c r="F150" s="159" t="str">
        <f t="shared" si="69"/>
        <v/>
      </c>
      <c r="G150" s="8"/>
      <c r="H150" s="12">
        <v>0</v>
      </c>
      <c r="I150" s="7">
        <f t="shared" si="70"/>
        <v>0</v>
      </c>
      <c r="J150" s="7"/>
      <c r="K150" s="7"/>
      <c r="L150" s="81">
        <f t="shared" si="58"/>
        <v>0</v>
      </c>
      <c r="M150" s="82">
        <f t="shared" si="59"/>
        <v>0</v>
      </c>
      <c r="N150" s="91"/>
      <c r="O150" s="23"/>
      <c r="P150" s="14" t="e">
        <f t="shared" si="71"/>
        <v>#DIV/0!</v>
      </c>
      <c r="Q150" s="159" t="str">
        <f t="shared" si="72"/>
        <v/>
      </c>
      <c r="R150" s="8"/>
      <c r="S150" s="12">
        <v>0</v>
      </c>
      <c r="T150" s="7">
        <f t="shared" si="73"/>
        <v>0</v>
      </c>
      <c r="U150" s="7"/>
      <c r="V150" s="7"/>
      <c r="W150" s="81">
        <f t="shared" si="60"/>
        <v>0</v>
      </c>
      <c r="X150" s="82">
        <f t="shared" si="61"/>
        <v>0</v>
      </c>
      <c r="Y150" s="91"/>
      <c r="Z150" s="23"/>
      <c r="AA150" s="14" t="e">
        <f t="shared" si="74"/>
        <v>#DIV/0!</v>
      </c>
      <c r="AB150" s="159" t="str">
        <f t="shared" si="75"/>
        <v/>
      </c>
      <c r="AC150" s="8"/>
      <c r="AD150" s="12">
        <v>0</v>
      </c>
      <c r="AE150" s="7">
        <f t="shared" si="76"/>
        <v>0</v>
      </c>
      <c r="AF150" s="7"/>
      <c r="AG150" s="7"/>
      <c r="AH150" s="81">
        <f t="shared" si="62"/>
        <v>0</v>
      </c>
      <c r="AI150" s="82">
        <f t="shared" si="63"/>
        <v>0</v>
      </c>
      <c r="AJ150" s="91"/>
      <c r="AK150" s="23"/>
      <c r="AL150" s="14" t="e">
        <f t="shared" si="77"/>
        <v>#DIV/0!</v>
      </c>
      <c r="AM150" s="159" t="str">
        <f t="shared" si="78"/>
        <v/>
      </c>
      <c r="AN150" s="8"/>
      <c r="AO150" s="12">
        <v>0</v>
      </c>
      <c r="AP150" s="7">
        <f t="shared" si="79"/>
        <v>0</v>
      </c>
      <c r="AQ150" s="7"/>
      <c r="AR150" s="7"/>
      <c r="AS150" s="81">
        <f t="shared" si="64"/>
        <v>0</v>
      </c>
      <c r="AT150" s="82">
        <f t="shared" si="65"/>
        <v>0</v>
      </c>
      <c r="AU150" s="91"/>
      <c r="AV150" s="23"/>
      <c r="AW150" s="14" t="e">
        <f t="shared" si="80"/>
        <v>#DIV/0!</v>
      </c>
      <c r="AX150" s="159" t="str">
        <f t="shared" si="81"/>
        <v/>
      </c>
      <c r="AY150" s="8"/>
      <c r="AZ150" s="12">
        <v>0</v>
      </c>
      <c r="BA150" s="7">
        <f t="shared" si="82"/>
        <v>0</v>
      </c>
      <c r="BB150" s="7"/>
      <c r="BC150" s="7"/>
      <c r="BD150" s="81">
        <f t="shared" si="66"/>
        <v>0</v>
      </c>
      <c r="BE150" s="82">
        <f t="shared" si="67"/>
        <v>0</v>
      </c>
      <c r="BF150" s="91"/>
      <c r="BG150" s="365"/>
      <c r="BH150" s="156">
        <v>42156</v>
      </c>
      <c r="BI150" s="101">
        <f t="shared" si="83"/>
        <v>0</v>
      </c>
      <c r="BJ150" s="14" t="e">
        <f t="shared" si="84"/>
        <v>#DIV/0!</v>
      </c>
      <c r="BK150" s="103">
        <f t="shared" si="85"/>
        <v>0</v>
      </c>
      <c r="BL150" s="12" t="e">
        <f t="shared" si="84"/>
        <v>#DIV/0!</v>
      </c>
      <c r="BM150" s="105"/>
      <c r="BN150" s="24">
        <v>59.150213000000001</v>
      </c>
      <c r="BO150" s="108"/>
      <c r="BQ150" s="23"/>
      <c r="BR150" s="131" t="e">
        <f t="shared" si="86"/>
        <v>#DIV/0!</v>
      </c>
    </row>
    <row r="151" spans="1:70">
      <c r="A151" s="365"/>
      <c r="B151" s="156">
        <v>42186</v>
      </c>
      <c r="C151" s="16"/>
      <c r="D151" s="23"/>
      <c r="E151" s="14" t="e">
        <f t="shared" si="68"/>
        <v>#DIV/0!</v>
      </c>
      <c r="F151" s="159" t="str">
        <f t="shared" si="69"/>
        <v/>
      </c>
      <c r="G151" s="8" t="s">
        <v>6</v>
      </c>
      <c r="H151" s="12">
        <v>0.13550000000000001</v>
      </c>
      <c r="I151" s="7">
        <f t="shared" si="70"/>
        <v>0</v>
      </c>
      <c r="J151" s="7"/>
      <c r="K151" s="7"/>
      <c r="L151" s="81">
        <f t="shared" si="58"/>
        <v>0</v>
      </c>
      <c r="M151" s="82">
        <f t="shared" si="59"/>
        <v>0</v>
      </c>
      <c r="N151" s="91"/>
      <c r="O151" s="23"/>
      <c r="P151" s="14" t="e">
        <f t="shared" si="71"/>
        <v>#DIV/0!</v>
      </c>
      <c r="Q151" s="159" t="str">
        <f t="shared" si="72"/>
        <v/>
      </c>
      <c r="R151" s="8" t="s">
        <v>6</v>
      </c>
      <c r="S151" s="12">
        <v>0.13550000000000001</v>
      </c>
      <c r="T151" s="7">
        <f t="shared" si="73"/>
        <v>0</v>
      </c>
      <c r="U151" s="7"/>
      <c r="V151" s="7"/>
      <c r="W151" s="81">
        <f t="shared" si="60"/>
        <v>0</v>
      </c>
      <c r="X151" s="82">
        <f t="shared" si="61"/>
        <v>0</v>
      </c>
      <c r="Y151" s="91"/>
      <c r="Z151" s="23"/>
      <c r="AA151" s="14" t="e">
        <f t="shared" si="74"/>
        <v>#DIV/0!</v>
      </c>
      <c r="AB151" s="159" t="str">
        <f t="shared" si="75"/>
        <v/>
      </c>
      <c r="AC151" s="8" t="s">
        <v>6</v>
      </c>
      <c r="AD151" s="12">
        <v>0.13550000000000001</v>
      </c>
      <c r="AE151" s="7">
        <f t="shared" si="76"/>
        <v>0</v>
      </c>
      <c r="AF151" s="7"/>
      <c r="AG151" s="7"/>
      <c r="AH151" s="81">
        <f t="shared" si="62"/>
        <v>0</v>
      </c>
      <c r="AI151" s="82">
        <f t="shared" si="63"/>
        <v>0</v>
      </c>
      <c r="AJ151" s="91"/>
      <c r="AK151" s="23"/>
      <c r="AL151" s="14" t="e">
        <f t="shared" si="77"/>
        <v>#DIV/0!</v>
      </c>
      <c r="AM151" s="159" t="str">
        <f t="shared" si="78"/>
        <v/>
      </c>
      <c r="AN151" s="8" t="s">
        <v>6</v>
      </c>
      <c r="AO151" s="12">
        <v>0.13550000000000001</v>
      </c>
      <c r="AP151" s="7">
        <f t="shared" si="79"/>
        <v>0</v>
      </c>
      <c r="AQ151" s="7"/>
      <c r="AR151" s="7"/>
      <c r="AS151" s="81">
        <f t="shared" si="64"/>
        <v>0</v>
      </c>
      <c r="AT151" s="82">
        <f t="shared" si="65"/>
        <v>0</v>
      </c>
      <c r="AU151" s="91"/>
      <c r="AV151" s="23"/>
      <c r="AW151" s="14" t="e">
        <f t="shared" si="80"/>
        <v>#DIV/0!</v>
      </c>
      <c r="AX151" s="159" t="str">
        <f t="shared" si="81"/>
        <v/>
      </c>
      <c r="AY151" s="8" t="s">
        <v>6</v>
      </c>
      <c r="AZ151" s="12">
        <v>0.13550000000000001</v>
      </c>
      <c r="BA151" s="7">
        <f t="shared" si="82"/>
        <v>0</v>
      </c>
      <c r="BB151" s="7"/>
      <c r="BC151" s="7"/>
      <c r="BD151" s="81">
        <f t="shared" si="66"/>
        <v>0</v>
      </c>
      <c r="BE151" s="82">
        <f t="shared" si="67"/>
        <v>0</v>
      </c>
      <c r="BF151" s="91"/>
      <c r="BG151" s="365"/>
      <c r="BH151" s="156">
        <v>42186</v>
      </c>
      <c r="BI151" s="101">
        <f t="shared" si="83"/>
        <v>0</v>
      </c>
      <c r="BJ151" s="14" t="e">
        <f t="shared" si="84"/>
        <v>#DIV/0!</v>
      </c>
      <c r="BK151" s="103">
        <f t="shared" si="85"/>
        <v>0</v>
      </c>
      <c r="BL151" s="12" t="e">
        <f t="shared" si="84"/>
        <v>#DIV/0!</v>
      </c>
      <c r="BM151" s="105"/>
      <c r="BN151" s="24">
        <v>59.605668999999999</v>
      </c>
      <c r="BO151" s="108"/>
      <c r="BQ151" s="23"/>
      <c r="BR151" s="131" t="e">
        <f t="shared" si="86"/>
        <v>#DIV/0!</v>
      </c>
    </row>
    <row r="152" spans="1:70">
      <c r="A152" s="365"/>
      <c r="B152" s="156">
        <v>42217</v>
      </c>
      <c r="C152" s="16"/>
      <c r="D152" s="23"/>
      <c r="E152" s="14" t="e">
        <f t="shared" si="68"/>
        <v>#DIV/0!</v>
      </c>
      <c r="F152" s="159" t="str">
        <f t="shared" si="69"/>
        <v/>
      </c>
      <c r="G152" s="8"/>
      <c r="H152" s="12">
        <v>0</v>
      </c>
      <c r="I152" s="7">
        <f t="shared" si="70"/>
        <v>0</v>
      </c>
      <c r="J152" s="7"/>
      <c r="K152" s="7"/>
      <c r="L152" s="81">
        <f t="shared" si="58"/>
        <v>0</v>
      </c>
      <c r="M152" s="82">
        <f t="shared" si="59"/>
        <v>0</v>
      </c>
      <c r="N152" s="91"/>
      <c r="O152" s="23"/>
      <c r="P152" s="14" t="e">
        <f t="shared" si="71"/>
        <v>#DIV/0!</v>
      </c>
      <c r="Q152" s="159" t="str">
        <f t="shared" si="72"/>
        <v/>
      </c>
      <c r="R152" s="8"/>
      <c r="S152" s="12">
        <v>0</v>
      </c>
      <c r="T152" s="7">
        <f t="shared" si="73"/>
        <v>0</v>
      </c>
      <c r="U152" s="7"/>
      <c r="V152" s="7"/>
      <c r="W152" s="81">
        <f t="shared" si="60"/>
        <v>0</v>
      </c>
      <c r="X152" s="82">
        <f t="shared" si="61"/>
        <v>0</v>
      </c>
      <c r="Y152" s="91"/>
      <c r="Z152" s="23"/>
      <c r="AA152" s="14" t="e">
        <f t="shared" si="74"/>
        <v>#DIV/0!</v>
      </c>
      <c r="AB152" s="159" t="str">
        <f t="shared" si="75"/>
        <v/>
      </c>
      <c r="AC152" s="8"/>
      <c r="AD152" s="12">
        <v>0</v>
      </c>
      <c r="AE152" s="7">
        <f t="shared" si="76"/>
        <v>0</v>
      </c>
      <c r="AF152" s="7"/>
      <c r="AG152" s="7"/>
      <c r="AH152" s="81">
        <f t="shared" si="62"/>
        <v>0</v>
      </c>
      <c r="AI152" s="82">
        <f t="shared" si="63"/>
        <v>0</v>
      </c>
      <c r="AJ152" s="91"/>
      <c r="AK152" s="23"/>
      <c r="AL152" s="14" t="e">
        <f t="shared" si="77"/>
        <v>#DIV/0!</v>
      </c>
      <c r="AM152" s="159" t="str">
        <f t="shared" si="78"/>
        <v/>
      </c>
      <c r="AN152" s="8"/>
      <c r="AO152" s="12">
        <v>0</v>
      </c>
      <c r="AP152" s="7">
        <f t="shared" si="79"/>
        <v>0</v>
      </c>
      <c r="AQ152" s="7"/>
      <c r="AR152" s="7"/>
      <c r="AS152" s="81">
        <f t="shared" si="64"/>
        <v>0</v>
      </c>
      <c r="AT152" s="82">
        <f t="shared" si="65"/>
        <v>0</v>
      </c>
      <c r="AU152" s="91"/>
      <c r="AV152" s="23"/>
      <c r="AW152" s="14" t="e">
        <f t="shared" si="80"/>
        <v>#DIV/0!</v>
      </c>
      <c r="AX152" s="159" t="str">
        <f t="shared" si="81"/>
        <v/>
      </c>
      <c r="AY152" s="8"/>
      <c r="AZ152" s="12">
        <v>0</v>
      </c>
      <c r="BA152" s="7">
        <f t="shared" si="82"/>
        <v>0</v>
      </c>
      <c r="BB152" s="7"/>
      <c r="BC152" s="7"/>
      <c r="BD152" s="81">
        <f t="shared" si="66"/>
        <v>0</v>
      </c>
      <c r="BE152" s="82">
        <f t="shared" si="67"/>
        <v>0</v>
      </c>
      <c r="BF152" s="91"/>
      <c r="BG152" s="365"/>
      <c r="BH152" s="156">
        <v>42217</v>
      </c>
      <c r="BI152" s="101">
        <f t="shared" si="83"/>
        <v>0</v>
      </c>
      <c r="BJ152" s="14" t="e">
        <f t="shared" si="84"/>
        <v>#DIV/0!</v>
      </c>
      <c r="BK152" s="103">
        <f t="shared" si="85"/>
        <v>0</v>
      </c>
      <c r="BL152" s="12" t="e">
        <f t="shared" si="84"/>
        <v>#DIV/0!</v>
      </c>
      <c r="BM152" s="105"/>
      <c r="BN152" s="24">
        <v>59.951380999999998</v>
      </c>
      <c r="BO152" s="108"/>
      <c r="BQ152" s="23"/>
      <c r="BR152" s="131" t="e">
        <f t="shared" si="86"/>
        <v>#DIV/0!</v>
      </c>
    </row>
    <row r="153" spans="1:70">
      <c r="A153" s="365"/>
      <c r="B153" s="156">
        <v>42248</v>
      </c>
      <c r="C153" s="16"/>
      <c r="D153" s="23"/>
      <c r="E153" s="14" t="e">
        <f t="shared" si="68"/>
        <v>#DIV/0!</v>
      </c>
      <c r="F153" s="159" t="str">
        <f t="shared" si="69"/>
        <v/>
      </c>
      <c r="G153" s="8"/>
      <c r="H153" s="12">
        <v>0</v>
      </c>
      <c r="I153" s="7">
        <f t="shared" si="70"/>
        <v>0</v>
      </c>
      <c r="J153" s="7"/>
      <c r="K153" s="7"/>
      <c r="L153" s="81">
        <f t="shared" si="58"/>
        <v>0</v>
      </c>
      <c r="M153" s="82">
        <f t="shared" si="59"/>
        <v>0</v>
      </c>
      <c r="N153" s="91"/>
      <c r="O153" s="23"/>
      <c r="P153" s="14" t="e">
        <f t="shared" si="71"/>
        <v>#DIV/0!</v>
      </c>
      <c r="Q153" s="159" t="str">
        <f t="shared" si="72"/>
        <v/>
      </c>
      <c r="R153" s="8"/>
      <c r="S153" s="12">
        <v>0</v>
      </c>
      <c r="T153" s="7">
        <f t="shared" si="73"/>
        <v>0</v>
      </c>
      <c r="U153" s="7"/>
      <c r="V153" s="7"/>
      <c r="W153" s="81">
        <f t="shared" si="60"/>
        <v>0</v>
      </c>
      <c r="X153" s="82">
        <f t="shared" si="61"/>
        <v>0</v>
      </c>
      <c r="Y153" s="91"/>
      <c r="Z153" s="23"/>
      <c r="AA153" s="14" t="e">
        <f t="shared" si="74"/>
        <v>#DIV/0!</v>
      </c>
      <c r="AB153" s="159" t="str">
        <f t="shared" si="75"/>
        <v/>
      </c>
      <c r="AC153" s="8"/>
      <c r="AD153" s="12">
        <v>0</v>
      </c>
      <c r="AE153" s="7">
        <f t="shared" si="76"/>
        <v>0</v>
      </c>
      <c r="AF153" s="7"/>
      <c r="AG153" s="7"/>
      <c r="AH153" s="81">
        <f t="shared" si="62"/>
        <v>0</v>
      </c>
      <c r="AI153" s="82">
        <f t="shared" si="63"/>
        <v>0</v>
      </c>
      <c r="AJ153" s="91"/>
      <c r="AK153" s="23"/>
      <c r="AL153" s="14" t="e">
        <f t="shared" si="77"/>
        <v>#DIV/0!</v>
      </c>
      <c r="AM153" s="159" t="str">
        <f t="shared" si="78"/>
        <v/>
      </c>
      <c r="AN153" s="8"/>
      <c r="AO153" s="12">
        <v>0</v>
      </c>
      <c r="AP153" s="7">
        <f t="shared" si="79"/>
        <v>0</v>
      </c>
      <c r="AQ153" s="7"/>
      <c r="AR153" s="7"/>
      <c r="AS153" s="81">
        <f t="shared" si="64"/>
        <v>0</v>
      </c>
      <c r="AT153" s="82">
        <f t="shared" si="65"/>
        <v>0</v>
      </c>
      <c r="AU153" s="91"/>
      <c r="AV153" s="23"/>
      <c r="AW153" s="14" t="e">
        <f t="shared" si="80"/>
        <v>#DIV/0!</v>
      </c>
      <c r="AX153" s="159" t="str">
        <f t="shared" si="81"/>
        <v/>
      </c>
      <c r="AY153" s="8"/>
      <c r="AZ153" s="12">
        <v>0</v>
      </c>
      <c r="BA153" s="7">
        <f t="shared" si="82"/>
        <v>0</v>
      </c>
      <c r="BB153" s="7"/>
      <c r="BC153" s="7"/>
      <c r="BD153" s="81">
        <f t="shared" si="66"/>
        <v>0</v>
      </c>
      <c r="BE153" s="82">
        <f t="shared" si="67"/>
        <v>0</v>
      </c>
      <c r="BF153" s="91"/>
      <c r="BG153" s="365"/>
      <c r="BH153" s="156">
        <v>42248</v>
      </c>
      <c r="BI153" s="101">
        <f t="shared" si="83"/>
        <v>0</v>
      </c>
      <c r="BJ153" s="14" t="e">
        <f t="shared" si="84"/>
        <v>#DIV/0!</v>
      </c>
      <c r="BK153" s="103">
        <f t="shared" si="85"/>
        <v>0</v>
      </c>
      <c r="BL153" s="12" t="e">
        <f t="shared" si="84"/>
        <v>#DIV/0!</v>
      </c>
      <c r="BM153" s="105"/>
      <c r="BN153" s="24">
        <v>60.101258999999999</v>
      </c>
      <c r="BO153" s="108"/>
      <c r="BQ153" s="23"/>
      <c r="BR153" s="131" t="e">
        <f t="shared" si="86"/>
        <v>#DIV/0!</v>
      </c>
    </row>
    <row r="154" spans="1:70">
      <c r="A154" s="365"/>
      <c r="B154" s="156">
        <v>42278</v>
      </c>
      <c r="C154" s="16"/>
      <c r="D154" s="23"/>
      <c r="E154" s="14" t="e">
        <f t="shared" si="68"/>
        <v>#DIV/0!</v>
      </c>
      <c r="F154" s="159" t="str">
        <f t="shared" si="69"/>
        <v/>
      </c>
      <c r="G154" s="8"/>
      <c r="H154" s="12">
        <v>0</v>
      </c>
      <c r="I154" s="7">
        <f t="shared" si="70"/>
        <v>0</v>
      </c>
      <c r="J154" s="7"/>
      <c r="K154" s="7"/>
      <c r="L154" s="81">
        <f t="shared" si="58"/>
        <v>0</v>
      </c>
      <c r="M154" s="82">
        <f t="shared" si="59"/>
        <v>0</v>
      </c>
      <c r="N154" s="91"/>
      <c r="O154" s="23"/>
      <c r="P154" s="14" t="e">
        <f t="shared" si="71"/>
        <v>#DIV/0!</v>
      </c>
      <c r="Q154" s="159" t="str">
        <f t="shared" si="72"/>
        <v/>
      </c>
      <c r="R154" s="8"/>
      <c r="S154" s="12">
        <v>0</v>
      </c>
      <c r="T154" s="7">
        <f t="shared" si="73"/>
        <v>0</v>
      </c>
      <c r="U154" s="7"/>
      <c r="V154" s="7"/>
      <c r="W154" s="81">
        <f t="shared" si="60"/>
        <v>0</v>
      </c>
      <c r="X154" s="82">
        <f t="shared" si="61"/>
        <v>0</v>
      </c>
      <c r="Y154" s="91"/>
      <c r="Z154" s="23"/>
      <c r="AA154" s="14" t="e">
        <f t="shared" si="74"/>
        <v>#DIV/0!</v>
      </c>
      <c r="AB154" s="159" t="str">
        <f t="shared" si="75"/>
        <v/>
      </c>
      <c r="AC154" s="8"/>
      <c r="AD154" s="12">
        <v>0</v>
      </c>
      <c r="AE154" s="7">
        <f t="shared" si="76"/>
        <v>0</v>
      </c>
      <c r="AF154" s="7"/>
      <c r="AG154" s="7"/>
      <c r="AH154" s="81">
        <f t="shared" si="62"/>
        <v>0</v>
      </c>
      <c r="AI154" s="82">
        <f t="shared" si="63"/>
        <v>0</v>
      </c>
      <c r="AJ154" s="91"/>
      <c r="AK154" s="23"/>
      <c r="AL154" s="14" t="e">
        <f t="shared" si="77"/>
        <v>#DIV/0!</v>
      </c>
      <c r="AM154" s="159" t="str">
        <f t="shared" si="78"/>
        <v/>
      </c>
      <c r="AN154" s="8"/>
      <c r="AO154" s="12">
        <v>0</v>
      </c>
      <c r="AP154" s="7">
        <f t="shared" si="79"/>
        <v>0</v>
      </c>
      <c r="AQ154" s="7"/>
      <c r="AR154" s="7"/>
      <c r="AS154" s="81">
        <f t="shared" si="64"/>
        <v>0</v>
      </c>
      <c r="AT154" s="82">
        <f t="shared" si="65"/>
        <v>0</v>
      </c>
      <c r="AU154" s="91"/>
      <c r="AV154" s="23"/>
      <c r="AW154" s="14" t="e">
        <f t="shared" si="80"/>
        <v>#DIV/0!</v>
      </c>
      <c r="AX154" s="159" t="str">
        <f t="shared" si="81"/>
        <v/>
      </c>
      <c r="AY154" s="8"/>
      <c r="AZ154" s="12">
        <v>0</v>
      </c>
      <c r="BA154" s="7">
        <f t="shared" si="82"/>
        <v>0</v>
      </c>
      <c r="BB154" s="7"/>
      <c r="BC154" s="7"/>
      <c r="BD154" s="81">
        <f t="shared" si="66"/>
        <v>0</v>
      </c>
      <c r="BE154" s="82">
        <f t="shared" si="67"/>
        <v>0</v>
      </c>
      <c r="BF154" s="91"/>
      <c r="BG154" s="365"/>
      <c r="BH154" s="156">
        <v>42278</v>
      </c>
      <c r="BI154" s="101">
        <f t="shared" si="83"/>
        <v>0</v>
      </c>
      <c r="BJ154" s="14" t="e">
        <f t="shared" si="84"/>
        <v>#DIV/0!</v>
      </c>
      <c r="BK154" s="103">
        <f t="shared" si="85"/>
        <v>0</v>
      </c>
      <c r="BL154" s="12" t="e">
        <f t="shared" si="84"/>
        <v>#DIV/0!</v>
      </c>
      <c r="BM154" s="105"/>
      <c r="BN154" s="24">
        <v>60.407775000000001</v>
      </c>
      <c r="BO154" s="108"/>
      <c r="BQ154" s="23"/>
      <c r="BR154" s="131" t="e">
        <f t="shared" si="86"/>
        <v>#DIV/0!</v>
      </c>
    </row>
    <row r="155" spans="1:70">
      <c r="A155" s="365"/>
      <c r="B155" s="156">
        <v>42309</v>
      </c>
      <c r="C155" s="16"/>
      <c r="D155" s="23"/>
      <c r="E155" s="14" t="e">
        <f t="shared" si="68"/>
        <v>#DIV/0!</v>
      </c>
      <c r="F155" s="159" t="str">
        <f t="shared" si="69"/>
        <v/>
      </c>
      <c r="G155" s="8"/>
      <c r="H155" s="12">
        <v>0</v>
      </c>
      <c r="I155" s="7">
        <f t="shared" si="70"/>
        <v>0</v>
      </c>
      <c r="J155" s="7"/>
      <c r="K155" s="7"/>
      <c r="L155" s="81">
        <f t="shared" si="58"/>
        <v>0</v>
      </c>
      <c r="M155" s="82">
        <f t="shared" si="59"/>
        <v>0</v>
      </c>
      <c r="N155" s="91"/>
      <c r="O155" s="23"/>
      <c r="P155" s="14" t="e">
        <f t="shared" si="71"/>
        <v>#DIV/0!</v>
      </c>
      <c r="Q155" s="159" t="str">
        <f t="shared" si="72"/>
        <v/>
      </c>
      <c r="R155" s="8"/>
      <c r="S155" s="12">
        <v>0</v>
      </c>
      <c r="T155" s="7">
        <f t="shared" si="73"/>
        <v>0</v>
      </c>
      <c r="U155" s="7"/>
      <c r="V155" s="7"/>
      <c r="W155" s="81">
        <f t="shared" si="60"/>
        <v>0</v>
      </c>
      <c r="X155" s="82">
        <f t="shared" si="61"/>
        <v>0</v>
      </c>
      <c r="Y155" s="91"/>
      <c r="Z155" s="23"/>
      <c r="AA155" s="14" t="e">
        <f t="shared" si="74"/>
        <v>#DIV/0!</v>
      </c>
      <c r="AB155" s="159" t="str">
        <f t="shared" si="75"/>
        <v/>
      </c>
      <c r="AC155" s="8"/>
      <c r="AD155" s="12">
        <v>0</v>
      </c>
      <c r="AE155" s="7">
        <f t="shared" si="76"/>
        <v>0</v>
      </c>
      <c r="AF155" s="7"/>
      <c r="AG155" s="7"/>
      <c r="AH155" s="81">
        <f t="shared" si="62"/>
        <v>0</v>
      </c>
      <c r="AI155" s="82">
        <f t="shared" si="63"/>
        <v>0</v>
      </c>
      <c r="AJ155" s="91"/>
      <c r="AK155" s="23"/>
      <c r="AL155" s="14" t="e">
        <f t="shared" si="77"/>
        <v>#DIV/0!</v>
      </c>
      <c r="AM155" s="159" t="str">
        <f t="shared" si="78"/>
        <v/>
      </c>
      <c r="AN155" s="8"/>
      <c r="AO155" s="12">
        <v>0</v>
      </c>
      <c r="AP155" s="7">
        <f t="shared" si="79"/>
        <v>0</v>
      </c>
      <c r="AQ155" s="7"/>
      <c r="AR155" s="7"/>
      <c r="AS155" s="81">
        <f t="shared" si="64"/>
        <v>0</v>
      </c>
      <c r="AT155" s="82">
        <f t="shared" si="65"/>
        <v>0</v>
      </c>
      <c r="AU155" s="91"/>
      <c r="AV155" s="23"/>
      <c r="AW155" s="14" t="e">
        <f t="shared" si="80"/>
        <v>#DIV/0!</v>
      </c>
      <c r="AX155" s="159" t="str">
        <f t="shared" si="81"/>
        <v/>
      </c>
      <c r="AY155" s="8"/>
      <c r="AZ155" s="12">
        <v>0</v>
      </c>
      <c r="BA155" s="7">
        <f t="shared" si="82"/>
        <v>0</v>
      </c>
      <c r="BB155" s="7"/>
      <c r="BC155" s="7"/>
      <c r="BD155" s="81">
        <f t="shared" si="66"/>
        <v>0</v>
      </c>
      <c r="BE155" s="82">
        <f t="shared" si="67"/>
        <v>0</v>
      </c>
      <c r="BF155" s="91"/>
      <c r="BG155" s="365"/>
      <c r="BH155" s="156">
        <v>42309</v>
      </c>
      <c r="BI155" s="101">
        <f t="shared" si="83"/>
        <v>0</v>
      </c>
      <c r="BJ155" s="14" t="e">
        <f t="shared" si="84"/>
        <v>#DIV/0!</v>
      </c>
      <c r="BK155" s="103">
        <f t="shared" si="85"/>
        <v>0</v>
      </c>
      <c r="BL155" s="12" t="e">
        <f t="shared" si="84"/>
        <v>#DIV/0!</v>
      </c>
      <c r="BM155" s="105"/>
      <c r="BN155" s="24">
        <v>60.872914000000002</v>
      </c>
      <c r="BO155" s="108"/>
      <c r="BQ155" s="23"/>
      <c r="BR155" s="131" t="e">
        <f t="shared" si="86"/>
        <v>#DIV/0!</v>
      </c>
    </row>
    <row r="156" spans="1:70">
      <c r="A156" s="366"/>
      <c r="B156" s="157">
        <v>42339</v>
      </c>
      <c r="C156" s="16"/>
      <c r="D156" s="21"/>
      <c r="E156" s="15" t="e">
        <f t="shared" si="68"/>
        <v>#DIV/0!</v>
      </c>
      <c r="F156" s="158" t="str">
        <f t="shared" si="69"/>
        <v/>
      </c>
      <c r="G156" s="11"/>
      <c r="H156" s="13">
        <v>0</v>
      </c>
      <c r="I156" s="10">
        <f t="shared" si="70"/>
        <v>0</v>
      </c>
      <c r="J156" s="10"/>
      <c r="K156" s="10"/>
      <c r="L156" s="83">
        <f t="shared" si="58"/>
        <v>0</v>
      </c>
      <c r="M156" s="84">
        <f t="shared" si="59"/>
        <v>0</v>
      </c>
      <c r="N156" s="92"/>
      <c r="O156" s="21"/>
      <c r="P156" s="15" t="e">
        <f t="shared" si="71"/>
        <v>#DIV/0!</v>
      </c>
      <c r="Q156" s="158" t="str">
        <f t="shared" si="72"/>
        <v/>
      </c>
      <c r="R156" s="11"/>
      <c r="S156" s="13">
        <v>0</v>
      </c>
      <c r="T156" s="10">
        <f t="shared" si="73"/>
        <v>0</v>
      </c>
      <c r="U156" s="10"/>
      <c r="V156" s="10"/>
      <c r="W156" s="83">
        <f t="shared" si="60"/>
        <v>0</v>
      </c>
      <c r="X156" s="84">
        <f t="shared" si="61"/>
        <v>0</v>
      </c>
      <c r="Y156" s="92"/>
      <c r="Z156" s="21"/>
      <c r="AA156" s="15" t="e">
        <f t="shared" si="74"/>
        <v>#DIV/0!</v>
      </c>
      <c r="AB156" s="158" t="str">
        <f t="shared" si="75"/>
        <v/>
      </c>
      <c r="AC156" s="11"/>
      <c r="AD156" s="13">
        <v>0</v>
      </c>
      <c r="AE156" s="10">
        <f t="shared" si="76"/>
        <v>0</v>
      </c>
      <c r="AF156" s="10"/>
      <c r="AG156" s="10"/>
      <c r="AH156" s="83">
        <f t="shared" si="62"/>
        <v>0</v>
      </c>
      <c r="AI156" s="84">
        <f t="shared" si="63"/>
        <v>0</v>
      </c>
      <c r="AJ156" s="92"/>
      <c r="AK156" s="21"/>
      <c r="AL156" s="15" t="e">
        <f t="shared" si="77"/>
        <v>#DIV/0!</v>
      </c>
      <c r="AM156" s="158" t="str">
        <f t="shared" si="78"/>
        <v/>
      </c>
      <c r="AN156" s="11"/>
      <c r="AO156" s="13">
        <v>0</v>
      </c>
      <c r="AP156" s="10">
        <f t="shared" si="79"/>
        <v>0</v>
      </c>
      <c r="AQ156" s="10"/>
      <c r="AR156" s="10"/>
      <c r="AS156" s="83">
        <f t="shared" si="64"/>
        <v>0</v>
      </c>
      <c r="AT156" s="84">
        <f t="shared" si="65"/>
        <v>0</v>
      </c>
      <c r="AU156" s="92"/>
      <c r="AV156" s="21"/>
      <c r="AW156" s="15" t="e">
        <f t="shared" si="80"/>
        <v>#DIV/0!</v>
      </c>
      <c r="AX156" s="158" t="str">
        <f t="shared" si="81"/>
        <v/>
      </c>
      <c r="AY156" s="11"/>
      <c r="AZ156" s="13">
        <v>0</v>
      </c>
      <c r="BA156" s="10">
        <f t="shared" si="82"/>
        <v>0</v>
      </c>
      <c r="BB156" s="10"/>
      <c r="BC156" s="10"/>
      <c r="BD156" s="83">
        <f t="shared" si="66"/>
        <v>0</v>
      </c>
      <c r="BE156" s="84">
        <f t="shared" si="67"/>
        <v>0</v>
      </c>
      <c r="BF156" s="92"/>
      <c r="BG156" s="366"/>
      <c r="BH156" s="157">
        <v>42339</v>
      </c>
      <c r="BI156" s="102">
        <f t="shared" si="83"/>
        <v>0</v>
      </c>
      <c r="BJ156" s="15" t="e">
        <f t="shared" si="84"/>
        <v>#DIV/0!</v>
      </c>
      <c r="BK156" s="104">
        <f t="shared" si="85"/>
        <v>0</v>
      </c>
      <c r="BL156" s="13" t="e">
        <f t="shared" si="84"/>
        <v>#DIV/0!</v>
      </c>
      <c r="BM156" s="107"/>
      <c r="BN156" s="25">
        <v>61.548603</v>
      </c>
      <c r="BO156" s="110"/>
      <c r="BQ156" s="23"/>
      <c r="BR156" s="131" t="e">
        <f t="shared" si="86"/>
        <v>#DIV/0!</v>
      </c>
    </row>
    <row r="157" spans="1:70" ht="11.25" customHeight="1">
      <c r="A157" s="365">
        <v>2016</v>
      </c>
      <c r="B157" s="156">
        <v>42370</v>
      </c>
      <c r="C157" s="16"/>
      <c r="D157" s="23"/>
      <c r="E157" s="14" t="e">
        <f t="shared" si="68"/>
        <v>#DIV/0!</v>
      </c>
      <c r="F157" s="159" t="str">
        <f t="shared" si="69"/>
        <v/>
      </c>
      <c r="G157" s="8"/>
      <c r="H157" s="12">
        <v>0</v>
      </c>
      <c r="I157" s="7">
        <f t="shared" si="70"/>
        <v>0</v>
      </c>
      <c r="J157" s="76"/>
      <c r="K157" s="76"/>
      <c r="L157" s="81">
        <f t="shared" si="58"/>
        <v>0</v>
      </c>
      <c r="M157" s="82">
        <f t="shared" si="59"/>
        <v>0</v>
      </c>
      <c r="N157" s="91"/>
      <c r="O157" s="23"/>
      <c r="P157" s="14" t="e">
        <f t="shared" si="71"/>
        <v>#DIV/0!</v>
      </c>
      <c r="Q157" s="159" t="str">
        <f t="shared" si="72"/>
        <v/>
      </c>
      <c r="R157" s="8"/>
      <c r="S157" s="12">
        <v>0</v>
      </c>
      <c r="T157" s="7">
        <f t="shared" si="73"/>
        <v>0</v>
      </c>
      <c r="U157" s="76"/>
      <c r="V157" s="76"/>
      <c r="W157" s="81">
        <f t="shared" si="60"/>
        <v>0</v>
      </c>
      <c r="X157" s="82">
        <f t="shared" si="61"/>
        <v>0</v>
      </c>
      <c r="Y157" s="91"/>
      <c r="Z157" s="23"/>
      <c r="AA157" s="14" t="e">
        <f t="shared" si="74"/>
        <v>#DIV/0!</v>
      </c>
      <c r="AB157" s="159" t="str">
        <f t="shared" si="75"/>
        <v/>
      </c>
      <c r="AC157" s="8"/>
      <c r="AD157" s="12">
        <v>0</v>
      </c>
      <c r="AE157" s="7">
        <f t="shared" si="76"/>
        <v>0</v>
      </c>
      <c r="AF157" s="76"/>
      <c r="AG157" s="76"/>
      <c r="AH157" s="81">
        <f t="shared" si="62"/>
        <v>0</v>
      </c>
      <c r="AI157" s="82">
        <f t="shared" si="63"/>
        <v>0</v>
      </c>
      <c r="AJ157" s="91"/>
      <c r="AK157" s="23"/>
      <c r="AL157" s="14" t="e">
        <f t="shared" si="77"/>
        <v>#DIV/0!</v>
      </c>
      <c r="AM157" s="159" t="str">
        <f t="shared" si="78"/>
        <v/>
      </c>
      <c r="AN157" s="8"/>
      <c r="AO157" s="12">
        <v>0</v>
      </c>
      <c r="AP157" s="7">
        <f t="shared" si="79"/>
        <v>0</v>
      </c>
      <c r="AQ157" s="76"/>
      <c r="AR157" s="76"/>
      <c r="AS157" s="81">
        <f t="shared" si="64"/>
        <v>0</v>
      </c>
      <c r="AT157" s="82">
        <f t="shared" si="65"/>
        <v>0</v>
      </c>
      <c r="AU157" s="91"/>
      <c r="AV157" s="23"/>
      <c r="AW157" s="14" t="e">
        <f t="shared" si="80"/>
        <v>#DIV/0!</v>
      </c>
      <c r="AX157" s="159" t="str">
        <f t="shared" si="81"/>
        <v/>
      </c>
      <c r="AY157" s="8"/>
      <c r="AZ157" s="12">
        <v>0</v>
      </c>
      <c r="BA157" s="7">
        <f t="shared" si="82"/>
        <v>0</v>
      </c>
      <c r="BB157" s="76"/>
      <c r="BC157" s="76"/>
      <c r="BD157" s="81">
        <f t="shared" si="66"/>
        <v>0</v>
      </c>
      <c r="BE157" s="82">
        <f t="shared" si="67"/>
        <v>0</v>
      </c>
      <c r="BF157" s="91"/>
      <c r="BG157" s="365">
        <v>2016</v>
      </c>
      <c r="BH157" s="156">
        <v>42370</v>
      </c>
      <c r="BI157" s="101">
        <f t="shared" si="83"/>
        <v>0</v>
      </c>
      <c r="BJ157" s="14" t="e">
        <f t="shared" si="84"/>
        <v>#DIV/0!</v>
      </c>
      <c r="BK157" s="103">
        <f t="shared" si="85"/>
        <v>0</v>
      </c>
      <c r="BL157" s="12" t="e">
        <f t="shared" si="84"/>
        <v>#DIV/0!</v>
      </c>
      <c r="BM157" s="105"/>
      <c r="BN157" s="24">
        <v>62.102539999999998</v>
      </c>
      <c r="BO157" s="108"/>
      <c r="BQ157" s="23"/>
      <c r="BR157" s="131" t="e">
        <f t="shared" si="86"/>
        <v>#DIV/0!</v>
      </c>
    </row>
    <row r="158" spans="1:70">
      <c r="A158" s="365"/>
      <c r="B158" s="156">
        <v>42401</v>
      </c>
      <c r="C158" s="16"/>
      <c r="D158" s="23"/>
      <c r="E158" s="14" t="e">
        <f t="shared" si="68"/>
        <v>#DIV/0!</v>
      </c>
      <c r="F158" s="159" t="str">
        <f t="shared" si="69"/>
        <v/>
      </c>
      <c r="G158" s="8"/>
      <c r="H158" s="12">
        <v>0</v>
      </c>
      <c r="I158" s="7">
        <f t="shared" si="70"/>
        <v>0</v>
      </c>
      <c r="J158" s="7"/>
      <c r="K158" s="7"/>
      <c r="L158" s="81">
        <f t="shared" si="58"/>
        <v>0</v>
      </c>
      <c r="M158" s="82">
        <f t="shared" si="59"/>
        <v>0</v>
      </c>
      <c r="N158" s="91"/>
      <c r="O158" s="23"/>
      <c r="P158" s="14" t="e">
        <f t="shared" si="71"/>
        <v>#DIV/0!</v>
      </c>
      <c r="Q158" s="159" t="str">
        <f t="shared" si="72"/>
        <v/>
      </c>
      <c r="R158" s="8"/>
      <c r="S158" s="12">
        <v>0</v>
      </c>
      <c r="T158" s="7">
        <f t="shared" si="73"/>
        <v>0</v>
      </c>
      <c r="U158" s="7"/>
      <c r="V158" s="7"/>
      <c r="W158" s="81">
        <f t="shared" si="60"/>
        <v>0</v>
      </c>
      <c r="X158" s="82">
        <f t="shared" si="61"/>
        <v>0</v>
      </c>
      <c r="Y158" s="91"/>
      <c r="Z158" s="23"/>
      <c r="AA158" s="14" t="e">
        <f t="shared" si="74"/>
        <v>#DIV/0!</v>
      </c>
      <c r="AB158" s="159" t="str">
        <f t="shared" si="75"/>
        <v/>
      </c>
      <c r="AC158" s="8"/>
      <c r="AD158" s="12">
        <v>0</v>
      </c>
      <c r="AE158" s="7">
        <f t="shared" si="76"/>
        <v>0</v>
      </c>
      <c r="AF158" s="7"/>
      <c r="AG158" s="7"/>
      <c r="AH158" s="81">
        <f t="shared" si="62"/>
        <v>0</v>
      </c>
      <c r="AI158" s="82">
        <f t="shared" si="63"/>
        <v>0</v>
      </c>
      <c r="AJ158" s="91"/>
      <c r="AK158" s="23"/>
      <c r="AL158" s="14" t="e">
        <f t="shared" si="77"/>
        <v>#DIV/0!</v>
      </c>
      <c r="AM158" s="159" t="str">
        <f t="shared" si="78"/>
        <v/>
      </c>
      <c r="AN158" s="8"/>
      <c r="AO158" s="12">
        <v>0</v>
      </c>
      <c r="AP158" s="7">
        <f t="shared" si="79"/>
        <v>0</v>
      </c>
      <c r="AQ158" s="7"/>
      <c r="AR158" s="7"/>
      <c r="AS158" s="81">
        <f t="shared" si="64"/>
        <v>0</v>
      </c>
      <c r="AT158" s="82">
        <f t="shared" si="65"/>
        <v>0</v>
      </c>
      <c r="AU158" s="91"/>
      <c r="AV158" s="23"/>
      <c r="AW158" s="14" t="e">
        <f t="shared" si="80"/>
        <v>#DIV/0!</v>
      </c>
      <c r="AX158" s="159" t="str">
        <f t="shared" si="81"/>
        <v/>
      </c>
      <c r="AY158" s="8"/>
      <c r="AZ158" s="12">
        <v>0</v>
      </c>
      <c r="BA158" s="7">
        <f t="shared" si="82"/>
        <v>0</v>
      </c>
      <c r="BB158" s="7"/>
      <c r="BC158" s="7"/>
      <c r="BD158" s="81">
        <f t="shared" si="66"/>
        <v>0</v>
      </c>
      <c r="BE158" s="82">
        <f t="shared" si="67"/>
        <v>0</v>
      </c>
      <c r="BF158" s="91"/>
      <c r="BG158" s="365"/>
      <c r="BH158" s="156">
        <v>42401</v>
      </c>
      <c r="BI158" s="101">
        <f t="shared" si="83"/>
        <v>0</v>
      </c>
      <c r="BJ158" s="14" t="e">
        <f t="shared" si="84"/>
        <v>#DIV/0!</v>
      </c>
      <c r="BK158" s="103">
        <f t="shared" si="85"/>
        <v>0</v>
      </c>
      <c r="BL158" s="12" t="e">
        <f t="shared" si="84"/>
        <v>#DIV/0!</v>
      </c>
      <c r="BM158" s="105"/>
      <c r="BN158" s="24">
        <v>63.040287999999997</v>
      </c>
      <c r="BO158" s="108"/>
      <c r="BQ158" s="23"/>
      <c r="BR158" s="131" t="e">
        <f t="shared" si="86"/>
        <v>#DIV/0!</v>
      </c>
    </row>
    <row r="159" spans="1:70">
      <c r="A159" s="365"/>
      <c r="B159" s="156">
        <v>42430</v>
      </c>
      <c r="C159" s="16"/>
      <c r="D159" s="23"/>
      <c r="E159" s="14" t="e">
        <f t="shared" si="68"/>
        <v>#DIV/0!</v>
      </c>
      <c r="F159" s="159" t="str">
        <f t="shared" si="69"/>
        <v/>
      </c>
      <c r="G159" s="8"/>
      <c r="H159" s="12">
        <v>0</v>
      </c>
      <c r="I159" s="7">
        <f t="shared" si="70"/>
        <v>0</v>
      </c>
      <c r="J159" s="7"/>
      <c r="K159" s="7"/>
      <c r="L159" s="81">
        <f t="shared" si="58"/>
        <v>0</v>
      </c>
      <c r="M159" s="82">
        <f t="shared" si="59"/>
        <v>0</v>
      </c>
      <c r="N159" s="91"/>
      <c r="O159" s="23"/>
      <c r="P159" s="14" t="e">
        <f t="shared" si="71"/>
        <v>#DIV/0!</v>
      </c>
      <c r="Q159" s="159" t="str">
        <f t="shared" si="72"/>
        <v/>
      </c>
      <c r="R159" s="8"/>
      <c r="S159" s="12">
        <v>0</v>
      </c>
      <c r="T159" s="7">
        <f t="shared" si="73"/>
        <v>0</v>
      </c>
      <c r="U159" s="7"/>
      <c r="V159" s="7"/>
      <c r="W159" s="81">
        <f t="shared" si="60"/>
        <v>0</v>
      </c>
      <c r="X159" s="82">
        <f t="shared" si="61"/>
        <v>0</v>
      </c>
      <c r="Y159" s="91"/>
      <c r="Z159" s="23"/>
      <c r="AA159" s="14" t="e">
        <f t="shared" si="74"/>
        <v>#DIV/0!</v>
      </c>
      <c r="AB159" s="159" t="str">
        <f t="shared" si="75"/>
        <v/>
      </c>
      <c r="AC159" s="8"/>
      <c r="AD159" s="12">
        <v>0</v>
      </c>
      <c r="AE159" s="7">
        <f t="shared" si="76"/>
        <v>0</v>
      </c>
      <c r="AF159" s="7"/>
      <c r="AG159" s="7"/>
      <c r="AH159" s="81">
        <f t="shared" si="62"/>
        <v>0</v>
      </c>
      <c r="AI159" s="82">
        <f t="shared" si="63"/>
        <v>0</v>
      </c>
      <c r="AJ159" s="91"/>
      <c r="AK159" s="23"/>
      <c r="AL159" s="14" t="e">
        <f t="shared" si="77"/>
        <v>#DIV/0!</v>
      </c>
      <c r="AM159" s="159" t="str">
        <f t="shared" si="78"/>
        <v/>
      </c>
      <c r="AN159" s="8"/>
      <c r="AO159" s="12">
        <v>0</v>
      </c>
      <c r="AP159" s="7">
        <f t="shared" si="79"/>
        <v>0</v>
      </c>
      <c r="AQ159" s="7"/>
      <c r="AR159" s="7"/>
      <c r="AS159" s="81">
        <f t="shared" si="64"/>
        <v>0</v>
      </c>
      <c r="AT159" s="82">
        <f t="shared" si="65"/>
        <v>0</v>
      </c>
      <c r="AU159" s="91"/>
      <c r="AV159" s="23"/>
      <c r="AW159" s="14" t="e">
        <f t="shared" si="80"/>
        <v>#DIV/0!</v>
      </c>
      <c r="AX159" s="159" t="str">
        <f t="shared" si="81"/>
        <v/>
      </c>
      <c r="AY159" s="8"/>
      <c r="AZ159" s="12">
        <v>0</v>
      </c>
      <c r="BA159" s="7">
        <f t="shared" si="82"/>
        <v>0</v>
      </c>
      <c r="BB159" s="7"/>
      <c r="BC159" s="7"/>
      <c r="BD159" s="81">
        <f t="shared" si="66"/>
        <v>0</v>
      </c>
      <c r="BE159" s="82">
        <f t="shared" si="67"/>
        <v>0</v>
      </c>
      <c r="BF159" s="91"/>
      <c r="BG159" s="365"/>
      <c r="BH159" s="156">
        <v>42430</v>
      </c>
      <c r="BI159" s="101">
        <f t="shared" si="83"/>
        <v>0</v>
      </c>
      <c r="BJ159" s="14" t="e">
        <f t="shared" si="84"/>
        <v>#DIV/0!</v>
      </c>
      <c r="BK159" s="103">
        <f t="shared" si="85"/>
        <v>0</v>
      </c>
      <c r="BL159" s="12" t="e">
        <f t="shared" si="84"/>
        <v>#DIV/0!</v>
      </c>
      <c r="BM159" s="105"/>
      <c r="BN159" s="24">
        <v>63.63917</v>
      </c>
      <c r="BO159" s="108"/>
      <c r="BQ159" s="23"/>
      <c r="BR159" s="131" t="e">
        <f t="shared" si="86"/>
        <v>#DIV/0!</v>
      </c>
    </row>
    <row r="160" spans="1:70">
      <c r="A160" s="365"/>
      <c r="B160" s="156">
        <v>42461</v>
      </c>
      <c r="C160" s="16"/>
      <c r="D160" s="23"/>
      <c r="E160" s="14" t="e">
        <f t="shared" si="68"/>
        <v>#DIV/0!</v>
      </c>
      <c r="F160" s="159" t="str">
        <f t="shared" si="69"/>
        <v/>
      </c>
      <c r="G160" s="8"/>
      <c r="H160" s="12">
        <v>0</v>
      </c>
      <c r="I160" s="7">
        <f t="shared" si="70"/>
        <v>0</v>
      </c>
      <c r="J160" s="7"/>
      <c r="K160" s="7"/>
      <c r="L160" s="81">
        <f t="shared" si="58"/>
        <v>0</v>
      </c>
      <c r="M160" s="82">
        <f t="shared" si="59"/>
        <v>0</v>
      </c>
      <c r="N160" s="91"/>
      <c r="O160" s="23"/>
      <c r="P160" s="14" t="e">
        <f t="shared" si="71"/>
        <v>#DIV/0!</v>
      </c>
      <c r="Q160" s="159" t="str">
        <f t="shared" si="72"/>
        <v/>
      </c>
      <c r="R160" s="8"/>
      <c r="S160" s="12">
        <v>0</v>
      </c>
      <c r="T160" s="7">
        <f t="shared" si="73"/>
        <v>0</v>
      </c>
      <c r="U160" s="7"/>
      <c r="V160" s="7"/>
      <c r="W160" s="81">
        <f t="shared" si="60"/>
        <v>0</v>
      </c>
      <c r="X160" s="82">
        <f t="shared" si="61"/>
        <v>0</v>
      </c>
      <c r="Y160" s="91"/>
      <c r="Z160" s="23"/>
      <c r="AA160" s="14" t="e">
        <f t="shared" si="74"/>
        <v>#DIV/0!</v>
      </c>
      <c r="AB160" s="159" t="str">
        <f t="shared" si="75"/>
        <v/>
      </c>
      <c r="AC160" s="8"/>
      <c r="AD160" s="12">
        <v>0</v>
      </c>
      <c r="AE160" s="7">
        <f t="shared" si="76"/>
        <v>0</v>
      </c>
      <c r="AF160" s="7"/>
      <c r="AG160" s="7"/>
      <c r="AH160" s="81">
        <f t="shared" si="62"/>
        <v>0</v>
      </c>
      <c r="AI160" s="82">
        <f t="shared" si="63"/>
        <v>0</v>
      </c>
      <c r="AJ160" s="91"/>
      <c r="AK160" s="23"/>
      <c r="AL160" s="14" t="e">
        <f t="shared" si="77"/>
        <v>#DIV/0!</v>
      </c>
      <c r="AM160" s="159" t="str">
        <f t="shared" si="78"/>
        <v/>
      </c>
      <c r="AN160" s="8"/>
      <c r="AO160" s="12">
        <v>0</v>
      </c>
      <c r="AP160" s="7">
        <f t="shared" si="79"/>
        <v>0</v>
      </c>
      <c r="AQ160" s="7"/>
      <c r="AR160" s="7"/>
      <c r="AS160" s="81">
        <f t="shared" si="64"/>
        <v>0</v>
      </c>
      <c r="AT160" s="82">
        <f t="shared" si="65"/>
        <v>0</v>
      </c>
      <c r="AU160" s="91"/>
      <c r="AV160" s="23"/>
      <c r="AW160" s="14" t="e">
        <f t="shared" si="80"/>
        <v>#DIV/0!</v>
      </c>
      <c r="AX160" s="159" t="str">
        <f t="shared" si="81"/>
        <v/>
      </c>
      <c r="AY160" s="8"/>
      <c r="AZ160" s="12">
        <v>0</v>
      </c>
      <c r="BA160" s="7">
        <f t="shared" si="82"/>
        <v>0</v>
      </c>
      <c r="BB160" s="7"/>
      <c r="BC160" s="7"/>
      <c r="BD160" s="81">
        <f t="shared" si="66"/>
        <v>0</v>
      </c>
      <c r="BE160" s="82">
        <f t="shared" si="67"/>
        <v>0</v>
      </c>
      <c r="BF160" s="91"/>
      <c r="BG160" s="365"/>
      <c r="BH160" s="156">
        <v>42461</v>
      </c>
      <c r="BI160" s="101">
        <f t="shared" si="83"/>
        <v>0</v>
      </c>
      <c r="BJ160" s="14" t="e">
        <f t="shared" si="84"/>
        <v>#DIV/0!</v>
      </c>
      <c r="BK160" s="103">
        <f t="shared" si="85"/>
        <v>0</v>
      </c>
      <c r="BL160" s="12" t="e">
        <f t="shared" si="84"/>
        <v>#DIV/0!</v>
      </c>
      <c r="BM160" s="105"/>
      <c r="BN160" s="24">
        <v>63.919181999999999</v>
      </c>
      <c r="BO160" s="108"/>
      <c r="BQ160" s="23"/>
      <c r="BR160" s="131" t="e">
        <f t="shared" si="86"/>
        <v>#DIV/0!</v>
      </c>
    </row>
    <row r="161" spans="1:70">
      <c r="A161" s="365"/>
      <c r="B161" s="156">
        <v>42491</v>
      </c>
      <c r="C161" s="16"/>
      <c r="D161" s="23"/>
      <c r="E161" s="14" t="e">
        <f t="shared" si="68"/>
        <v>#DIV/0!</v>
      </c>
      <c r="F161" s="159" t="str">
        <f t="shared" si="69"/>
        <v/>
      </c>
      <c r="G161" s="8"/>
      <c r="H161" s="12">
        <v>0</v>
      </c>
      <c r="I161" s="7">
        <f t="shared" si="70"/>
        <v>0</v>
      </c>
      <c r="J161" s="7"/>
      <c r="K161" s="7"/>
      <c r="L161" s="81">
        <f t="shared" si="58"/>
        <v>0</v>
      </c>
      <c r="M161" s="82">
        <f t="shared" si="59"/>
        <v>0</v>
      </c>
      <c r="N161" s="91"/>
      <c r="O161" s="23"/>
      <c r="P161" s="14" t="e">
        <f t="shared" si="71"/>
        <v>#DIV/0!</v>
      </c>
      <c r="Q161" s="159" t="str">
        <f t="shared" si="72"/>
        <v/>
      </c>
      <c r="R161" s="8"/>
      <c r="S161" s="12">
        <v>0</v>
      </c>
      <c r="T161" s="7">
        <f t="shared" si="73"/>
        <v>0</v>
      </c>
      <c r="U161" s="7"/>
      <c r="V161" s="7"/>
      <c r="W161" s="81">
        <f t="shared" si="60"/>
        <v>0</v>
      </c>
      <c r="X161" s="82">
        <f t="shared" si="61"/>
        <v>0</v>
      </c>
      <c r="Y161" s="91"/>
      <c r="Z161" s="23"/>
      <c r="AA161" s="14" t="e">
        <f t="shared" si="74"/>
        <v>#DIV/0!</v>
      </c>
      <c r="AB161" s="159" t="str">
        <f t="shared" si="75"/>
        <v/>
      </c>
      <c r="AC161" s="8"/>
      <c r="AD161" s="12">
        <v>0</v>
      </c>
      <c r="AE161" s="7">
        <f t="shared" si="76"/>
        <v>0</v>
      </c>
      <c r="AF161" s="7"/>
      <c r="AG161" s="7"/>
      <c r="AH161" s="81">
        <f t="shared" si="62"/>
        <v>0</v>
      </c>
      <c r="AI161" s="82">
        <f t="shared" si="63"/>
        <v>0</v>
      </c>
      <c r="AJ161" s="91"/>
      <c r="AK161" s="23"/>
      <c r="AL161" s="14" t="e">
        <f t="shared" si="77"/>
        <v>#DIV/0!</v>
      </c>
      <c r="AM161" s="159" t="str">
        <f t="shared" si="78"/>
        <v/>
      </c>
      <c r="AN161" s="8"/>
      <c r="AO161" s="12">
        <v>0</v>
      </c>
      <c r="AP161" s="7">
        <f t="shared" si="79"/>
        <v>0</v>
      </c>
      <c r="AQ161" s="7"/>
      <c r="AR161" s="7"/>
      <c r="AS161" s="81">
        <f t="shared" si="64"/>
        <v>0</v>
      </c>
      <c r="AT161" s="82">
        <f t="shared" si="65"/>
        <v>0</v>
      </c>
      <c r="AU161" s="91"/>
      <c r="AV161" s="23"/>
      <c r="AW161" s="14" t="e">
        <f t="shared" si="80"/>
        <v>#DIV/0!</v>
      </c>
      <c r="AX161" s="159" t="str">
        <f t="shared" si="81"/>
        <v/>
      </c>
      <c r="AY161" s="8"/>
      <c r="AZ161" s="12">
        <v>0</v>
      </c>
      <c r="BA161" s="7">
        <f t="shared" si="82"/>
        <v>0</v>
      </c>
      <c r="BB161" s="7"/>
      <c r="BC161" s="7"/>
      <c r="BD161" s="81">
        <f t="shared" si="66"/>
        <v>0</v>
      </c>
      <c r="BE161" s="82">
        <f t="shared" si="67"/>
        <v>0</v>
      </c>
      <c r="BF161" s="91"/>
      <c r="BG161" s="365"/>
      <c r="BH161" s="156">
        <v>42491</v>
      </c>
      <c r="BI161" s="101">
        <f t="shared" si="83"/>
        <v>0</v>
      </c>
      <c r="BJ161" s="14" t="e">
        <f t="shared" si="84"/>
        <v>#DIV/0!</v>
      </c>
      <c r="BK161" s="103">
        <f t="shared" si="85"/>
        <v>0</v>
      </c>
      <c r="BL161" s="12" t="e">
        <f t="shared" si="84"/>
        <v>#DIV/0!</v>
      </c>
      <c r="BM161" s="105"/>
      <c r="BN161" s="24">
        <v>64.328264000000004</v>
      </c>
      <c r="BO161" s="108"/>
      <c r="BQ161" s="23"/>
      <c r="BR161" s="131" t="e">
        <f t="shared" si="86"/>
        <v>#DIV/0!</v>
      </c>
    </row>
    <row r="162" spans="1:70">
      <c r="A162" s="365"/>
      <c r="B162" s="156">
        <v>42522</v>
      </c>
      <c r="C162" s="16"/>
      <c r="D162" s="23"/>
      <c r="E162" s="14" t="e">
        <f t="shared" si="68"/>
        <v>#DIV/0!</v>
      </c>
      <c r="F162" s="159" t="str">
        <f t="shared" si="69"/>
        <v/>
      </c>
      <c r="G162" s="8"/>
      <c r="H162" s="12">
        <v>0</v>
      </c>
      <c r="I162" s="7">
        <f t="shared" si="70"/>
        <v>0</v>
      </c>
      <c r="J162" s="7"/>
      <c r="K162" s="7"/>
      <c r="L162" s="81">
        <f t="shared" si="58"/>
        <v>0</v>
      </c>
      <c r="M162" s="82">
        <f t="shared" si="59"/>
        <v>0</v>
      </c>
      <c r="N162" s="91"/>
      <c r="O162" s="23"/>
      <c r="P162" s="14" t="e">
        <f t="shared" si="71"/>
        <v>#DIV/0!</v>
      </c>
      <c r="Q162" s="159" t="str">
        <f t="shared" si="72"/>
        <v/>
      </c>
      <c r="R162" s="8"/>
      <c r="S162" s="12">
        <v>0</v>
      </c>
      <c r="T162" s="7">
        <f t="shared" si="73"/>
        <v>0</v>
      </c>
      <c r="U162" s="7"/>
      <c r="V162" s="7"/>
      <c r="W162" s="81">
        <f t="shared" si="60"/>
        <v>0</v>
      </c>
      <c r="X162" s="82">
        <f t="shared" si="61"/>
        <v>0</v>
      </c>
      <c r="Y162" s="91"/>
      <c r="Z162" s="23"/>
      <c r="AA162" s="14" t="e">
        <f t="shared" si="74"/>
        <v>#DIV/0!</v>
      </c>
      <c r="AB162" s="159" t="str">
        <f t="shared" si="75"/>
        <v/>
      </c>
      <c r="AC162" s="8"/>
      <c r="AD162" s="12">
        <v>0</v>
      </c>
      <c r="AE162" s="7">
        <f t="shared" si="76"/>
        <v>0</v>
      </c>
      <c r="AF162" s="7"/>
      <c r="AG162" s="7"/>
      <c r="AH162" s="81">
        <f t="shared" si="62"/>
        <v>0</v>
      </c>
      <c r="AI162" s="82">
        <f t="shared" si="63"/>
        <v>0</v>
      </c>
      <c r="AJ162" s="91"/>
      <c r="AK162" s="23"/>
      <c r="AL162" s="14" t="e">
        <f t="shared" si="77"/>
        <v>#DIV/0!</v>
      </c>
      <c r="AM162" s="159" t="str">
        <f t="shared" si="78"/>
        <v/>
      </c>
      <c r="AN162" s="8"/>
      <c r="AO162" s="12">
        <v>0</v>
      </c>
      <c r="AP162" s="7">
        <f t="shared" si="79"/>
        <v>0</v>
      </c>
      <c r="AQ162" s="7"/>
      <c r="AR162" s="7"/>
      <c r="AS162" s="81">
        <f t="shared" si="64"/>
        <v>0</v>
      </c>
      <c r="AT162" s="82">
        <f t="shared" si="65"/>
        <v>0</v>
      </c>
      <c r="AU162" s="91"/>
      <c r="AV162" s="23"/>
      <c r="AW162" s="14" t="e">
        <f t="shared" si="80"/>
        <v>#DIV/0!</v>
      </c>
      <c r="AX162" s="159" t="str">
        <f t="shared" si="81"/>
        <v/>
      </c>
      <c r="AY162" s="8"/>
      <c r="AZ162" s="12">
        <v>0</v>
      </c>
      <c r="BA162" s="7">
        <f t="shared" si="82"/>
        <v>0</v>
      </c>
      <c r="BB162" s="7"/>
      <c r="BC162" s="7"/>
      <c r="BD162" s="81">
        <f t="shared" si="66"/>
        <v>0</v>
      </c>
      <c r="BE162" s="82">
        <f t="shared" si="67"/>
        <v>0</v>
      </c>
      <c r="BF162" s="91"/>
      <c r="BG162" s="365"/>
      <c r="BH162" s="156">
        <v>42522</v>
      </c>
      <c r="BI162" s="101">
        <f t="shared" si="83"/>
        <v>0</v>
      </c>
      <c r="BJ162" s="14" t="e">
        <f t="shared" si="84"/>
        <v>#DIV/0!</v>
      </c>
      <c r="BK162" s="103">
        <f t="shared" si="85"/>
        <v>0</v>
      </c>
      <c r="BL162" s="12" t="e">
        <f t="shared" si="84"/>
        <v>#DIV/0!</v>
      </c>
      <c r="BM162" s="105"/>
      <c r="BN162" s="24">
        <v>64.958680000000001</v>
      </c>
      <c r="BO162" s="108"/>
      <c r="BQ162" s="23"/>
      <c r="BR162" s="131" t="e">
        <f t="shared" si="86"/>
        <v>#DIV/0!</v>
      </c>
    </row>
    <row r="163" spans="1:70">
      <c r="A163" s="365"/>
      <c r="B163" s="156">
        <v>42552</v>
      </c>
      <c r="C163" s="16"/>
      <c r="D163" s="23"/>
      <c r="E163" s="14" t="e">
        <f t="shared" si="68"/>
        <v>#DIV/0!</v>
      </c>
      <c r="F163" s="159" t="str">
        <f t="shared" si="69"/>
        <v/>
      </c>
      <c r="G163" s="8" t="s">
        <v>6</v>
      </c>
      <c r="H163" s="12">
        <v>0.13569999999999999</v>
      </c>
      <c r="I163" s="7">
        <f t="shared" si="70"/>
        <v>0</v>
      </c>
      <c r="J163" s="7"/>
      <c r="K163" s="7"/>
      <c r="L163" s="81">
        <f t="shared" si="58"/>
        <v>0</v>
      </c>
      <c r="M163" s="82">
        <f t="shared" si="59"/>
        <v>0</v>
      </c>
      <c r="N163" s="91"/>
      <c r="O163" s="23"/>
      <c r="P163" s="14" t="e">
        <f t="shared" si="71"/>
        <v>#DIV/0!</v>
      </c>
      <c r="Q163" s="159" t="str">
        <f t="shared" si="72"/>
        <v/>
      </c>
      <c r="R163" s="8" t="s">
        <v>6</v>
      </c>
      <c r="S163" s="12">
        <v>0.13569999999999999</v>
      </c>
      <c r="T163" s="7">
        <f t="shared" si="73"/>
        <v>0</v>
      </c>
      <c r="U163" s="7"/>
      <c r="V163" s="7"/>
      <c r="W163" s="81">
        <f t="shared" si="60"/>
        <v>0</v>
      </c>
      <c r="X163" s="82">
        <f t="shared" si="61"/>
        <v>0</v>
      </c>
      <c r="Y163" s="91"/>
      <c r="Z163" s="23"/>
      <c r="AA163" s="14" t="e">
        <f t="shared" si="74"/>
        <v>#DIV/0!</v>
      </c>
      <c r="AB163" s="159" t="str">
        <f t="shared" si="75"/>
        <v/>
      </c>
      <c r="AC163" s="8" t="s">
        <v>6</v>
      </c>
      <c r="AD163" s="12">
        <v>0.13569999999999999</v>
      </c>
      <c r="AE163" s="7">
        <f t="shared" si="76"/>
        <v>0</v>
      </c>
      <c r="AF163" s="7"/>
      <c r="AG163" s="7"/>
      <c r="AH163" s="81">
        <f t="shared" si="62"/>
        <v>0</v>
      </c>
      <c r="AI163" s="82">
        <f t="shared" si="63"/>
        <v>0</v>
      </c>
      <c r="AJ163" s="91"/>
      <c r="AK163" s="23"/>
      <c r="AL163" s="14" t="e">
        <f t="shared" si="77"/>
        <v>#DIV/0!</v>
      </c>
      <c r="AM163" s="159" t="str">
        <f t="shared" si="78"/>
        <v/>
      </c>
      <c r="AN163" s="8" t="s">
        <v>6</v>
      </c>
      <c r="AO163" s="12">
        <v>0.13569999999999999</v>
      </c>
      <c r="AP163" s="7">
        <f t="shared" si="79"/>
        <v>0</v>
      </c>
      <c r="AQ163" s="7"/>
      <c r="AR163" s="7"/>
      <c r="AS163" s="81">
        <f t="shared" si="64"/>
        <v>0</v>
      </c>
      <c r="AT163" s="82">
        <f t="shared" si="65"/>
        <v>0</v>
      </c>
      <c r="AU163" s="91"/>
      <c r="AV163" s="23"/>
      <c r="AW163" s="14" t="e">
        <f t="shared" si="80"/>
        <v>#DIV/0!</v>
      </c>
      <c r="AX163" s="159" t="str">
        <f t="shared" si="81"/>
        <v/>
      </c>
      <c r="AY163" s="8" t="s">
        <v>6</v>
      </c>
      <c r="AZ163" s="12">
        <v>0.13569999999999999</v>
      </c>
      <c r="BA163" s="7">
        <f t="shared" si="82"/>
        <v>0</v>
      </c>
      <c r="BB163" s="7"/>
      <c r="BC163" s="7"/>
      <c r="BD163" s="81">
        <f t="shared" si="66"/>
        <v>0</v>
      </c>
      <c r="BE163" s="82">
        <f t="shared" si="67"/>
        <v>0</v>
      </c>
      <c r="BF163" s="91"/>
      <c r="BG163" s="365"/>
      <c r="BH163" s="156">
        <v>42552</v>
      </c>
      <c r="BI163" s="101">
        <f t="shared" si="83"/>
        <v>0</v>
      </c>
      <c r="BJ163" s="14" t="e">
        <f t="shared" si="84"/>
        <v>#DIV/0!</v>
      </c>
      <c r="BK163" s="103">
        <f t="shared" si="85"/>
        <v>0</v>
      </c>
      <c r="BL163" s="12" t="e">
        <f t="shared" si="84"/>
        <v>#DIV/0!</v>
      </c>
      <c r="BM163" s="105"/>
      <c r="BN163" s="24">
        <v>65.263985000000005</v>
      </c>
      <c r="BO163" s="108"/>
      <c r="BQ163" s="23"/>
      <c r="BR163" s="131" t="e">
        <f t="shared" si="86"/>
        <v>#DIV/0!</v>
      </c>
    </row>
    <row r="164" spans="1:70">
      <c r="A164" s="365"/>
      <c r="B164" s="156">
        <v>42583</v>
      </c>
      <c r="C164" s="16"/>
      <c r="D164" s="23"/>
      <c r="E164" s="14" t="e">
        <f t="shared" si="68"/>
        <v>#DIV/0!</v>
      </c>
      <c r="F164" s="159" t="str">
        <f t="shared" si="69"/>
        <v/>
      </c>
      <c r="G164" s="8"/>
      <c r="H164" s="12">
        <v>0</v>
      </c>
      <c r="I164" s="7">
        <f t="shared" si="70"/>
        <v>0</v>
      </c>
      <c r="J164" s="7"/>
      <c r="K164" s="7"/>
      <c r="L164" s="81">
        <f t="shared" si="58"/>
        <v>0</v>
      </c>
      <c r="M164" s="82">
        <f t="shared" si="59"/>
        <v>0</v>
      </c>
      <c r="N164" s="91"/>
      <c r="O164" s="23"/>
      <c r="P164" s="14" t="e">
        <f t="shared" si="71"/>
        <v>#DIV/0!</v>
      </c>
      <c r="Q164" s="159" t="str">
        <f t="shared" si="72"/>
        <v/>
      </c>
      <c r="R164" s="8"/>
      <c r="S164" s="12">
        <v>0</v>
      </c>
      <c r="T164" s="7">
        <f t="shared" si="73"/>
        <v>0</v>
      </c>
      <c r="U164" s="7"/>
      <c r="V164" s="7"/>
      <c r="W164" s="81">
        <f t="shared" si="60"/>
        <v>0</v>
      </c>
      <c r="X164" s="82">
        <f t="shared" si="61"/>
        <v>0</v>
      </c>
      <c r="Y164" s="91"/>
      <c r="Z164" s="23"/>
      <c r="AA164" s="14" t="e">
        <f t="shared" si="74"/>
        <v>#DIV/0!</v>
      </c>
      <c r="AB164" s="159" t="str">
        <f t="shared" si="75"/>
        <v/>
      </c>
      <c r="AC164" s="8"/>
      <c r="AD164" s="12">
        <v>0</v>
      </c>
      <c r="AE164" s="7">
        <f t="shared" si="76"/>
        <v>0</v>
      </c>
      <c r="AF164" s="7"/>
      <c r="AG164" s="7"/>
      <c r="AH164" s="81">
        <f t="shared" si="62"/>
        <v>0</v>
      </c>
      <c r="AI164" s="82">
        <f t="shared" si="63"/>
        <v>0</v>
      </c>
      <c r="AJ164" s="91"/>
      <c r="AK164" s="23"/>
      <c r="AL164" s="14" t="e">
        <f t="shared" si="77"/>
        <v>#DIV/0!</v>
      </c>
      <c r="AM164" s="159" t="str">
        <f t="shared" si="78"/>
        <v/>
      </c>
      <c r="AN164" s="8"/>
      <c r="AO164" s="12">
        <v>0</v>
      </c>
      <c r="AP164" s="7">
        <f t="shared" si="79"/>
        <v>0</v>
      </c>
      <c r="AQ164" s="7"/>
      <c r="AR164" s="7"/>
      <c r="AS164" s="81">
        <f t="shared" si="64"/>
        <v>0</v>
      </c>
      <c r="AT164" s="82">
        <f t="shared" si="65"/>
        <v>0</v>
      </c>
      <c r="AU164" s="91"/>
      <c r="AV164" s="23"/>
      <c r="AW164" s="14" t="e">
        <f t="shared" si="80"/>
        <v>#DIV/0!</v>
      </c>
      <c r="AX164" s="159" t="str">
        <f t="shared" si="81"/>
        <v/>
      </c>
      <c r="AY164" s="8"/>
      <c r="AZ164" s="12">
        <v>0</v>
      </c>
      <c r="BA164" s="7">
        <f t="shared" si="82"/>
        <v>0</v>
      </c>
      <c r="BB164" s="7"/>
      <c r="BC164" s="7"/>
      <c r="BD164" s="81">
        <f t="shared" si="66"/>
        <v>0</v>
      </c>
      <c r="BE164" s="82">
        <f t="shared" si="67"/>
        <v>0</v>
      </c>
      <c r="BF164" s="91"/>
      <c r="BG164" s="365"/>
      <c r="BH164" s="156">
        <v>42583</v>
      </c>
      <c r="BI164" s="101">
        <f t="shared" si="83"/>
        <v>0</v>
      </c>
      <c r="BJ164" s="14" t="e">
        <f t="shared" si="84"/>
        <v>#DIV/0!</v>
      </c>
      <c r="BK164" s="103">
        <f t="shared" si="85"/>
        <v>0</v>
      </c>
      <c r="BL164" s="12" t="e">
        <f t="shared" si="84"/>
        <v>#DIV/0!</v>
      </c>
      <c r="BM164" s="105"/>
      <c r="BN164" s="24">
        <v>65.681674000000001</v>
      </c>
      <c r="BO164" s="108"/>
      <c r="BQ164" s="23"/>
      <c r="BR164" s="131" t="e">
        <f t="shared" si="86"/>
        <v>#DIV/0!</v>
      </c>
    </row>
    <row r="165" spans="1:70">
      <c r="A165" s="365"/>
      <c r="B165" s="156">
        <v>42614</v>
      </c>
      <c r="C165" s="16"/>
      <c r="D165" s="23"/>
      <c r="E165" s="14" t="e">
        <f t="shared" si="68"/>
        <v>#DIV/0!</v>
      </c>
      <c r="F165" s="159" t="str">
        <f t="shared" si="69"/>
        <v/>
      </c>
      <c r="G165" s="8"/>
      <c r="H165" s="12">
        <v>0</v>
      </c>
      <c r="I165" s="7">
        <f t="shared" si="70"/>
        <v>0</v>
      </c>
      <c r="J165" s="7"/>
      <c r="K165" s="7"/>
      <c r="L165" s="81">
        <f t="shared" si="58"/>
        <v>0</v>
      </c>
      <c r="M165" s="82">
        <f t="shared" si="59"/>
        <v>0</v>
      </c>
      <c r="N165" s="91"/>
      <c r="O165" s="23"/>
      <c r="P165" s="14" t="e">
        <f t="shared" si="71"/>
        <v>#DIV/0!</v>
      </c>
      <c r="Q165" s="159" t="str">
        <f t="shared" si="72"/>
        <v/>
      </c>
      <c r="R165" s="8"/>
      <c r="S165" s="12">
        <v>0</v>
      </c>
      <c r="T165" s="7">
        <f t="shared" si="73"/>
        <v>0</v>
      </c>
      <c r="U165" s="7"/>
      <c r="V165" s="7"/>
      <c r="W165" s="81">
        <f t="shared" si="60"/>
        <v>0</v>
      </c>
      <c r="X165" s="82">
        <f t="shared" si="61"/>
        <v>0</v>
      </c>
      <c r="Y165" s="91"/>
      <c r="Z165" s="23"/>
      <c r="AA165" s="14" t="e">
        <f t="shared" si="74"/>
        <v>#DIV/0!</v>
      </c>
      <c r="AB165" s="159" t="str">
        <f t="shared" si="75"/>
        <v/>
      </c>
      <c r="AC165" s="8"/>
      <c r="AD165" s="12">
        <v>0</v>
      </c>
      <c r="AE165" s="7">
        <f t="shared" si="76"/>
        <v>0</v>
      </c>
      <c r="AF165" s="7"/>
      <c r="AG165" s="7"/>
      <c r="AH165" s="81">
        <f t="shared" si="62"/>
        <v>0</v>
      </c>
      <c r="AI165" s="82">
        <f t="shared" si="63"/>
        <v>0</v>
      </c>
      <c r="AJ165" s="91"/>
      <c r="AK165" s="23"/>
      <c r="AL165" s="14" t="e">
        <f t="shared" si="77"/>
        <v>#DIV/0!</v>
      </c>
      <c r="AM165" s="159" t="str">
        <f t="shared" si="78"/>
        <v/>
      </c>
      <c r="AN165" s="8"/>
      <c r="AO165" s="12">
        <v>0</v>
      </c>
      <c r="AP165" s="7">
        <f t="shared" si="79"/>
        <v>0</v>
      </c>
      <c r="AQ165" s="7"/>
      <c r="AR165" s="7"/>
      <c r="AS165" s="81">
        <f t="shared" si="64"/>
        <v>0</v>
      </c>
      <c r="AT165" s="82">
        <f t="shared" si="65"/>
        <v>0</v>
      </c>
      <c r="AU165" s="91"/>
      <c r="AV165" s="23"/>
      <c r="AW165" s="14" t="e">
        <f t="shared" si="80"/>
        <v>#DIV/0!</v>
      </c>
      <c r="AX165" s="159" t="str">
        <f t="shared" si="81"/>
        <v/>
      </c>
      <c r="AY165" s="8"/>
      <c r="AZ165" s="12">
        <v>0</v>
      </c>
      <c r="BA165" s="7">
        <f t="shared" si="82"/>
        <v>0</v>
      </c>
      <c r="BB165" s="7"/>
      <c r="BC165" s="7"/>
      <c r="BD165" s="81">
        <f t="shared" si="66"/>
        <v>0</v>
      </c>
      <c r="BE165" s="82">
        <f t="shared" si="67"/>
        <v>0</v>
      </c>
      <c r="BF165" s="91"/>
      <c r="BG165" s="365"/>
      <c r="BH165" s="156">
        <v>42614</v>
      </c>
      <c r="BI165" s="101">
        <f t="shared" si="83"/>
        <v>0</v>
      </c>
      <c r="BJ165" s="14" t="e">
        <f t="shared" si="84"/>
        <v>#DIV/0!</v>
      </c>
      <c r="BK165" s="103">
        <f t="shared" si="85"/>
        <v>0</v>
      </c>
      <c r="BL165" s="12" t="e">
        <f t="shared" si="84"/>
        <v>#DIV/0!</v>
      </c>
      <c r="BM165" s="105"/>
      <c r="BN165" s="24">
        <v>65.885287000000005</v>
      </c>
      <c r="BO165" s="108"/>
      <c r="BQ165" s="23"/>
      <c r="BR165" s="131" t="e">
        <f t="shared" si="86"/>
        <v>#DIV/0!</v>
      </c>
    </row>
    <row r="166" spans="1:70">
      <c r="A166" s="365"/>
      <c r="B166" s="156">
        <v>42644</v>
      </c>
      <c r="C166" s="16"/>
      <c r="D166" s="23"/>
      <c r="E166" s="14" t="e">
        <f t="shared" si="68"/>
        <v>#DIV/0!</v>
      </c>
      <c r="F166" s="159" t="str">
        <f t="shared" si="69"/>
        <v/>
      </c>
      <c r="G166" s="8"/>
      <c r="H166" s="12">
        <v>0</v>
      </c>
      <c r="I166" s="7">
        <f t="shared" si="70"/>
        <v>0</v>
      </c>
      <c r="J166" s="7"/>
      <c r="K166" s="7"/>
      <c r="L166" s="81">
        <f t="shared" si="58"/>
        <v>0</v>
      </c>
      <c r="M166" s="82">
        <f t="shared" si="59"/>
        <v>0</v>
      </c>
      <c r="N166" s="91"/>
      <c r="O166" s="23"/>
      <c r="P166" s="14" t="e">
        <f t="shared" si="71"/>
        <v>#DIV/0!</v>
      </c>
      <c r="Q166" s="159" t="str">
        <f t="shared" si="72"/>
        <v/>
      </c>
      <c r="R166" s="8"/>
      <c r="S166" s="12">
        <v>0</v>
      </c>
      <c r="T166" s="7">
        <f t="shared" si="73"/>
        <v>0</v>
      </c>
      <c r="U166" s="7"/>
      <c r="V166" s="7"/>
      <c r="W166" s="81">
        <f t="shared" si="60"/>
        <v>0</v>
      </c>
      <c r="X166" s="82">
        <f t="shared" si="61"/>
        <v>0</v>
      </c>
      <c r="Y166" s="91"/>
      <c r="Z166" s="23"/>
      <c r="AA166" s="14" t="e">
        <f t="shared" si="74"/>
        <v>#DIV/0!</v>
      </c>
      <c r="AB166" s="159" t="str">
        <f t="shared" si="75"/>
        <v/>
      </c>
      <c r="AC166" s="8"/>
      <c r="AD166" s="12">
        <v>0</v>
      </c>
      <c r="AE166" s="7">
        <f t="shared" si="76"/>
        <v>0</v>
      </c>
      <c r="AF166" s="7"/>
      <c r="AG166" s="7"/>
      <c r="AH166" s="81">
        <f t="shared" si="62"/>
        <v>0</v>
      </c>
      <c r="AI166" s="82">
        <f t="shared" si="63"/>
        <v>0</v>
      </c>
      <c r="AJ166" s="91"/>
      <c r="AK166" s="23"/>
      <c r="AL166" s="14" t="e">
        <f t="shared" si="77"/>
        <v>#DIV/0!</v>
      </c>
      <c r="AM166" s="159" t="str">
        <f t="shared" si="78"/>
        <v/>
      </c>
      <c r="AN166" s="8"/>
      <c r="AO166" s="12">
        <v>0</v>
      </c>
      <c r="AP166" s="7">
        <f t="shared" si="79"/>
        <v>0</v>
      </c>
      <c r="AQ166" s="7"/>
      <c r="AR166" s="7"/>
      <c r="AS166" s="81">
        <f t="shared" si="64"/>
        <v>0</v>
      </c>
      <c r="AT166" s="82">
        <f t="shared" si="65"/>
        <v>0</v>
      </c>
      <c r="AU166" s="91"/>
      <c r="AV166" s="23"/>
      <c r="AW166" s="14" t="e">
        <f t="shared" si="80"/>
        <v>#DIV/0!</v>
      </c>
      <c r="AX166" s="159" t="str">
        <f t="shared" si="81"/>
        <v/>
      </c>
      <c r="AY166" s="8"/>
      <c r="AZ166" s="12">
        <v>0</v>
      </c>
      <c r="BA166" s="7">
        <f t="shared" si="82"/>
        <v>0</v>
      </c>
      <c r="BB166" s="7"/>
      <c r="BC166" s="7"/>
      <c r="BD166" s="81">
        <f t="shared" si="66"/>
        <v>0</v>
      </c>
      <c r="BE166" s="82">
        <f t="shared" si="67"/>
        <v>0</v>
      </c>
      <c r="BF166" s="91"/>
      <c r="BG166" s="365"/>
      <c r="BH166" s="156">
        <v>42644</v>
      </c>
      <c r="BI166" s="101">
        <f t="shared" si="83"/>
        <v>0</v>
      </c>
      <c r="BJ166" s="14" t="e">
        <f t="shared" si="84"/>
        <v>#DIV/0!</v>
      </c>
      <c r="BK166" s="103">
        <f t="shared" si="85"/>
        <v>0</v>
      </c>
      <c r="BL166" s="12" t="e">
        <f t="shared" si="84"/>
        <v>#DIV/0!</v>
      </c>
      <c r="BM166" s="105"/>
      <c r="BN166" s="24">
        <v>65.937995000000001</v>
      </c>
      <c r="BO166" s="108"/>
      <c r="BQ166" s="23"/>
      <c r="BR166" s="131" t="e">
        <f t="shared" si="86"/>
        <v>#DIV/0!</v>
      </c>
    </row>
    <row r="167" spans="1:70">
      <c r="A167" s="365"/>
      <c r="B167" s="156">
        <v>42675</v>
      </c>
      <c r="C167" s="16"/>
      <c r="D167" s="23"/>
      <c r="E167" s="14" t="e">
        <f t="shared" si="68"/>
        <v>#DIV/0!</v>
      </c>
      <c r="F167" s="159" t="str">
        <f t="shared" si="69"/>
        <v/>
      </c>
      <c r="G167" s="8"/>
      <c r="H167" s="12">
        <v>0</v>
      </c>
      <c r="I167" s="7">
        <f t="shared" si="70"/>
        <v>0</v>
      </c>
      <c r="J167" s="7"/>
      <c r="K167" s="7"/>
      <c r="L167" s="81">
        <f t="shared" si="58"/>
        <v>0</v>
      </c>
      <c r="M167" s="82">
        <f t="shared" si="59"/>
        <v>0</v>
      </c>
      <c r="N167" s="91"/>
      <c r="O167" s="23"/>
      <c r="P167" s="14" t="e">
        <f t="shared" si="71"/>
        <v>#DIV/0!</v>
      </c>
      <c r="Q167" s="159" t="str">
        <f t="shared" si="72"/>
        <v/>
      </c>
      <c r="R167" s="8"/>
      <c r="S167" s="12">
        <v>0</v>
      </c>
      <c r="T167" s="7">
        <f t="shared" si="73"/>
        <v>0</v>
      </c>
      <c r="U167" s="7"/>
      <c r="V167" s="7"/>
      <c r="W167" s="81">
        <f t="shared" si="60"/>
        <v>0</v>
      </c>
      <c r="X167" s="82">
        <f t="shared" si="61"/>
        <v>0</v>
      </c>
      <c r="Y167" s="91"/>
      <c r="Z167" s="23"/>
      <c r="AA167" s="14" t="e">
        <f t="shared" si="74"/>
        <v>#DIV/0!</v>
      </c>
      <c r="AB167" s="159" t="str">
        <f t="shared" si="75"/>
        <v/>
      </c>
      <c r="AC167" s="8"/>
      <c r="AD167" s="12">
        <v>0</v>
      </c>
      <c r="AE167" s="7">
        <f t="shared" si="76"/>
        <v>0</v>
      </c>
      <c r="AF167" s="7"/>
      <c r="AG167" s="7"/>
      <c r="AH167" s="81">
        <f t="shared" si="62"/>
        <v>0</v>
      </c>
      <c r="AI167" s="82">
        <f t="shared" si="63"/>
        <v>0</v>
      </c>
      <c r="AJ167" s="91"/>
      <c r="AK167" s="23"/>
      <c r="AL167" s="14" t="e">
        <f t="shared" si="77"/>
        <v>#DIV/0!</v>
      </c>
      <c r="AM167" s="159" t="str">
        <f t="shared" si="78"/>
        <v/>
      </c>
      <c r="AN167" s="8"/>
      <c r="AO167" s="12">
        <v>0</v>
      </c>
      <c r="AP167" s="7">
        <f t="shared" si="79"/>
        <v>0</v>
      </c>
      <c r="AQ167" s="7"/>
      <c r="AR167" s="7"/>
      <c r="AS167" s="81">
        <f t="shared" si="64"/>
        <v>0</v>
      </c>
      <c r="AT167" s="82">
        <f t="shared" si="65"/>
        <v>0</v>
      </c>
      <c r="AU167" s="91"/>
      <c r="AV167" s="23"/>
      <c r="AW167" s="14" t="e">
        <f t="shared" si="80"/>
        <v>#DIV/0!</v>
      </c>
      <c r="AX167" s="159" t="str">
        <f t="shared" si="81"/>
        <v/>
      </c>
      <c r="AY167" s="8"/>
      <c r="AZ167" s="12">
        <v>0</v>
      </c>
      <c r="BA167" s="7">
        <f t="shared" si="82"/>
        <v>0</v>
      </c>
      <c r="BB167" s="7"/>
      <c r="BC167" s="7"/>
      <c r="BD167" s="81">
        <f t="shared" si="66"/>
        <v>0</v>
      </c>
      <c r="BE167" s="82">
        <f t="shared" si="67"/>
        <v>0</v>
      </c>
      <c r="BF167" s="91"/>
      <c r="BG167" s="365"/>
      <c r="BH167" s="156">
        <v>42675</v>
      </c>
      <c r="BI167" s="101">
        <f t="shared" si="83"/>
        <v>0</v>
      </c>
      <c r="BJ167" s="14" t="e">
        <f t="shared" si="84"/>
        <v>#DIV/0!</v>
      </c>
      <c r="BK167" s="103">
        <f t="shared" si="85"/>
        <v>0</v>
      </c>
      <c r="BL167" s="12" t="e">
        <f t="shared" si="84"/>
        <v>#DIV/0!</v>
      </c>
      <c r="BM167" s="105"/>
      <c r="BN167" s="24">
        <v>66.050089</v>
      </c>
      <c r="BO167" s="108"/>
      <c r="BQ167" s="23"/>
      <c r="BR167" s="131" t="e">
        <f t="shared" si="86"/>
        <v>#DIV/0!</v>
      </c>
    </row>
    <row r="168" spans="1:70">
      <c r="A168" s="366"/>
      <c r="B168" s="157">
        <v>42705</v>
      </c>
      <c r="C168" s="16"/>
      <c r="D168" s="21"/>
      <c r="E168" s="15" t="e">
        <f t="shared" si="68"/>
        <v>#DIV/0!</v>
      </c>
      <c r="F168" s="158" t="str">
        <f t="shared" si="69"/>
        <v/>
      </c>
      <c r="G168" s="11"/>
      <c r="H168" s="13">
        <v>0</v>
      </c>
      <c r="I168" s="10">
        <f t="shared" si="70"/>
        <v>0</v>
      </c>
      <c r="J168" s="10"/>
      <c r="K168" s="10"/>
      <c r="L168" s="83">
        <f t="shared" si="58"/>
        <v>0</v>
      </c>
      <c r="M168" s="84">
        <f t="shared" si="59"/>
        <v>0</v>
      </c>
      <c r="N168" s="92"/>
      <c r="O168" s="21"/>
      <c r="P168" s="15" t="e">
        <f t="shared" si="71"/>
        <v>#DIV/0!</v>
      </c>
      <c r="Q168" s="158" t="str">
        <f t="shared" si="72"/>
        <v/>
      </c>
      <c r="R168" s="11"/>
      <c r="S168" s="13">
        <v>0</v>
      </c>
      <c r="T168" s="10">
        <f t="shared" si="73"/>
        <v>0</v>
      </c>
      <c r="U168" s="10"/>
      <c r="V168" s="10"/>
      <c r="W168" s="83">
        <f t="shared" si="60"/>
        <v>0</v>
      </c>
      <c r="X168" s="84">
        <f t="shared" si="61"/>
        <v>0</v>
      </c>
      <c r="Y168" s="92"/>
      <c r="Z168" s="21"/>
      <c r="AA168" s="15" t="e">
        <f t="shared" si="74"/>
        <v>#DIV/0!</v>
      </c>
      <c r="AB168" s="158" t="str">
        <f t="shared" si="75"/>
        <v/>
      </c>
      <c r="AC168" s="11"/>
      <c r="AD168" s="13">
        <v>0</v>
      </c>
      <c r="AE168" s="10">
        <f t="shared" si="76"/>
        <v>0</v>
      </c>
      <c r="AF168" s="10"/>
      <c r="AG168" s="10"/>
      <c r="AH168" s="83">
        <f t="shared" si="62"/>
        <v>0</v>
      </c>
      <c r="AI168" s="84">
        <f t="shared" si="63"/>
        <v>0</v>
      </c>
      <c r="AJ168" s="92"/>
      <c r="AK168" s="21"/>
      <c r="AL168" s="15" t="e">
        <f t="shared" si="77"/>
        <v>#DIV/0!</v>
      </c>
      <c r="AM168" s="158" t="str">
        <f t="shared" si="78"/>
        <v/>
      </c>
      <c r="AN168" s="11"/>
      <c r="AO168" s="13">
        <v>0</v>
      </c>
      <c r="AP168" s="10">
        <f t="shared" si="79"/>
        <v>0</v>
      </c>
      <c r="AQ168" s="10"/>
      <c r="AR168" s="10"/>
      <c r="AS168" s="83">
        <f t="shared" si="64"/>
        <v>0</v>
      </c>
      <c r="AT168" s="84">
        <f t="shared" si="65"/>
        <v>0</v>
      </c>
      <c r="AU168" s="92"/>
      <c r="AV168" s="21"/>
      <c r="AW168" s="15" t="e">
        <f t="shared" si="80"/>
        <v>#DIV/0!</v>
      </c>
      <c r="AX168" s="158" t="str">
        <f t="shared" si="81"/>
        <v/>
      </c>
      <c r="AY168" s="11"/>
      <c r="AZ168" s="13">
        <v>0</v>
      </c>
      <c r="BA168" s="10">
        <f t="shared" si="82"/>
        <v>0</v>
      </c>
      <c r="BB168" s="10"/>
      <c r="BC168" s="10"/>
      <c r="BD168" s="83">
        <f t="shared" si="66"/>
        <v>0</v>
      </c>
      <c r="BE168" s="84">
        <f t="shared" si="67"/>
        <v>0</v>
      </c>
      <c r="BF168" s="92"/>
      <c r="BG168" s="366"/>
      <c r="BH168" s="157">
        <v>42705</v>
      </c>
      <c r="BI168" s="102">
        <f t="shared" si="83"/>
        <v>0</v>
      </c>
      <c r="BJ168" s="15" t="e">
        <f t="shared" si="84"/>
        <v>#DIV/0!</v>
      </c>
      <c r="BK168" s="104">
        <f t="shared" si="85"/>
        <v>0</v>
      </c>
      <c r="BL168" s="12" t="e">
        <f t="shared" si="84"/>
        <v>#DIV/0!</v>
      </c>
      <c r="BM168" s="105"/>
      <c r="BN168" s="24">
        <v>66.096323999999996</v>
      </c>
      <c r="BO168" s="108"/>
      <c r="BQ168" s="23"/>
      <c r="BR168" s="131" t="e">
        <f t="shared" si="86"/>
        <v>#DIV/0!</v>
      </c>
    </row>
    <row r="169" spans="1:70">
      <c r="A169" s="365">
        <v>2017</v>
      </c>
      <c r="B169" s="156">
        <v>42736</v>
      </c>
      <c r="C169" s="16"/>
      <c r="D169" s="23"/>
      <c r="E169" s="14" t="e">
        <f t="shared" si="68"/>
        <v>#DIV/0!</v>
      </c>
      <c r="F169" s="159" t="str">
        <f t="shared" si="69"/>
        <v/>
      </c>
      <c r="G169" s="8"/>
      <c r="H169" s="12">
        <v>0</v>
      </c>
      <c r="I169" s="7">
        <f t="shared" si="70"/>
        <v>0</v>
      </c>
      <c r="J169" s="76"/>
      <c r="K169" s="76"/>
      <c r="L169" s="81">
        <f t="shared" si="58"/>
        <v>0</v>
      </c>
      <c r="M169" s="82">
        <f t="shared" si="59"/>
        <v>0</v>
      </c>
      <c r="N169" s="91"/>
      <c r="O169" s="23"/>
      <c r="P169" s="14" t="e">
        <f t="shared" si="71"/>
        <v>#DIV/0!</v>
      </c>
      <c r="Q169" s="159" t="str">
        <f t="shared" si="72"/>
        <v/>
      </c>
      <c r="R169" s="8"/>
      <c r="S169" s="12">
        <v>0</v>
      </c>
      <c r="T169" s="7">
        <f t="shared" si="73"/>
        <v>0</v>
      </c>
      <c r="U169" s="76"/>
      <c r="V169" s="76"/>
      <c r="W169" s="81">
        <f t="shared" si="60"/>
        <v>0</v>
      </c>
      <c r="X169" s="82">
        <f t="shared" si="61"/>
        <v>0</v>
      </c>
      <c r="Y169" s="91"/>
      <c r="Z169" s="23"/>
      <c r="AA169" s="14" t="e">
        <f t="shared" si="74"/>
        <v>#DIV/0!</v>
      </c>
      <c r="AB169" s="159" t="str">
        <f t="shared" si="75"/>
        <v/>
      </c>
      <c r="AC169" s="8"/>
      <c r="AD169" s="12">
        <v>0</v>
      </c>
      <c r="AE169" s="7">
        <f t="shared" si="76"/>
        <v>0</v>
      </c>
      <c r="AF169" s="76"/>
      <c r="AG169" s="76"/>
      <c r="AH169" s="81">
        <f t="shared" si="62"/>
        <v>0</v>
      </c>
      <c r="AI169" s="82">
        <f t="shared" si="63"/>
        <v>0</v>
      </c>
      <c r="AJ169" s="91"/>
      <c r="AK169" s="23"/>
      <c r="AL169" s="14" t="e">
        <f t="shared" si="77"/>
        <v>#DIV/0!</v>
      </c>
      <c r="AM169" s="159" t="str">
        <f t="shared" si="78"/>
        <v/>
      </c>
      <c r="AN169" s="8"/>
      <c r="AO169" s="12">
        <v>0</v>
      </c>
      <c r="AP169" s="7">
        <f t="shared" si="79"/>
        <v>0</v>
      </c>
      <c r="AQ169" s="76"/>
      <c r="AR169" s="76"/>
      <c r="AS169" s="81">
        <f t="shared" si="64"/>
        <v>0</v>
      </c>
      <c r="AT169" s="82">
        <f t="shared" si="65"/>
        <v>0</v>
      </c>
      <c r="AU169" s="91"/>
      <c r="AV169" s="23"/>
      <c r="AW169" s="14" t="e">
        <f t="shared" si="80"/>
        <v>#DIV/0!</v>
      </c>
      <c r="AX169" s="159" t="str">
        <f t="shared" si="81"/>
        <v/>
      </c>
      <c r="AY169" s="8"/>
      <c r="AZ169" s="12">
        <v>0</v>
      </c>
      <c r="BA169" s="7">
        <f t="shared" si="82"/>
        <v>0</v>
      </c>
      <c r="BB169" s="76"/>
      <c r="BC169" s="76"/>
      <c r="BD169" s="81">
        <f t="shared" si="66"/>
        <v>0</v>
      </c>
      <c r="BE169" s="82">
        <f t="shared" si="67"/>
        <v>0</v>
      </c>
      <c r="BF169" s="91"/>
      <c r="BG169" s="365">
        <v>2017</v>
      </c>
      <c r="BH169" s="156">
        <v>42736</v>
      </c>
      <c r="BI169" s="101">
        <f t="shared" si="83"/>
        <v>0</v>
      </c>
      <c r="BJ169" s="73" t="e">
        <f t="shared" si="84"/>
        <v>#DIV/0!</v>
      </c>
      <c r="BK169" s="103">
        <f t="shared" si="85"/>
        <v>0</v>
      </c>
      <c r="BL169" s="74" t="e">
        <f t="shared" si="84"/>
        <v>#DIV/0!</v>
      </c>
      <c r="BM169" s="106"/>
      <c r="BN169" s="75">
        <v>66.188857999999996</v>
      </c>
      <c r="BO169" s="109"/>
      <c r="BQ169" s="23"/>
      <c r="BR169" s="131" t="e">
        <f t="shared" si="86"/>
        <v>#DIV/0!</v>
      </c>
    </row>
    <row r="170" spans="1:70">
      <c r="A170" s="365"/>
      <c r="B170" s="156">
        <v>42767</v>
      </c>
      <c r="C170" s="16"/>
      <c r="D170" s="23"/>
      <c r="E170" s="14" t="e">
        <f t="shared" si="68"/>
        <v>#DIV/0!</v>
      </c>
      <c r="F170" s="159" t="str">
        <f t="shared" si="69"/>
        <v/>
      </c>
      <c r="G170" s="8"/>
      <c r="H170" s="12">
        <v>0</v>
      </c>
      <c r="I170" s="7">
        <f t="shared" si="70"/>
        <v>0</v>
      </c>
      <c r="J170" s="7"/>
      <c r="K170" s="7"/>
      <c r="L170" s="81">
        <f t="shared" si="58"/>
        <v>0</v>
      </c>
      <c r="M170" s="82">
        <f t="shared" si="59"/>
        <v>0</v>
      </c>
      <c r="N170" s="91"/>
      <c r="O170" s="23"/>
      <c r="P170" s="14" t="e">
        <f t="shared" si="71"/>
        <v>#DIV/0!</v>
      </c>
      <c r="Q170" s="159" t="str">
        <f t="shared" si="72"/>
        <v/>
      </c>
      <c r="R170" s="8"/>
      <c r="S170" s="12">
        <v>0</v>
      </c>
      <c r="T170" s="7">
        <f t="shared" si="73"/>
        <v>0</v>
      </c>
      <c r="U170" s="7"/>
      <c r="V170" s="7"/>
      <c r="W170" s="81">
        <f t="shared" si="60"/>
        <v>0</v>
      </c>
      <c r="X170" s="82">
        <f t="shared" si="61"/>
        <v>0</v>
      </c>
      <c r="Y170" s="91"/>
      <c r="Z170" s="23"/>
      <c r="AA170" s="14" t="e">
        <f t="shared" si="74"/>
        <v>#DIV/0!</v>
      </c>
      <c r="AB170" s="159" t="str">
        <f t="shared" si="75"/>
        <v/>
      </c>
      <c r="AC170" s="8"/>
      <c r="AD170" s="12">
        <v>0</v>
      </c>
      <c r="AE170" s="7">
        <f t="shared" si="76"/>
        <v>0</v>
      </c>
      <c r="AF170" s="7"/>
      <c r="AG170" s="7"/>
      <c r="AH170" s="81">
        <f t="shared" si="62"/>
        <v>0</v>
      </c>
      <c r="AI170" s="82">
        <f t="shared" si="63"/>
        <v>0</v>
      </c>
      <c r="AJ170" s="91"/>
      <c r="AK170" s="23"/>
      <c r="AL170" s="14" t="e">
        <f t="shared" si="77"/>
        <v>#DIV/0!</v>
      </c>
      <c r="AM170" s="159" t="str">
        <f t="shared" si="78"/>
        <v/>
      </c>
      <c r="AN170" s="8"/>
      <c r="AO170" s="12">
        <v>0</v>
      </c>
      <c r="AP170" s="7">
        <f t="shared" si="79"/>
        <v>0</v>
      </c>
      <c r="AQ170" s="7"/>
      <c r="AR170" s="7"/>
      <c r="AS170" s="81">
        <f t="shared" si="64"/>
        <v>0</v>
      </c>
      <c r="AT170" s="82">
        <f t="shared" si="65"/>
        <v>0</v>
      </c>
      <c r="AU170" s="91"/>
      <c r="AV170" s="23"/>
      <c r="AW170" s="14" t="e">
        <f t="shared" si="80"/>
        <v>#DIV/0!</v>
      </c>
      <c r="AX170" s="159" t="str">
        <f t="shared" si="81"/>
        <v/>
      </c>
      <c r="AY170" s="8"/>
      <c r="AZ170" s="12">
        <v>0</v>
      </c>
      <c r="BA170" s="7">
        <f t="shared" si="82"/>
        <v>0</v>
      </c>
      <c r="BB170" s="7"/>
      <c r="BC170" s="7"/>
      <c r="BD170" s="81">
        <f t="shared" si="66"/>
        <v>0</v>
      </c>
      <c r="BE170" s="82">
        <f t="shared" si="67"/>
        <v>0</v>
      </c>
      <c r="BF170" s="91"/>
      <c r="BG170" s="365"/>
      <c r="BH170" s="156">
        <v>42767</v>
      </c>
      <c r="BI170" s="101">
        <f t="shared" si="83"/>
        <v>0</v>
      </c>
      <c r="BJ170" s="14" t="e">
        <f t="shared" si="84"/>
        <v>#DIV/0!</v>
      </c>
      <c r="BK170" s="103">
        <f t="shared" si="85"/>
        <v>0</v>
      </c>
      <c r="BL170" s="12" t="e">
        <f t="shared" si="84"/>
        <v>#DIV/0!</v>
      </c>
      <c r="BM170" s="105"/>
      <c r="BN170" s="24">
        <v>66.466851000000005</v>
      </c>
      <c r="BO170" s="108"/>
      <c r="BQ170" s="23"/>
      <c r="BR170" s="131" t="e">
        <f t="shared" si="86"/>
        <v>#DIV/0!</v>
      </c>
    </row>
    <row r="171" spans="1:70">
      <c r="A171" s="365"/>
      <c r="B171" s="156">
        <v>42795</v>
      </c>
      <c r="C171" s="16"/>
      <c r="D171" s="23"/>
      <c r="E171" s="14" t="e">
        <f t="shared" si="68"/>
        <v>#DIV/0!</v>
      </c>
      <c r="F171" s="159" t="str">
        <f t="shared" si="69"/>
        <v/>
      </c>
      <c r="G171" s="8"/>
      <c r="H171" s="12">
        <v>0</v>
      </c>
      <c r="I171" s="7">
        <f t="shared" si="70"/>
        <v>0</v>
      </c>
      <c r="J171" s="7"/>
      <c r="K171" s="7"/>
      <c r="L171" s="81">
        <f t="shared" si="58"/>
        <v>0</v>
      </c>
      <c r="M171" s="82">
        <f t="shared" si="59"/>
        <v>0</v>
      </c>
      <c r="N171" s="91"/>
      <c r="O171" s="23"/>
      <c r="P171" s="14" t="e">
        <f t="shared" si="71"/>
        <v>#DIV/0!</v>
      </c>
      <c r="Q171" s="159" t="str">
        <f t="shared" si="72"/>
        <v/>
      </c>
      <c r="R171" s="8"/>
      <c r="S171" s="12">
        <v>0</v>
      </c>
      <c r="T171" s="7">
        <f t="shared" si="73"/>
        <v>0</v>
      </c>
      <c r="U171" s="7"/>
      <c r="V171" s="7"/>
      <c r="W171" s="81">
        <f t="shared" si="60"/>
        <v>0</v>
      </c>
      <c r="X171" s="82">
        <f t="shared" si="61"/>
        <v>0</v>
      </c>
      <c r="Y171" s="91"/>
      <c r="Z171" s="23"/>
      <c r="AA171" s="14" t="e">
        <f t="shared" si="74"/>
        <v>#DIV/0!</v>
      </c>
      <c r="AB171" s="159" t="str">
        <f t="shared" si="75"/>
        <v/>
      </c>
      <c r="AC171" s="8"/>
      <c r="AD171" s="12">
        <v>0</v>
      </c>
      <c r="AE171" s="7">
        <f t="shared" si="76"/>
        <v>0</v>
      </c>
      <c r="AF171" s="7"/>
      <c r="AG171" s="7"/>
      <c r="AH171" s="81">
        <f t="shared" si="62"/>
        <v>0</v>
      </c>
      <c r="AI171" s="82">
        <f t="shared" si="63"/>
        <v>0</v>
      </c>
      <c r="AJ171" s="91"/>
      <c r="AK171" s="23"/>
      <c r="AL171" s="14" t="e">
        <f t="shared" si="77"/>
        <v>#DIV/0!</v>
      </c>
      <c r="AM171" s="159" t="str">
        <f t="shared" si="78"/>
        <v/>
      </c>
      <c r="AN171" s="8"/>
      <c r="AO171" s="12">
        <v>0</v>
      </c>
      <c r="AP171" s="7">
        <f t="shared" si="79"/>
        <v>0</v>
      </c>
      <c r="AQ171" s="7"/>
      <c r="AR171" s="7"/>
      <c r="AS171" s="81">
        <f t="shared" si="64"/>
        <v>0</v>
      </c>
      <c r="AT171" s="82">
        <f t="shared" si="65"/>
        <v>0</v>
      </c>
      <c r="AU171" s="91"/>
      <c r="AV171" s="23"/>
      <c r="AW171" s="14" t="e">
        <f t="shared" si="80"/>
        <v>#DIV/0!</v>
      </c>
      <c r="AX171" s="159" t="str">
        <f t="shared" si="81"/>
        <v/>
      </c>
      <c r="AY171" s="8"/>
      <c r="AZ171" s="12">
        <v>0</v>
      </c>
      <c r="BA171" s="7">
        <f t="shared" si="82"/>
        <v>0</v>
      </c>
      <c r="BB171" s="7"/>
      <c r="BC171" s="7"/>
      <c r="BD171" s="81">
        <f t="shared" si="66"/>
        <v>0</v>
      </c>
      <c r="BE171" s="82">
        <f t="shared" si="67"/>
        <v>0</v>
      </c>
      <c r="BF171" s="91"/>
      <c r="BG171" s="365"/>
      <c r="BH171" s="156">
        <v>42795</v>
      </c>
      <c r="BI171" s="101">
        <f t="shared" si="83"/>
        <v>0</v>
      </c>
      <c r="BJ171" s="14" t="e">
        <f t="shared" si="84"/>
        <v>#DIV/0!</v>
      </c>
      <c r="BK171" s="103">
        <f t="shared" si="85"/>
        <v>0</v>
      </c>
      <c r="BL171" s="12" t="e">
        <f t="shared" si="84"/>
        <v>#DIV/0!</v>
      </c>
      <c r="BM171" s="105"/>
      <c r="BN171" s="24">
        <v>66.626371000000006</v>
      </c>
      <c r="BO171" s="108"/>
      <c r="BQ171" s="23"/>
      <c r="BR171" s="131" t="e">
        <f t="shared" si="86"/>
        <v>#DIV/0!</v>
      </c>
    </row>
    <row r="172" spans="1:70">
      <c r="A172" s="365"/>
      <c r="B172" s="156">
        <v>42826</v>
      </c>
      <c r="C172" s="16"/>
      <c r="D172" s="23"/>
      <c r="E172" s="14" t="e">
        <f t="shared" si="68"/>
        <v>#DIV/0!</v>
      </c>
      <c r="F172" s="159" t="str">
        <f t="shared" si="69"/>
        <v/>
      </c>
      <c r="G172" s="8"/>
      <c r="H172" s="12">
        <v>0</v>
      </c>
      <c r="I172" s="7">
        <f t="shared" si="70"/>
        <v>0</v>
      </c>
      <c r="J172" s="7"/>
      <c r="K172" s="7"/>
      <c r="L172" s="81">
        <f t="shared" si="58"/>
        <v>0</v>
      </c>
      <c r="M172" s="82">
        <f t="shared" si="59"/>
        <v>0</v>
      </c>
      <c r="N172" s="91"/>
      <c r="O172" s="23"/>
      <c r="P172" s="14" t="e">
        <f t="shared" si="71"/>
        <v>#DIV/0!</v>
      </c>
      <c r="Q172" s="159" t="str">
        <f t="shared" si="72"/>
        <v/>
      </c>
      <c r="R172" s="8"/>
      <c r="S172" s="12">
        <v>0</v>
      </c>
      <c r="T172" s="7">
        <f t="shared" si="73"/>
        <v>0</v>
      </c>
      <c r="U172" s="7"/>
      <c r="V172" s="7"/>
      <c r="W172" s="81">
        <f t="shared" si="60"/>
        <v>0</v>
      </c>
      <c r="X172" s="82">
        <f t="shared" si="61"/>
        <v>0</v>
      </c>
      <c r="Y172" s="91"/>
      <c r="Z172" s="23"/>
      <c r="AA172" s="14" t="e">
        <f t="shared" si="74"/>
        <v>#DIV/0!</v>
      </c>
      <c r="AB172" s="159" t="str">
        <f t="shared" si="75"/>
        <v/>
      </c>
      <c r="AC172" s="8"/>
      <c r="AD172" s="12">
        <v>0</v>
      </c>
      <c r="AE172" s="7">
        <f t="shared" si="76"/>
        <v>0</v>
      </c>
      <c r="AF172" s="7"/>
      <c r="AG172" s="7"/>
      <c r="AH172" s="81">
        <f t="shared" si="62"/>
        <v>0</v>
      </c>
      <c r="AI172" s="82">
        <f t="shared" si="63"/>
        <v>0</v>
      </c>
      <c r="AJ172" s="91"/>
      <c r="AK172" s="23"/>
      <c r="AL172" s="14" t="e">
        <f t="shared" si="77"/>
        <v>#DIV/0!</v>
      </c>
      <c r="AM172" s="159" t="str">
        <f t="shared" si="78"/>
        <v/>
      </c>
      <c r="AN172" s="8"/>
      <c r="AO172" s="12">
        <v>0</v>
      </c>
      <c r="AP172" s="7">
        <f t="shared" si="79"/>
        <v>0</v>
      </c>
      <c r="AQ172" s="7"/>
      <c r="AR172" s="7"/>
      <c r="AS172" s="81">
        <f t="shared" si="64"/>
        <v>0</v>
      </c>
      <c r="AT172" s="82">
        <f t="shared" si="65"/>
        <v>0</v>
      </c>
      <c r="AU172" s="91"/>
      <c r="AV172" s="23"/>
      <c r="AW172" s="14" t="e">
        <f t="shared" si="80"/>
        <v>#DIV/0!</v>
      </c>
      <c r="AX172" s="159" t="str">
        <f t="shared" si="81"/>
        <v/>
      </c>
      <c r="AY172" s="8"/>
      <c r="AZ172" s="12">
        <v>0</v>
      </c>
      <c r="BA172" s="7">
        <f t="shared" si="82"/>
        <v>0</v>
      </c>
      <c r="BB172" s="7"/>
      <c r="BC172" s="7"/>
      <c r="BD172" s="81">
        <f t="shared" si="66"/>
        <v>0</v>
      </c>
      <c r="BE172" s="82">
        <f t="shared" si="67"/>
        <v>0</v>
      </c>
      <c r="BF172" s="91"/>
      <c r="BG172" s="365"/>
      <c r="BH172" s="156">
        <v>42826</v>
      </c>
      <c r="BI172" s="101">
        <f t="shared" si="83"/>
        <v>0</v>
      </c>
      <c r="BJ172" s="14" t="e">
        <f t="shared" si="84"/>
        <v>#DIV/0!</v>
      </c>
      <c r="BK172" s="103">
        <f t="shared" si="85"/>
        <v>0</v>
      </c>
      <c r="BL172" s="12" t="e">
        <f t="shared" si="84"/>
        <v>#DIV/0!</v>
      </c>
      <c r="BM172" s="105"/>
      <c r="BN172" s="24">
        <v>66.839574999999996</v>
      </c>
      <c r="BO172" s="108"/>
      <c r="BQ172" s="23"/>
      <c r="BR172" s="131" t="e">
        <f t="shared" si="86"/>
        <v>#DIV/0!</v>
      </c>
    </row>
    <row r="173" spans="1:70">
      <c r="A173" s="365"/>
      <c r="B173" s="156">
        <v>42856</v>
      </c>
      <c r="C173" s="16"/>
      <c r="D173" s="23"/>
      <c r="E173" s="14" t="e">
        <f t="shared" si="68"/>
        <v>#DIV/0!</v>
      </c>
      <c r="F173" s="159" t="str">
        <f t="shared" si="69"/>
        <v/>
      </c>
      <c r="G173" s="8"/>
      <c r="H173" s="12">
        <v>0</v>
      </c>
      <c r="I173" s="7">
        <f t="shared" si="70"/>
        <v>0</v>
      </c>
      <c r="J173" s="7"/>
      <c r="K173" s="7"/>
      <c r="L173" s="81">
        <f t="shared" si="58"/>
        <v>0</v>
      </c>
      <c r="M173" s="82">
        <f t="shared" si="59"/>
        <v>0</v>
      </c>
      <c r="N173" s="91"/>
      <c r="O173" s="23"/>
      <c r="P173" s="14" t="e">
        <f t="shared" si="71"/>
        <v>#DIV/0!</v>
      </c>
      <c r="Q173" s="159" t="str">
        <f t="shared" si="72"/>
        <v/>
      </c>
      <c r="R173" s="8"/>
      <c r="S173" s="12">
        <v>0</v>
      </c>
      <c r="T173" s="7">
        <f t="shared" si="73"/>
        <v>0</v>
      </c>
      <c r="U173" s="7"/>
      <c r="V173" s="7"/>
      <c r="W173" s="81">
        <f t="shared" si="60"/>
        <v>0</v>
      </c>
      <c r="X173" s="82">
        <f t="shared" si="61"/>
        <v>0</v>
      </c>
      <c r="Y173" s="91"/>
      <c r="Z173" s="23"/>
      <c r="AA173" s="14" t="e">
        <f t="shared" si="74"/>
        <v>#DIV/0!</v>
      </c>
      <c r="AB173" s="159" t="str">
        <f t="shared" si="75"/>
        <v/>
      </c>
      <c r="AC173" s="8"/>
      <c r="AD173" s="12">
        <v>0</v>
      </c>
      <c r="AE173" s="7">
        <f t="shared" si="76"/>
        <v>0</v>
      </c>
      <c r="AF173" s="7"/>
      <c r="AG173" s="7"/>
      <c r="AH173" s="81">
        <f t="shared" si="62"/>
        <v>0</v>
      </c>
      <c r="AI173" s="82">
        <f t="shared" si="63"/>
        <v>0</v>
      </c>
      <c r="AJ173" s="91"/>
      <c r="AK173" s="23"/>
      <c r="AL173" s="14" t="e">
        <f t="shared" si="77"/>
        <v>#DIV/0!</v>
      </c>
      <c r="AM173" s="159" t="str">
        <f t="shared" si="78"/>
        <v/>
      </c>
      <c r="AN173" s="8"/>
      <c r="AO173" s="12">
        <v>0</v>
      </c>
      <c r="AP173" s="7">
        <f t="shared" si="79"/>
        <v>0</v>
      </c>
      <c r="AQ173" s="7"/>
      <c r="AR173" s="7"/>
      <c r="AS173" s="81">
        <f t="shared" si="64"/>
        <v>0</v>
      </c>
      <c r="AT173" s="82">
        <f t="shared" si="65"/>
        <v>0</v>
      </c>
      <c r="AU173" s="91"/>
      <c r="AV173" s="23"/>
      <c r="AW173" s="14" t="e">
        <f t="shared" si="80"/>
        <v>#DIV/0!</v>
      </c>
      <c r="AX173" s="159" t="str">
        <f t="shared" si="81"/>
        <v/>
      </c>
      <c r="AY173" s="8"/>
      <c r="AZ173" s="12">
        <v>0</v>
      </c>
      <c r="BA173" s="7">
        <f t="shared" si="82"/>
        <v>0</v>
      </c>
      <c r="BB173" s="7"/>
      <c r="BC173" s="7"/>
      <c r="BD173" s="81">
        <f t="shared" si="66"/>
        <v>0</v>
      </c>
      <c r="BE173" s="82">
        <f t="shared" si="67"/>
        <v>0</v>
      </c>
      <c r="BF173" s="91"/>
      <c r="BG173" s="365"/>
      <c r="BH173" s="156">
        <v>42856</v>
      </c>
      <c r="BI173" s="101">
        <f t="shared" si="83"/>
        <v>0</v>
      </c>
      <c r="BJ173" s="14" t="e">
        <f t="shared" si="84"/>
        <v>#DIV/0!</v>
      </c>
      <c r="BK173" s="103">
        <f t="shared" si="85"/>
        <v>0</v>
      </c>
      <c r="BL173" s="12" t="e">
        <f t="shared" si="84"/>
        <v>#DIV/0!</v>
      </c>
      <c r="BM173" s="105"/>
      <c r="BN173" s="24">
        <v>66.893045999999998</v>
      </c>
      <c r="BO173" s="108"/>
      <c r="BQ173" s="23"/>
      <c r="BR173" s="131" t="e">
        <f t="shared" si="86"/>
        <v>#DIV/0!</v>
      </c>
    </row>
    <row r="174" spans="1:70">
      <c r="A174" s="365"/>
      <c r="B174" s="156">
        <v>42887</v>
      </c>
      <c r="C174" s="16"/>
      <c r="D174" s="23"/>
      <c r="E174" s="14" t="e">
        <f t="shared" si="68"/>
        <v>#DIV/0!</v>
      </c>
      <c r="F174" s="159" t="str">
        <f t="shared" si="69"/>
        <v/>
      </c>
      <c r="G174" s="8"/>
      <c r="H174" s="12">
        <v>0</v>
      </c>
      <c r="I174" s="7">
        <f t="shared" si="70"/>
        <v>0</v>
      </c>
      <c r="J174" s="7"/>
      <c r="K174" s="7"/>
      <c r="L174" s="81">
        <f t="shared" si="58"/>
        <v>0</v>
      </c>
      <c r="M174" s="82">
        <f t="shared" si="59"/>
        <v>0</v>
      </c>
      <c r="N174" s="91"/>
      <c r="O174" s="23"/>
      <c r="P174" s="14" t="e">
        <f t="shared" si="71"/>
        <v>#DIV/0!</v>
      </c>
      <c r="Q174" s="159" t="str">
        <f t="shared" si="72"/>
        <v/>
      </c>
      <c r="R174" s="8"/>
      <c r="S174" s="12">
        <v>0</v>
      </c>
      <c r="T174" s="7">
        <f t="shared" si="73"/>
        <v>0</v>
      </c>
      <c r="U174" s="7"/>
      <c r="V174" s="7"/>
      <c r="W174" s="81">
        <f t="shared" si="60"/>
        <v>0</v>
      </c>
      <c r="X174" s="82">
        <f t="shared" si="61"/>
        <v>0</v>
      </c>
      <c r="Y174" s="91"/>
      <c r="Z174" s="23"/>
      <c r="AA174" s="14" t="e">
        <f t="shared" si="74"/>
        <v>#DIV/0!</v>
      </c>
      <c r="AB174" s="159" t="str">
        <f t="shared" si="75"/>
        <v/>
      </c>
      <c r="AC174" s="8"/>
      <c r="AD174" s="12">
        <v>0</v>
      </c>
      <c r="AE174" s="7">
        <f t="shared" si="76"/>
        <v>0</v>
      </c>
      <c r="AF174" s="7"/>
      <c r="AG174" s="7"/>
      <c r="AH174" s="81">
        <f t="shared" si="62"/>
        <v>0</v>
      </c>
      <c r="AI174" s="82">
        <f t="shared" si="63"/>
        <v>0</v>
      </c>
      <c r="AJ174" s="91"/>
      <c r="AK174" s="23"/>
      <c r="AL174" s="14" t="e">
        <f t="shared" si="77"/>
        <v>#DIV/0!</v>
      </c>
      <c r="AM174" s="159" t="str">
        <f t="shared" si="78"/>
        <v/>
      </c>
      <c r="AN174" s="8"/>
      <c r="AO174" s="12">
        <v>0</v>
      </c>
      <c r="AP174" s="7">
        <f t="shared" si="79"/>
        <v>0</v>
      </c>
      <c r="AQ174" s="7"/>
      <c r="AR174" s="7"/>
      <c r="AS174" s="81">
        <f t="shared" si="64"/>
        <v>0</v>
      </c>
      <c r="AT174" s="82">
        <f t="shared" si="65"/>
        <v>0</v>
      </c>
      <c r="AU174" s="91"/>
      <c r="AV174" s="23"/>
      <c r="AW174" s="14" t="e">
        <f t="shared" si="80"/>
        <v>#DIV/0!</v>
      </c>
      <c r="AX174" s="159" t="str">
        <f t="shared" si="81"/>
        <v/>
      </c>
      <c r="AY174" s="8"/>
      <c r="AZ174" s="12">
        <v>0</v>
      </c>
      <c r="BA174" s="7">
        <f t="shared" si="82"/>
        <v>0</v>
      </c>
      <c r="BB174" s="7"/>
      <c r="BC174" s="7"/>
      <c r="BD174" s="81">
        <f t="shared" si="66"/>
        <v>0</v>
      </c>
      <c r="BE174" s="82">
        <f t="shared" si="67"/>
        <v>0</v>
      </c>
      <c r="BF174" s="91"/>
      <c r="BG174" s="365"/>
      <c r="BH174" s="156">
        <v>42887</v>
      </c>
      <c r="BI174" s="101">
        <f t="shared" si="83"/>
        <v>0</v>
      </c>
      <c r="BJ174" s="14" t="e">
        <f t="shared" si="84"/>
        <v>#DIV/0!</v>
      </c>
      <c r="BK174" s="103">
        <f t="shared" si="85"/>
        <v>0</v>
      </c>
      <c r="BL174" s="12" t="e">
        <f t="shared" si="84"/>
        <v>#DIV/0!</v>
      </c>
      <c r="BM174" s="105"/>
      <c r="BN174" s="24">
        <v>67.133859999999999</v>
      </c>
      <c r="BO174" s="108"/>
      <c r="BQ174" s="23"/>
      <c r="BR174" s="131" t="e">
        <f t="shared" si="86"/>
        <v>#DIV/0!</v>
      </c>
    </row>
    <row r="175" spans="1:70">
      <c r="A175" s="365"/>
      <c r="B175" s="156">
        <v>42917</v>
      </c>
      <c r="C175" s="16"/>
      <c r="D175" s="23"/>
      <c r="E175" s="14" t="e">
        <f t="shared" si="68"/>
        <v>#DIV/0!</v>
      </c>
      <c r="F175" s="159" t="str">
        <f t="shared" si="69"/>
        <v/>
      </c>
      <c r="G175" s="8" t="s">
        <v>6</v>
      </c>
      <c r="H175" s="12">
        <v>0.13550000000000001</v>
      </c>
      <c r="I175" s="7">
        <f t="shared" si="70"/>
        <v>0</v>
      </c>
      <c r="J175" s="7"/>
      <c r="K175" s="7"/>
      <c r="L175" s="81">
        <f t="shared" si="58"/>
        <v>0</v>
      </c>
      <c r="M175" s="82">
        <f t="shared" si="59"/>
        <v>0</v>
      </c>
      <c r="N175" s="91"/>
      <c r="O175" s="23"/>
      <c r="P175" s="14" t="e">
        <f t="shared" si="71"/>
        <v>#DIV/0!</v>
      </c>
      <c r="Q175" s="159" t="str">
        <f t="shared" si="72"/>
        <v/>
      </c>
      <c r="R175" s="8" t="s">
        <v>6</v>
      </c>
      <c r="S175" s="12">
        <v>0.13550000000000001</v>
      </c>
      <c r="T175" s="7">
        <f t="shared" si="73"/>
        <v>0</v>
      </c>
      <c r="U175" s="7"/>
      <c r="V175" s="7"/>
      <c r="W175" s="81">
        <f t="shared" si="60"/>
        <v>0</v>
      </c>
      <c r="X175" s="82">
        <f t="shared" si="61"/>
        <v>0</v>
      </c>
      <c r="Y175" s="91"/>
      <c r="Z175" s="23"/>
      <c r="AA175" s="14" t="e">
        <f t="shared" si="74"/>
        <v>#DIV/0!</v>
      </c>
      <c r="AB175" s="159" t="str">
        <f t="shared" si="75"/>
        <v/>
      </c>
      <c r="AC175" s="8" t="s">
        <v>6</v>
      </c>
      <c r="AD175" s="12">
        <v>0.13550000000000001</v>
      </c>
      <c r="AE175" s="7">
        <f t="shared" si="76"/>
        <v>0</v>
      </c>
      <c r="AF175" s="7"/>
      <c r="AG175" s="7"/>
      <c r="AH175" s="81">
        <f t="shared" si="62"/>
        <v>0</v>
      </c>
      <c r="AI175" s="82">
        <f t="shared" si="63"/>
        <v>0</v>
      </c>
      <c r="AJ175" s="91"/>
      <c r="AK175" s="23"/>
      <c r="AL175" s="14" t="e">
        <f t="shared" si="77"/>
        <v>#DIV/0!</v>
      </c>
      <c r="AM175" s="159" t="str">
        <f t="shared" si="78"/>
        <v/>
      </c>
      <c r="AN175" s="8" t="s">
        <v>6</v>
      </c>
      <c r="AO175" s="12">
        <v>0.13550000000000001</v>
      </c>
      <c r="AP175" s="7">
        <f t="shared" si="79"/>
        <v>0</v>
      </c>
      <c r="AQ175" s="7"/>
      <c r="AR175" s="7"/>
      <c r="AS175" s="81">
        <f t="shared" si="64"/>
        <v>0</v>
      </c>
      <c r="AT175" s="82">
        <f t="shared" si="65"/>
        <v>0</v>
      </c>
      <c r="AU175" s="91"/>
      <c r="AV175" s="23"/>
      <c r="AW175" s="14" t="e">
        <f t="shared" si="80"/>
        <v>#DIV/0!</v>
      </c>
      <c r="AX175" s="159" t="str">
        <f t="shared" si="81"/>
        <v/>
      </c>
      <c r="AY175" s="8" t="s">
        <v>6</v>
      </c>
      <c r="AZ175" s="12">
        <v>0.13550000000000001</v>
      </c>
      <c r="BA175" s="7">
        <f t="shared" si="82"/>
        <v>0</v>
      </c>
      <c r="BB175" s="7"/>
      <c r="BC175" s="7"/>
      <c r="BD175" s="81">
        <f t="shared" si="66"/>
        <v>0</v>
      </c>
      <c r="BE175" s="82">
        <f t="shared" si="67"/>
        <v>0</v>
      </c>
      <c r="BF175" s="91"/>
      <c r="BG175" s="365"/>
      <c r="BH175" s="156">
        <v>42917</v>
      </c>
      <c r="BI175" s="101">
        <f t="shared" si="83"/>
        <v>0</v>
      </c>
      <c r="BJ175" s="14" t="e">
        <f t="shared" si="84"/>
        <v>#DIV/0!</v>
      </c>
      <c r="BK175" s="103">
        <f t="shared" si="85"/>
        <v>0</v>
      </c>
      <c r="BL175" s="12" t="e">
        <f t="shared" si="84"/>
        <v>#DIV/0!</v>
      </c>
      <c r="BM175" s="105"/>
      <c r="BN175" s="24">
        <v>66.932457999999997</v>
      </c>
      <c r="BO175" s="108"/>
      <c r="BQ175" s="23"/>
      <c r="BR175" s="131" t="e">
        <f t="shared" si="86"/>
        <v>#DIV/0!</v>
      </c>
    </row>
    <row r="176" spans="1:70">
      <c r="A176" s="365"/>
      <c r="B176" s="156">
        <v>42948</v>
      </c>
      <c r="C176" s="16"/>
      <c r="D176" s="23"/>
      <c r="E176" s="14" t="e">
        <f t="shared" si="68"/>
        <v>#DIV/0!</v>
      </c>
      <c r="F176" s="159" t="str">
        <f t="shared" si="69"/>
        <v/>
      </c>
      <c r="G176" s="8"/>
      <c r="H176" s="12">
        <v>0</v>
      </c>
      <c r="I176" s="7">
        <f t="shared" si="70"/>
        <v>0</v>
      </c>
      <c r="J176" s="7"/>
      <c r="K176" s="7"/>
      <c r="L176" s="81">
        <f t="shared" si="58"/>
        <v>0</v>
      </c>
      <c r="M176" s="82">
        <f t="shared" si="59"/>
        <v>0</v>
      </c>
      <c r="N176" s="91"/>
      <c r="O176" s="23"/>
      <c r="P176" s="14" t="e">
        <f t="shared" si="71"/>
        <v>#DIV/0!</v>
      </c>
      <c r="Q176" s="159" t="str">
        <f t="shared" si="72"/>
        <v/>
      </c>
      <c r="R176" s="8"/>
      <c r="S176" s="12">
        <v>0</v>
      </c>
      <c r="T176" s="7">
        <f t="shared" si="73"/>
        <v>0</v>
      </c>
      <c r="U176" s="7"/>
      <c r="V176" s="7"/>
      <c r="W176" s="81">
        <f t="shared" si="60"/>
        <v>0</v>
      </c>
      <c r="X176" s="82">
        <f t="shared" si="61"/>
        <v>0</v>
      </c>
      <c r="Y176" s="91"/>
      <c r="Z176" s="23"/>
      <c r="AA176" s="14" t="e">
        <f t="shared" si="74"/>
        <v>#DIV/0!</v>
      </c>
      <c r="AB176" s="159" t="str">
        <f t="shared" si="75"/>
        <v/>
      </c>
      <c r="AC176" s="8"/>
      <c r="AD176" s="12">
        <v>0</v>
      </c>
      <c r="AE176" s="7">
        <f t="shared" si="76"/>
        <v>0</v>
      </c>
      <c r="AF176" s="7"/>
      <c r="AG176" s="7"/>
      <c r="AH176" s="81">
        <f t="shared" si="62"/>
        <v>0</v>
      </c>
      <c r="AI176" s="82">
        <f t="shared" si="63"/>
        <v>0</v>
      </c>
      <c r="AJ176" s="91"/>
      <c r="AK176" s="23"/>
      <c r="AL176" s="14" t="e">
        <f t="shared" si="77"/>
        <v>#DIV/0!</v>
      </c>
      <c r="AM176" s="159" t="str">
        <f t="shared" si="78"/>
        <v/>
      </c>
      <c r="AN176" s="8"/>
      <c r="AO176" s="12">
        <v>0</v>
      </c>
      <c r="AP176" s="7">
        <f t="shared" si="79"/>
        <v>0</v>
      </c>
      <c r="AQ176" s="7"/>
      <c r="AR176" s="7"/>
      <c r="AS176" s="81">
        <f t="shared" si="64"/>
        <v>0</v>
      </c>
      <c r="AT176" s="82">
        <f t="shared" si="65"/>
        <v>0</v>
      </c>
      <c r="AU176" s="91"/>
      <c r="AV176" s="23"/>
      <c r="AW176" s="14" t="e">
        <f t="shared" si="80"/>
        <v>#DIV/0!</v>
      </c>
      <c r="AX176" s="159" t="str">
        <f t="shared" si="81"/>
        <v/>
      </c>
      <c r="AY176" s="8"/>
      <c r="AZ176" s="12">
        <v>0</v>
      </c>
      <c r="BA176" s="7">
        <f t="shared" si="82"/>
        <v>0</v>
      </c>
      <c r="BB176" s="7"/>
      <c r="BC176" s="7"/>
      <c r="BD176" s="81">
        <f t="shared" si="66"/>
        <v>0</v>
      </c>
      <c r="BE176" s="82">
        <f t="shared" si="67"/>
        <v>0</v>
      </c>
      <c r="BF176" s="91"/>
      <c r="BG176" s="365"/>
      <c r="BH176" s="156">
        <v>42948</v>
      </c>
      <c r="BI176" s="101">
        <f t="shared" si="83"/>
        <v>0</v>
      </c>
      <c r="BJ176" s="14" t="e">
        <f t="shared" si="84"/>
        <v>#DIV/0!</v>
      </c>
      <c r="BK176" s="103">
        <f t="shared" si="85"/>
        <v>0</v>
      </c>
      <c r="BL176" s="12" t="e">
        <f t="shared" si="84"/>
        <v>#DIV/0!</v>
      </c>
      <c r="BM176" s="105"/>
      <c r="BN176" s="24">
        <v>67.046243000000004</v>
      </c>
      <c r="BO176" s="108"/>
      <c r="BQ176" s="23"/>
      <c r="BR176" s="131" t="e">
        <f t="shared" si="86"/>
        <v>#DIV/0!</v>
      </c>
    </row>
    <row r="177" spans="1:70">
      <c r="A177" s="365"/>
      <c r="B177" s="156">
        <v>42979</v>
      </c>
      <c r="C177" s="16"/>
      <c r="D177" s="23"/>
      <c r="E177" s="14" t="e">
        <f t="shared" si="68"/>
        <v>#DIV/0!</v>
      </c>
      <c r="F177" s="159" t="str">
        <f t="shared" si="69"/>
        <v/>
      </c>
      <c r="G177" s="8"/>
      <c r="H177" s="12">
        <v>0</v>
      </c>
      <c r="I177" s="7">
        <f t="shared" si="70"/>
        <v>0</v>
      </c>
      <c r="J177" s="7"/>
      <c r="K177" s="7"/>
      <c r="L177" s="81">
        <f t="shared" si="58"/>
        <v>0</v>
      </c>
      <c r="M177" s="82">
        <f t="shared" si="59"/>
        <v>0</v>
      </c>
      <c r="N177" s="91"/>
      <c r="O177" s="23"/>
      <c r="P177" s="14" t="e">
        <f t="shared" si="71"/>
        <v>#DIV/0!</v>
      </c>
      <c r="Q177" s="159" t="str">
        <f t="shared" si="72"/>
        <v/>
      </c>
      <c r="R177" s="8"/>
      <c r="S177" s="12">
        <v>0</v>
      </c>
      <c r="T177" s="7">
        <f t="shared" si="73"/>
        <v>0</v>
      </c>
      <c r="U177" s="7"/>
      <c r="V177" s="7"/>
      <c r="W177" s="81">
        <f t="shared" si="60"/>
        <v>0</v>
      </c>
      <c r="X177" s="82">
        <f t="shared" si="61"/>
        <v>0</v>
      </c>
      <c r="Y177" s="91"/>
      <c r="Z177" s="23"/>
      <c r="AA177" s="14" t="e">
        <f t="shared" si="74"/>
        <v>#DIV/0!</v>
      </c>
      <c r="AB177" s="159" t="str">
        <f t="shared" si="75"/>
        <v/>
      </c>
      <c r="AC177" s="8"/>
      <c r="AD177" s="12">
        <v>0</v>
      </c>
      <c r="AE177" s="7">
        <f t="shared" si="76"/>
        <v>0</v>
      </c>
      <c r="AF177" s="7"/>
      <c r="AG177" s="7"/>
      <c r="AH177" s="81">
        <f t="shared" si="62"/>
        <v>0</v>
      </c>
      <c r="AI177" s="82">
        <f t="shared" si="63"/>
        <v>0</v>
      </c>
      <c r="AJ177" s="91"/>
      <c r="AK177" s="23"/>
      <c r="AL177" s="14" t="e">
        <f t="shared" si="77"/>
        <v>#DIV/0!</v>
      </c>
      <c r="AM177" s="159" t="str">
        <f t="shared" si="78"/>
        <v/>
      </c>
      <c r="AN177" s="8"/>
      <c r="AO177" s="12">
        <v>0</v>
      </c>
      <c r="AP177" s="7">
        <f t="shared" si="79"/>
        <v>0</v>
      </c>
      <c r="AQ177" s="7"/>
      <c r="AR177" s="7"/>
      <c r="AS177" s="81">
        <f t="shared" si="64"/>
        <v>0</v>
      </c>
      <c r="AT177" s="82">
        <f t="shared" si="65"/>
        <v>0</v>
      </c>
      <c r="AU177" s="91"/>
      <c r="AV177" s="23"/>
      <c r="AW177" s="14" t="e">
        <f t="shared" si="80"/>
        <v>#DIV/0!</v>
      </c>
      <c r="AX177" s="159" t="str">
        <f t="shared" si="81"/>
        <v/>
      </c>
      <c r="AY177" s="8"/>
      <c r="AZ177" s="12">
        <v>0</v>
      </c>
      <c r="BA177" s="7">
        <f t="shared" si="82"/>
        <v>0</v>
      </c>
      <c r="BB177" s="7"/>
      <c r="BC177" s="7"/>
      <c r="BD177" s="81">
        <f t="shared" si="66"/>
        <v>0</v>
      </c>
      <c r="BE177" s="82">
        <f t="shared" si="67"/>
        <v>0</v>
      </c>
      <c r="BF177" s="91"/>
      <c r="BG177" s="365"/>
      <c r="BH177" s="156">
        <v>42979</v>
      </c>
      <c r="BI177" s="101">
        <f t="shared" si="83"/>
        <v>0</v>
      </c>
      <c r="BJ177" s="14" t="e">
        <f t="shared" ref="BJ177:BJ218" si="87">((BI177/BI176)-1)</f>
        <v>#DIV/0!</v>
      </c>
      <c r="BK177" s="103">
        <f t="shared" si="85"/>
        <v>0</v>
      </c>
      <c r="BL177" s="12" t="e">
        <f t="shared" ref="BL177:BL218" si="88">((BK177/BK176)-1)</f>
        <v>#DIV/0!</v>
      </c>
      <c r="BM177" s="105"/>
      <c r="BN177" s="24">
        <v>67.026128999999997</v>
      </c>
      <c r="BO177" s="108"/>
      <c r="BQ177" s="23"/>
      <c r="BR177" s="131" t="e">
        <f t="shared" si="86"/>
        <v>#DIV/0!</v>
      </c>
    </row>
    <row r="178" spans="1:70">
      <c r="A178" s="365"/>
      <c r="B178" s="156">
        <v>43009</v>
      </c>
      <c r="C178" s="16"/>
      <c r="D178" s="23"/>
      <c r="E178" s="14" t="e">
        <f t="shared" si="68"/>
        <v>#DIV/0!</v>
      </c>
      <c r="F178" s="159" t="str">
        <f t="shared" si="69"/>
        <v/>
      </c>
      <c r="G178" s="8"/>
      <c r="H178" s="12">
        <v>0</v>
      </c>
      <c r="I178" s="7">
        <f t="shared" si="70"/>
        <v>0</v>
      </c>
      <c r="J178" s="7"/>
      <c r="K178" s="7"/>
      <c r="L178" s="81">
        <f t="shared" si="58"/>
        <v>0</v>
      </c>
      <c r="M178" s="82">
        <f t="shared" si="59"/>
        <v>0</v>
      </c>
      <c r="N178" s="91"/>
      <c r="O178" s="23"/>
      <c r="P178" s="14" t="e">
        <f t="shared" si="71"/>
        <v>#DIV/0!</v>
      </c>
      <c r="Q178" s="159" t="str">
        <f t="shared" si="72"/>
        <v/>
      </c>
      <c r="R178" s="8"/>
      <c r="S178" s="12">
        <v>0</v>
      </c>
      <c r="T178" s="7">
        <f t="shared" si="73"/>
        <v>0</v>
      </c>
      <c r="U178" s="7"/>
      <c r="V178" s="7"/>
      <c r="W178" s="81">
        <f t="shared" si="60"/>
        <v>0</v>
      </c>
      <c r="X178" s="82">
        <f t="shared" si="61"/>
        <v>0</v>
      </c>
      <c r="Y178" s="91"/>
      <c r="Z178" s="23"/>
      <c r="AA178" s="14" t="e">
        <f t="shared" si="74"/>
        <v>#DIV/0!</v>
      </c>
      <c r="AB178" s="159" t="str">
        <f t="shared" si="75"/>
        <v/>
      </c>
      <c r="AC178" s="8"/>
      <c r="AD178" s="12">
        <v>0</v>
      </c>
      <c r="AE178" s="7">
        <f t="shared" si="76"/>
        <v>0</v>
      </c>
      <c r="AF178" s="7"/>
      <c r="AG178" s="7"/>
      <c r="AH178" s="81">
        <f t="shared" si="62"/>
        <v>0</v>
      </c>
      <c r="AI178" s="82">
        <f t="shared" si="63"/>
        <v>0</v>
      </c>
      <c r="AJ178" s="91"/>
      <c r="AK178" s="23"/>
      <c r="AL178" s="14" t="e">
        <f t="shared" si="77"/>
        <v>#DIV/0!</v>
      </c>
      <c r="AM178" s="159" t="str">
        <f t="shared" si="78"/>
        <v/>
      </c>
      <c r="AN178" s="8"/>
      <c r="AO178" s="12">
        <v>0</v>
      </c>
      <c r="AP178" s="7">
        <f t="shared" si="79"/>
        <v>0</v>
      </c>
      <c r="AQ178" s="7"/>
      <c r="AR178" s="7"/>
      <c r="AS178" s="81">
        <f t="shared" si="64"/>
        <v>0</v>
      </c>
      <c r="AT178" s="82">
        <f t="shared" si="65"/>
        <v>0</v>
      </c>
      <c r="AU178" s="91"/>
      <c r="AV178" s="23"/>
      <c r="AW178" s="14" t="e">
        <f t="shared" si="80"/>
        <v>#DIV/0!</v>
      </c>
      <c r="AX178" s="159" t="str">
        <f t="shared" si="81"/>
        <v/>
      </c>
      <c r="AY178" s="8"/>
      <c r="AZ178" s="12">
        <v>0</v>
      </c>
      <c r="BA178" s="7">
        <f t="shared" si="82"/>
        <v>0</v>
      </c>
      <c r="BB178" s="7"/>
      <c r="BC178" s="7"/>
      <c r="BD178" s="81">
        <f t="shared" si="66"/>
        <v>0</v>
      </c>
      <c r="BE178" s="82">
        <f t="shared" si="67"/>
        <v>0</v>
      </c>
      <c r="BF178" s="91"/>
      <c r="BG178" s="365"/>
      <c r="BH178" s="156">
        <v>43009</v>
      </c>
      <c r="BI178" s="101">
        <f t="shared" si="83"/>
        <v>0</v>
      </c>
      <c r="BJ178" s="14" t="e">
        <f t="shared" si="87"/>
        <v>#DIV/0!</v>
      </c>
      <c r="BK178" s="103">
        <f t="shared" si="85"/>
        <v>0</v>
      </c>
      <c r="BL178" s="12" t="e">
        <f t="shared" si="88"/>
        <v>#DIV/0!</v>
      </c>
      <c r="BM178" s="105"/>
      <c r="BN178" s="24">
        <v>67.012722999999994</v>
      </c>
      <c r="BO178" s="108"/>
      <c r="BQ178" s="23"/>
      <c r="BR178" s="131" t="e">
        <f t="shared" si="86"/>
        <v>#DIV/0!</v>
      </c>
    </row>
    <row r="179" spans="1:70">
      <c r="A179" s="365"/>
      <c r="B179" s="156">
        <v>43040</v>
      </c>
      <c r="C179" s="16"/>
      <c r="D179" s="23"/>
      <c r="E179" s="14" t="e">
        <f t="shared" si="68"/>
        <v>#DIV/0!</v>
      </c>
      <c r="F179" s="159" t="str">
        <f t="shared" si="69"/>
        <v/>
      </c>
      <c r="G179" s="8"/>
      <c r="H179" s="12">
        <v>0</v>
      </c>
      <c r="I179" s="7">
        <f t="shared" si="70"/>
        <v>0</v>
      </c>
      <c r="J179" s="7"/>
      <c r="K179" s="7"/>
      <c r="L179" s="81">
        <f t="shared" si="58"/>
        <v>0</v>
      </c>
      <c r="M179" s="82">
        <f t="shared" si="59"/>
        <v>0</v>
      </c>
      <c r="N179" s="91"/>
      <c r="O179" s="23"/>
      <c r="P179" s="14" t="e">
        <f t="shared" si="71"/>
        <v>#DIV/0!</v>
      </c>
      <c r="Q179" s="159" t="str">
        <f t="shared" si="72"/>
        <v/>
      </c>
      <c r="R179" s="8"/>
      <c r="S179" s="12">
        <v>0</v>
      </c>
      <c r="T179" s="7">
        <f t="shared" si="73"/>
        <v>0</v>
      </c>
      <c r="U179" s="7"/>
      <c r="V179" s="7"/>
      <c r="W179" s="81">
        <f t="shared" si="60"/>
        <v>0</v>
      </c>
      <c r="X179" s="82">
        <f t="shared" si="61"/>
        <v>0</v>
      </c>
      <c r="Y179" s="91"/>
      <c r="Z179" s="23"/>
      <c r="AA179" s="14" t="e">
        <f t="shared" si="74"/>
        <v>#DIV/0!</v>
      </c>
      <c r="AB179" s="159" t="str">
        <f t="shared" si="75"/>
        <v/>
      </c>
      <c r="AC179" s="8"/>
      <c r="AD179" s="12">
        <v>0</v>
      </c>
      <c r="AE179" s="7">
        <f t="shared" si="76"/>
        <v>0</v>
      </c>
      <c r="AF179" s="7"/>
      <c r="AG179" s="7"/>
      <c r="AH179" s="81">
        <f t="shared" si="62"/>
        <v>0</v>
      </c>
      <c r="AI179" s="82">
        <f t="shared" si="63"/>
        <v>0</v>
      </c>
      <c r="AJ179" s="91"/>
      <c r="AK179" s="23"/>
      <c r="AL179" s="14" t="e">
        <f t="shared" si="77"/>
        <v>#DIV/0!</v>
      </c>
      <c r="AM179" s="159" t="str">
        <f t="shared" si="78"/>
        <v/>
      </c>
      <c r="AN179" s="8"/>
      <c r="AO179" s="12">
        <v>0</v>
      </c>
      <c r="AP179" s="7">
        <f t="shared" si="79"/>
        <v>0</v>
      </c>
      <c r="AQ179" s="7"/>
      <c r="AR179" s="7"/>
      <c r="AS179" s="81">
        <f t="shared" si="64"/>
        <v>0</v>
      </c>
      <c r="AT179" s="82">
        <f t="shared" si="65"/>
        <v>0</v>
      </c>
      <c r="AU179" s="91"/>
      <c r="AV179" s="23"/>
      <c r="AW179" s="14" t="e">
        <f t="shared" si="80"/>
        <v>#DIV/0!</v>
      </c>
      <c r="AX179" s="159" t="str">
        <f t="shared" si="81"/>
        <v/>
      </c>
      <c r="AY179" s="8"/>
      <c r="AZ179" s="12">
        <v>0</v>
      </c>
      <c r="BA179" s="7">
        <f t="shared" si="82"/>
        <v>0</v>
      </c>
      <c r="BB179" s="7"/>
      <c r="BC179" s="7"/>
      <c r="BD179" s="81">
        <f t="shared" si="66"/>
        <v>0</v>
      </c>
      <c r="BE179" s="82">
        <f t="shared" si="67"/>
        <v>0</v>
      </c>
      <c r="BF179" s="91"/>
      <c r="BG179" s="365"/>
      <c r="BH179" s="156">
        <v>43040</v>
      </c>
      <c r="BI179" s="101">
        <f t="shared" si="83"/>
        <v>0</v>
      </c>
      <c r="BJ179" s="14" t="e">
        <f t="shared" si="87"/>
        <v>#DIV/0!</v>
      </c>
      <c r="BK179" s="103">
        <f t="shared" si="85"/>
        <v>0</v>
      </c>
      <c r="BL179" s="12" t="e">
        <f t="shared" si="88"/>
        <v>#DIV/0!</v>
      </c>
      <c r="BM179" s="105"/>
      <c r="BN179" s="24">
        <v>67.260670000000005</v>
      </c>
      <c r="BO179" s="108"/>
      <c r="BQ179" s="23"/>
      <c r="BR179" s="131" t="e">
        <f t="shared" si="86"/>
        <v>#DIV/0!</v>
      </c>
    </row>
    <row r="180" spans="1:70">
      <c r="A180" s="366"/>
      <c r="B180" s="157">
        <v>43070</v>
      </c>
      <c r="C180" s="16"/>
      <c r="D180" s="21"/>
      <c r="E180" s="15" t="e">
        <f t="shared" si="68"/>
        <v>#DIV/0!</v>
      </c>
      <c r="F180" s="158" t="str">
        <f t="shared" si="69"/>
        <v/>
      </c>
      <c r="G180" s="11"/>
      <c r="H180" s="13">
        <v>0</v>
      </c>
      <c r="I180" s="10">
        <f t="shared" si="70"/>
        <v>0</v>
      </c>
      <c r="J180" s="10"/>
      <c r="K180" s="10"/>
      <c r="L180" s="83">
        <f t="shared" si="58"/>
        <v>0</v>
      </c>
      <c r="M180" s="84">
        <f t="shared" si="59"/>
        <v>0</v>
      </c>
      <c r="N180" s="92"/>
      <c r="O180" s="21"/>
      <c r="P180" s="15" t="e">
        <f t="shared" si="71"/>
        <v>#DIV/0!</v>
      </c>
      <c r="Q180" s="158" t="str">
        <f t="shared" si="72"/>
        <v/>
      </c>
      <c r="R180" s="11"/>
      <c r="S180" s="13">
        <v>0</v>
      </c>
      <c r="T180" s="10">
        <f t="shared" si="73"/>
        <v>0</v>
      </c>
      <c r="U180" s="10"/>
      <c r="V180" s="10"/>
      <c r="W180" s="83">
        <f t="shared" si="60"/>
        <v>0</v>
      </c>
      <c r="X180" s="84">
        <f t="shared" si="61"/>
        <v>0</v>
      </c>
      <c r="Y180" s="92"/>
      <c r="Z180" s="21"/>
      <c r="AA180" s="15" t="e">
        <f t="shared" si="74"/>
        <v>#DIV/0!</v>
      </c>
      <c r="AB180" s="158" t="str">
        <f t="shared" si="75"/>
        <v/>
      </c>
      <c r="AC180" s="11"/>
      <c r="AD180" s="13">
        <v>0</v>
      </c>
      <c r="AE180" s="10">
        <f t="shared" si="76"/>
        <v>0</v>
      </c>
      <c r="AF180" s="10"/>
      <c r="AG180" s="10"/>
      <c r="AH180" s="83">
        <f t="shared" si="62"/>
        <v>0</v>
      </c>
      <c r="AI180" s="84">
        <f t="shared" si="63"/>
        <v>0</v>
      </c>
      <c r="AJ180" s="92"/>
      <c r="AK180" s="21"/>
      <c r="AL180" s="15" t="e">
        <f t="shared" si="77"/>
        <v>#DIV/0!</v>
      </c>
      <c r="AM180" s="158" t="str">
        <f t="shared" si="78"/>
        <v/>
      </c>
      <c r="AN180" s="11"/>
      <c r="AO180" s="13">
        <v>0</v>
      </c>
      <c r="AP180" s="10">
        <f t="shared" si="79"/>
        <v>0</v>
      </c>
      <c r="AQ180" s="10"/>
      <c r="AR180" s="10"/>
      <c r="AS180" s="83">
        <f t="shared" si="64"/>
        <v>0</v>
      </c>
      <c r="AT180" s="84">
        <f t="shared" si="65"/>
        <v>0</v>
      </c>
      <c r="AU180" s="92"/>
      <c r="AV180" s="21"/>
      <c r="AW180" s="15" t="e">
        <f t="shared" si="80"/>
        <v>#DIV/0!</v>
      </c>
      <c r="AX180" s="158" t="str">
        <f t="shared" si="81"/>
        <v/>
      </c>
      <c r="AY180" s="11"/>
      <c r="AZ180" s="13">
        <v>0</v>
      </c>
      <c r="BA180" s="10">
        <f t="shared" si="82"/>
        <v>0</v>
      </c>
      <c r="BB180" s="10"/>
      <c r="BC180" s="10"/>
      <c r="BD180" s="83">
        <f t="shared" si="66"/>
        <v>0</v>
      </c>
      <c r="BE180" s="84">
        <f t="shared" si="67"/>
        <v>0</v>
      </c>
      <c r="BF180" s="92"/>
      <c r="BG180" s="366"/>
      <c r="BH180" s="157">
        <v>43070</v>
      </c>
      <c r="BI180" s="102">
        <f t="shared" si="83"/>
        <v>0</v>
      </c>
      <c r="BJ180" s="15" t="e">
        <f t="shared" si="87"/>
        <v>#DIV/0!</v>
      </c>
      <c r="BK180" s="104">
        <f t="shared" si="85"/>
        <v>0</v>
      </c>
      <c r="BL180" s="13" t="e">
        <f t="shared" si="88"/>
        <v>#DIV/0!</v>
      </c>
      <c r="BM180" s="107"/>
      <c r="BN180" s="25">
        <v>67.381738999999996</v>
      </c>
      <c r="BO180" s="110"/>
      <c r="BQ180" s="23"/>
      <c r="BR180" s="131" t="e">
        <f t="shared" si="86"/>
        <v>#DIV/0!</v>
      </c>
    </row>
    <row r="181" spans="1:70">
      <c r="A181" s="365">
        <v>2018</v>
      </c>
      <c r="B181" s="156">
        <v>43101</v>
      </c>
      <c r="C181" s="16"/>
      <c r="D181" s="23"/>
      <c r="E181" s="14" t="e">
        <f t="shared" si="68"/>
        <v>#DIV/0!</v>
      </c>
      <c r="F181" s="159" t="str">
        <f t="shared" si="69"/>
        <v/>
      </c>
      <c r="G181" s="8"/>
      <c r="H181" s="12">
        <v>0</v>
      </c>
      <c r="I181" s="7">
        <f t="shared" si="70"/>
        <v>0</v>
      </c>
      <c r="J181" s="76"/>
      <c r="K181" s="76"/>
      <c r="L181" s="81">
        <f t="shared" si="58"/>
        <v>0</v>
      </c>
      <c r="M181" s="82">
        <f t="shared" si="59"/>
        <v>0</v>
      </c>
      <c r="N181" s="91"/>
      <c r="O181" s="23"/>
      <c r="P181" s="14" t="e">
        <f t="shared" si="71"/>
        <v>#DIV/0!</v>
      </c>
      <c r="Q181" s="159" t="str">
        <f t="shared" si="72"/>
        <v/>
      </c>
      <c r="R181" s="8"/>
      <c r="S181" s="12">
        <v>0</v>
      </c>
      <c r="T181" s="7">
        <f t="shared" si="73"/>
        <v>0</v>
      </c>
      <c r="U181" s="76"/>
      <c r="V181" s="76"/>
      <c r="W181" s="81">
        <f t="shared" si="60"/>
        <v>0</v>
      </c>
      <c r="X181" s="82">
        <f t="shared" si="61"/>
        <v>0</v>
      </c>
      <c r="Y181" s="91"/>
      <c r="Z181" s="23"/>
      <c r="AA181" s="14" t="e">
        <f t="shared" si="74"/>
        <v>#DIV/0!</v>
      </c>
      <c r="AB181" s="159" t="str">
        <f t="shared" si="75"/>
        <v/>
      </c>
      <c r="AC181" s="8"/>
      <c r="AD181" s="12">
        <v>0</v>
      </c>
      <c r="AE181" s="7">
        <f t="shared" si="76"/>
        <v>0</v>
      </c>
      <c r="AF181" s="76"/>
      <c r="AG181" s="76"/>
      <c r="AH181" s="81">
        <f t="shared" si="62"/>
        <v>0</v>
      </c>
      <c r="AI181" s="82">
        <f t="shared" si="63"/>
        <v>0</v>
      </c>
      <c r="AJ181" s="91"/>
      <c r="AK181" s="23"/>
      <c r="AL181" s="14" t="e">
        <f t="shared" si="77"/>
        <v>#DIV/0!</v>
      </c>
      <c r="AM181" s="159" t="str">
        <f t="shared" si="78"/>
        <v/>
      </c>
      <c r="AN181" s="8"/>
      <c r="AO181" s="12">
        <v>0</v>
      </c>
      <c r="AP181" s="7">
        <f t="shared" si="79"/>
        <v>0</v>
      </c>
      <c r="AQ181" s="76"/>
      <c r="AR181" s="76"/>
      <c r="AS181" s="81">
        <f t="shared" si="64"/>
        <v>0</v>
      </c>
      <c r="AT181" s="82">
        <f t="shared" si="65"/>
        <v>0</v>
      </c>
      <c r="AU181" s="91"/>
      <c r="AV181" s="23"/>
      <c r="AW181" s="14" t="e">
        <f t="shared" si="80"/>
        <v>#DIV/0!</v>
      </c>
      <c r="AX181" s="159" t="str">
        <f t="shared" si="81"/>
        <v/>
      </c>
      <c r="AY181" s="8"/>
      <c r="AZ181" s="12">
        <v>0</v>
      </c>
      <c r="BA181" s="7">
        <f t="shared" si="82"/>
        <v>0</v>
      </c>
      <c r="BB181" s="76"/>
      <c r="BC181" s="76"/>
      <c r="BD181" s="81">
        <f t="shared" si="66"/>
        <v>0</v>
      </c>
      <c r="BE181" s="82">
        <f t="shared" si="67"/>
        <v>0</v>
      </c>
      <c r="BF181" s="91"/>
      <c r="BG181" s="365">
        <v>2018</v>
      </c>
      <c r="BH181" s="156">
        <v>43101</v>
      </c>
      <c r="BI181" s="101">
        <f t="shared" si="83"/>
        <v>0</v>
      </c>
      <c r="BJ181" s="14" t="e">
        <f t="shared" si="87"/>
        <v>#DIV/0!</v>
      </c>
      <c r="BK181" s="103">
        <f t="shared" si="85"/>
        <v>0</v>
      </c>
      <c r="BL181" s="12" t="e">
        <f t="shared" si="88"/>
        <v>#DIV/0!</v>
      </c>
      <c r="BM181" s="105"/>
      <c r="BN181" s="24">
        <v>67.556931000000006</v>
      </c>
      <c r="BO181" s="108"/>
      <c r="BQ181" s="23"/>
      <c r="BR181" s="131" t="e">
        <f t="shared" si="86"/>
        <v>#DIV/0!</v>
      </c>
    </row>
    <row r="182" spans="1:70">
      <c r="A182" s="365"/>
      <c r="B182" s="156">
        <v>43132</v>
      </c>
      <c r="C182" s="16"/>
      <c r="D182" s="23"/>
      <c r="E182" s="14" t="e">
        <f t="shared" si="68"/>
        <v>#DIV/0!</v>
      </c>
      <c r="F182" s="159" t="str">
        <f t="shared" si="69"/>
        <v/>
      </c>
      <c r="G182" s="8"/>
      <c r="H182" s="12">
        <v>0</v>
      </c>
      <c r="I182" s="7">
        <f t="shared" si="70"/>
        <v>0</v>
      </c>
      <c r="J182" s="7"/>
      <c r="K182" s="7"/>
      <c r="L182" s="81">
        <f t="shared" si="58"/>
        <v>0</v>
      </c>
      <c r="M182" s="82">
        <f t="shared" si="59"/>
        <v>0</v>
      </c>
      <c r="N182" s="91"/>
      <c r="O182" s="23"/>
      <c r="P182" s="14" t="e">
        <f t="shared" si="71"/>
        <v>#DIV/0!</v>
      </c>
      <c r="Q182" s="159" t="str">
        <f t="shared" si="72"/>
        <v/>
      </c>
      <c r="R182" s="8"/>
      <c r="S182" s="12">
        <v>0</v>
      </c>
      <c r="T182" s="7">
        <f t="shared" si="73"/>
        <v>0</v>
      </c>
      <c r="U182" s="7"/>
      <c r="V182" s="7"/>
      <c r="W182" s="81">
        <f t="shared" si="60"/>
        <v>0</v>
      </c>
      <c r="X182" s="82">
        <f t="shared" si="61"/>
        <v>0</v>
      </c>
      <c r="Y182" s="91"/>
      <c r="Z182" s="23"/>
      <c r="AA182" s="14" t="e">
        <f t="shared" si="74"/>
        <v>#DIV/0!</v>
      </c>
      <c r="AB182" s="159" t="str">
        <f t="shared" si="75"/>
        <v/>
      </c>
      <c r="AC182" s="8"/>
      <c r="AD182" s="12">
        <v>0</v>
      </c>
      <c r="AE182" s="7">
        <f t="shared" si="76"/>
        <v>0</v>
      </c>
      <c r="AF182" s="7"/>
      <c r="AG182" s="7"/>
      <c r="AH182" s="81">
        <f t="shared" si="62"/>
        <v>0</v>
      </c>
      <c r="AI182" s="82">
        <f t="shared" si="63"/>
        <v>0</v>
      </c>
      <c r="AJ182" s="91"/>
      <c r="AK182" s="23"/>
      <c r="AL182" s="14" t="e">
        <f t="shared" si="77"/>
        <v>#DIV/0!</v>
      </c>
      <c r="AM182" s="159" t="str">
        <f t="shared" si="78"/>
        <v/>
      </c>
      <c r="AN182" s="8"/>
      <c r="AO182" s="12">
        <v>0</v>
      </c>
      <c r="AP182" s="7">
        <f t="shared" si="79"/>
        <v>0</v>
      </c>
      <c r="AQ182" s="7"/>
      <c r="AR182" s="7"/>
      <c r="AS182" s="81">
        <f t="shared" si="64"/>
        <v>0</v>
      </c>
      <c r="AT182" s="82">
        <f t="shared" si="65"/>
        <v>0</v>
      </c>
      <c r="AU182" s="91"/>
      <c r="AV182" s="23"/>
      <c r="AW182" s="14" t="e">
        <f t="shared" si="80"/>
        <v>#DIV/0!</v>
      </c>
      <c r="AX182" s="159" t="str">
        <f t="shared" si="81"/>
        <v/>
      </c>
      <c r="AY182" s="8"/>
      <c r="AZ182" s="12">
        <v>0</v>
      </c>
      <c r="BA182" s="7">
        <f t="shared" si="82"/>
        <v>0</v>
      </c>
      <c r="BB182" s="7"/>
      <c r="BC182" s="7"/>
      <c r="BD182" s="81">
        <f t="shared" si="66"/>
        <v>0</v>
      </c>
      <c r="BE182" s="82">
        <f t="shared" si="67"/>
        <v>0</v>
      </c>
      <c r="BF182" s="91"/>
      <c r="BG182" s="365"/>
      <c r="BH182" s="156">
        <v>43132</v>
      </c>
      <c r="BI182" s="101">
        <f t="shared" si="83"/>
        <v>0</v>
      </c>
      <c r="BJ182" s="14" t="e">
        <f t="shared" si="87"/>
        <v>#DIV/0!</v>
      </c>
      <c r="BK182" s="103">
        <f t="shared" si="85"/>
        <v>0</v>
      </c>
      <c r="BL182" s="12" t="e">
        <f t="shared" si="88"/>
        <v>#DIV/0!</v>
      </c>
      <c r="BM182" s="105"/>
      <c r="BN182" s="24">
        <v>67.712311</v>
      </c>
      <c r="BO182" s="108"/>
      <c r="BQ182" s="23"/>
      <c r="BR182" s="131" t="e">
        <f t="shared" si="86"/>
        <v>#DIV/0!</v>
      </c>
    </row>
    <row r="183" spans="1:70">
      <c r="A183" s="365"/>
      <c r="B183" s="156">
        <v>43160</v>
      </c>
      <c r="C183" s="16"/>
      <c r="D183" s="23"/>
      <c r="E183" s="14" t="e">
        <f t="shared" si="68"/>
        <v>#DIV/0!</v>
      </c>
      <c r="F183" s="159" t="str">
        <f t="shared" si="69"/>
        <v/>
      </c>
      <c r="G183" s="8"/>
      <c r="H183" s="12">
        <v>0</v>
      </c>
      <c r="I183" s="7">
        <f t="shared" si="70"/>
        <v>0</v>
      </c>
      <c r="J183" s="7"/>
      <c r="K183" s="7"/>
      <c r="L183" s="81">
        <f t="shared" si="58"/>
        <v>0</v>
      </c>
      <c r="M183" s="82">
        <f t="shared" si="59"/>
        <v>0</v>
      </c>
      <c r="N183" s="91"/>
      <c r="O183" s="23"/>
      <c r="P183" s="14" t="e">
        <f t="shared" si="71"/>
        <v>#DIV/0!</v>
      </c>
      <c r="Q183" s="159" t="str">
        <f t="shared" si="72"/>
        <v/>
      </c>
      <c r="R183" s="8"/>
      <c r="S183" s="12">
        <v>0</v>
      </c>
      <c r="T183" s="7">
        <f t="shared" si="73"/>
        <v>0</v>
      </c>
      <c r="U183" s="7"/>
      <c r="V183" s="7"/>
      <c r="W183" s="81">
        <f t="shared" si="60"/>
        <v>0</v>
      </c>
      <c r="X183" s="82">
        <f t="shared" si="61"/>
        <v>0</v>
      </c>
      <c r="Y183" s="91"/>
      <c r="Z183" s="23"/>
      <c r="AA183" s="14" t="e">
        <f t="shared" si="74"/>
        <v>#DIV/0!</v>
      </c>
      <c r="AB183" s="159" t="str">
        <f t="shared" si="75"/>
        <v/>
      </c>
      <c r="AC183" s="8"/>
      <c r="AD183" s="12">
        <v>0</v>
      </c>
      <c r="AE183" s="7">
        <f t="shared" si="76"/>
        <v>0</v>
      </c>
      <c r="AF183" s="7"/>
      <c r="AG183" s="7"/>
      <c r="AH183" s="81">
        <f t="shared" si="62"/>
        <v>0</v>
      </c>
      <c r="AI183" s="82">
        <f t="shared" si="63"/>
        <v>0</v>
      </c>
      <c r="AJ183" s="91"/>
      <c r="AK183" s="23"/>
      <c r="AL183" s="14" t="e">
        <f t="shared" si="77"/>
        <v>#DIV/0!</v>
      </c>
      <c r="AM183" s="159" t="str">
        <f t="shared" si="78"/>
        <v/>
      </c>
      <c r="AN183" s="8"/>
      <c r="AO183" s="12">
        <v>0</v>
      </c>
      <c r="AP183" s="7">
        <f t="shared" si="79"/>
        <v>0</v>
      </c>
      <c r="AQ183" s="7"/>
      <c r="AR183" s="7"/>
      <c r="AS183" s="81">
        <f t="shared" si="64"/>
        <v>0</v>
      </c>
      <c r="AT183" s="82">
        <f t="shared" si="65"/>
        <v>0</v>
      </c>
      <c r="AU183" s="91"/>
      <c r="AV183" s="23"/>
      <c r="AW183" s="14" t="e">
        <f t="shared" si="80"/>
        <v>#DIV/0!</v>
      </c>
      <c r="AX183" s="159" t="str">
        <f t="shared" si="81"/>
        <v/>
      </c>
      <c r="AY183" s="8"/>
      <c r="AZ183" s="12">
        <v>0</v>
      </c>
      <c r="BA183" s="7">
        <f t="shared" si="82"/>
        <v>0</v>
      </c>
      <c r="BB183" s="7"/>
      <c r="BC183" s="7"/>
      <c r="BD183" s="81">
        <f t="shared" si="66"/>
        <v>0</v>
      </c>
      <c r="BE183" s="82">
        <f t="shared" si="67"/>
        <v>0</v>
      </c>
      <c r="BF183" s="91"/>
      <c r="BG183" s="365"/>
      <c r="BH183" s="156">
        <v>43160</v>
      </c>
      <c r="BI183" s="101">
        <f t="shared" si="83"/>
        <v>0</v>
      </c>
      <c r="BJ183" s="14" t="e">
        <f t="shared" si="87"/>
        <v>#DIV/0!</v>
      </c>
      <c r="BK183" s="103">
        <f t="shared" si="85"/>
        <v>0</v>
      </c>
      <c r="BL183" s="12" t="e">
        <f t="shared" si="88"/>
        <v>#DIV/0!</v>
      </c>
      <c r="BM183" s="105"/>
      <c r="BN183" s="24">
        <v>67.834192999999999</v>
      </c>
      <c r="BO183" s="108"/>
      <c r="BQ183" s="23"/>
      <c r="BR183" s="131" t="e">
        <f t="shared" si="86"/>
        <v>#DIV/0!</v>
      </c>
    </row>
    <row r="184" spans="1:70">
      <c r="A184" s="365"/>
      <c r="B184" s="156">
        <v>43191</v>
      </c>
      <c r="C184" s="16"/>
      <c r="D184" s="23"/>
      <c r="E184" s="14" t="e">
        <f t="shared" si="68"/>
        <v>#DIV/0!</v>
      </c>
      <c r="F184" s="159" t="str">
        <f t="shared" si="69"/>
        <v/>
      </c>
      <c r="G184" s="8"/>
      <c r="H184" s="12">
        <v>0</v>
      </c>
      <c r="I184" s="7">
        <f t="shared" si="70"/>
        <v>0</v>
      </c>
      <c r="J184" s="7"/>
      <c r="K184" s="7"/>
      <c r="L184" s="81">
        <f t="shared" si="58"/>
        <v>0</v>
      </c>
      <c r="M184" s="82">
        <f t="shared" si="59"/>
        <v>0</v>
      </c>
      <c r="N184" s="91"/>
      <c r="O184" s="23"/>
      <c r="P184" s="14" t="e">
        <f t="shared" si="71"/>
        <v>#DIV/0!</v>
      </c>
      <c r="Q184" s="159" t="str">
        <f t="shared" si="72"/>
        <v/>
      </c>
      <c r="R184" s="8"/>
      <c r="S184" s="12">
        <v>0</v>
      </c>
      <c r="T184" s="7">
        <f t="shared" si="73"/>
        <v>0</v>
      </c>
      <c r="U184" s="7"/>
      <c r="V184" s="7"/>
      <c r="W184" s="81">
        <f t="shared" si="60"/>
        <v>0</v>
      </c>
      <c r="X184" s="82">
        <f t="shared" si="61"/>
        <v>0</v>
      </c>
      <c r="Y184" s="91"/>
      <c r="Z184" s="23"/>
      <c r="AA184" s="14" t="e">
        <f t="shared" si="74"/>
        <v>#DIV/0!</v>
      </c>
      <c r="AB184" s="159" t="str">
        <f t="shared" si="75"/>
        <v/>
      </c>
      <c r="AC184" s="8"/>
      <c r="AD184" s="12">
        <v>0</v>
      </c>
      <c r="AE184" s="7">
        <f t="shared" si="76"/>
        <v>0</v>
      </c>
      <c r="AF184" s="7"/>
      <c r="AG184" s="7"/>
      <c r="AH184" s="81">
        <f t="shared" si="62"/>
        <v>0</v>
      </c>
      <c r="AI184" s="82">
        <f t="shared" si="63"/>
        <v>0</v>
      </c>
      <c r="AJ184" s="91"/>
      <c r="AK184" s="23"/>
      <c r="AL184" s="14" t="e">
        <f t="shared" si="77"/>
        <v>#DIV/0!</v>
      </c>
      <c r="AM184" s="159" t="str">
        <f t="shared" si="78"/>
        <v/>
      </c>
      <c r="AN184" s="8"/>
      <c r="AO184" s="12">
        <v>0</v>
      </c>
      <c r="AP184" s="7">
        <f t="shared" si="79"/>
        <v>0</v>
      </c>
      <c r="AQ184" s="7"/>
      <c r="AR184" s="7"/>
      <c r="AS184" s="81">
        <f t="shared" si="64"/>
        <v>0</v>
      </c>
      <c r="AT184" s="82">
        <f t="shared" si="65"/>
        <v>0</v>
      </c>
      <c r="AU184" s="91"/>
      <c r="AV184" s="23"/>
      <c r="AW184" s="14" t="e">
        <f t="shared" si="80"/>
        <v>#DIV/0!</v>
      </c>
      <c r="AX184" s="159" t="str">
        <f t="shared" si="81"/>
        <v/>
      </c>
      <c r="AY184" s="8"/>
      <c r="AZ184" s="12">
        <v>0</v>
      </c>
      <c r="BA184" s="7">
        <f t="shared" si="82"/>
        <v>0</v>
      </c>
      <c r="BB184" s="7"/>
      <c r="BC184" s="7"/>
      <c r="BD184" s="81">
        <f t="shared" si="66"/>
        <v>0</v>
      </c>
      <c r="BE184" s="82">
        <f t="shared" si="67"/>
        <v>0</v>
      </c>
      <c r="BF184" s="91"/>
      <c r="BG184" s="365"/>
      <c r="BH184" s="156">
        <v>43191</v>
      </c>
      <c r="BI184" s="101">
        <f t="shared" si="83"/>
        <v>0</v>
      </c>
      <c r="BJ184" s="14" t="e">
        <f t="shared" si="87"/>
        <v>#DIV/0!</v>
      </c>
      <c r="BK184" s="103">
        <f t="shared" si="85"/>
        <v>0</v>
      </c>
      <c r="BL184" s="12" t="e">
        <f t="shared" si="88"/>
        <v>#DIV/0!</v>
      </c>
      <c r="BM184" s="105"/>
      <c r="BN184" s="24">
        <v>67.881675999999999</v>
      </c>
      <c r="BO184" s="108"/>
      <c r="BQ184" s="23"/>
      <c r="BR184" s="131" t="e">
        <f t="shared" si="86"/>
        <v>#DIV/0!</v>
      </c>
    </row>
    <row r="185" spans="1:70">
      <c r="A185" s="365"/>
      <c r="B185" s="156">
        <v>43221</v>
      </c>
      <c r="C185" s="16"/>
      <c r="D185" s="23"/>
      <c r="E185" s="14" t="e">
        <f t="shared" si="68"/>
        <v>#DIV/0!</v>
      </c>
      <c r="F185" s="159" t="str">
        <f t="shared" si="69"/>
        <v/>
      </c>
      <c r="G185" s="8"/>
      <c r="H185" s="12">
        <v>0</v>
      </c>
      <c r="I185" s="7">
        <f t="shared" si="70"/>
        <v>0</v>
      </c>
      <c r="J185" s="7"/>
      <c r="K185" s="7"/>
      <c r="L185" s="81">
        <f t="shared" si="58"/>
        <v>0</v>
      </c>
      <c r="M185" s="82">
        <f t="shared" si="59"/>
        <v>0</v>
      </c>
      <c r="N185" s="91"/>
      <c r="O185" s="23"/>
      <c r="P185" s="14" t="e">
        <f t="shared" si="71"/>
        <v>#DIV/0!</v>
      </c>
      <c r="Q185" s="159" t="str">
        <f t="shared" si="72"/>
        <v/>
      </c>
      <c r="R185" s="8"/>
      <c r="S185" s="12">
        <v>0</v>
      </c>
      <c r="T185" s="7">
        <f t="shared" si="73"/>
        <v>0</v>
      </c>
      <c r="U185" s="7"/>
      <c r="V185" s="7"/>
      <c r="W185" s="81">
        <f t="shared" si="60"/>
        <v>0</v>
      </c>
      <c r="X185" s="82">
        <f t="shared" si="61"/>
        <v>0</v>
      </c>
      <c r="Y185" s="91"/>
      <c r="Z185" s="23"/>
      <c r="AA185" s="14" t="e">
        <f t="shared" si="74"/>
        <v>#DIV/0!</v>
      </c>
      <c r="AB185" s="159" t="str">
        <f t="shared" si="75"/>
        <v/>
      </c>
      <c r="AC185" s="8"/>
      <c r="AD185" s="12">
        <v>0</v>
      </c>
      <c r="AE185" s="7">
        <f t="shared" si="76"/>
        <v>0</v>
      </c>
      <c r="AF185" s="7"/>
      <c r="AG185" s="7"/>
      <c r="AH185" s="81">
        <f t="shared" si="62"/>
        <v>0</v>
      </c>
      <c r="AI185" s="82">
        <f t="shared" si="63"/>
        <v>0</v>
      </c>
      <c r="AJ185" s="91"/>
      <c r="AK185" s="23"/>
      <c r="AL185" s="14" t="e">
        <f t="shared" si="77"/>
        <v>#DIV/0!</v>
      </c>
      <c r="AM185" s="159" t="str">
        <f t="shared" si="78"/>
        <v/>
      </c>
      <c r="AN185" s="8"/>
      <c r="AO185" s="12">
        <v>0</v>
      </c>
      <c r="AP185" s="7">
        <f t="shared" si="79"/>
        <v>0</v>
      </c>
      <c r="AQ185" s="7"/>
      <c r="AR185" s="7"/>
      <c r="AS185" s="81">
        <f t="shared" si="64"/>
        <v>0</v>
      </c>
      <c r="AT185" s="82">
        <f t="shared" si="65"/>
        <v>0</v>
      </c>
      <c r="AU185" s="91"/>
      <c r="AV185" s="23"/>
      <c r="AW185" s="14" t="e">
        <f t="shared" si="80"/>
        <v>#DIV/0!</v>
      </c>
      <c r="AX185" s="159" t="str">
        <f t="shared" si="81"/>
        <v/>
      </c>
      <c r="AY185" s="8"/>
      <c r="AZ185" s="12">
        <v>0</v>
      </c>
      <c r="BA185" s="7">
        <f t="shared" si="82"/>
        <v>0</v>
      </c>
      <c r="BB185" s="7"/>
      <c r="BC185" s="7"/>
      <c r="BD185" s="81">
        <f t="shared" si="66"/>
        <v>0</v>
      </c>
      <c r="BE185" s="82">
        <f t="shared" si="67"/>
        <v>0</v>
      </c>
      <c r="BF185" s="91"/>
      <c r="BG185" s="365"/>
      <c r="BH185" s="156">
        <v>43221</v>
      </c>
      <c r="BI185" s="101">
        <f t="shared" si="83"/>
        <v>0</v>
      </c>
      <c r="BJ185" s="14" t="e">
        <f t="shared" si="87"/>
        <v>#DIV/0!</v>
      </c>
      <c r="BK185" s="103">
        <f t="shared" si="85"/>
        <v>0</v>
      </c>
      <c r="BL185" s="12" t="e">
        <f t="shared" si="88"/>
        <v>#DIV/0!</v>
      </c>
      <c r="BM185" s="105"/>
      <c r="BN185" s="24">
        <v>68.024226999999996</v>
      </c>
      <c r="BO185" s="108"/>
      <c r="BQ185" s="23"/>
      <c r="BR185" s="131" t="e">
        <f t="shared" si="86"/>
        <v>#DIV/0!</v>
      </c>
    </row>
    <row r="186" spans="1:70">
      <c r="A186" s="365"/>
      <c r="B186" s="156">
        <v>43252</v>
      </c>
      <c r="C186" s="16"/>
      <c r="D186" s="23"/>
      <c r="E186" s="14" t="e">
        <f t="shared" si="68"/>
        <v>#DIV/0!</v>
      </c>
      <c r="F186" s="159" t="str">
        <f t="shared" si="69"/>
        <v/>
      </c>
      <c r="G186" s="8"/>
      <c r="H186" s="12">
        <v>0</v>
      </c>
      <c r="I186" s="7">
        <f t="shared" si="70"/>
        <v>0</v>
      </c>
      <c r="J186" s="7"/>
      <c r="K186" s="7"/>
      <c r="L186" s="81">
        <f t="shared" si="58"/>
        <v>0</v>
      </c>
      <c r="M186" s="82">
        <f t="shared" si="59"/>
        <v>0</v>
      </c>
      <c r="N186" s="91"/>
      <c r="O186" s="23"/>
      <c r="P186" s="14" t="e">
        <f t="shared" si="71"/>
        <v>#DIV/0!</v>
      </c>
      <c r="Q186" s="159" t="str">
        <f t="shared" si="72"/>
        <v/>
      </c>
      <c r="R186" s="8"/>
      <c r="S186" s="12">
        <v>0</v>
      </c>
      <c r="T186" s="7">
        <f t="shared" si="73"/>
        <v>0</v>
      </c>
      <c r="U186" s="7"/>
      <c r="V186" s="7"/>
      <c r="W186" s="81">
        <f t="shared" si="60"/>
        <v>0</v>
      </c>
      <c r="X186" s="82">
        <f t="shared" si="61"/>
        <v>0</v>
      </c>
      <c r="Y186" s="91"/>
      <c r="Z186" s="23"/>
      <c r="AA186" s="14" t="e">
        <f t="shared" si="74"/>
        <v>#DIV/0!</v>
      </c>
      <c r="AB186" s="159" t="str">
        <f t="shared" si="75"/>
        <v/>
      </c>
      <c r="AC186" s="8"/>
      <c r="AD186" s="12">
        <v>0</v>
      </c>
      <c r="AE186" s="7">
        <f t="shared" si="76"/>
        <v>0</v>
      </c>
      <c r="AF186" s="7"/>
      <c r="AG186" s="7"/>
      <c r="AH186" s="81">
        <f t="shared" si="62"/>
        <v>0</v>
      </c>
      <c r="AI186" s="82">
        <f t="shared" si="63"/>
        <v>0</v>
      </c>
      <c r="AJ186" s="91"/>
      <c r="AK186" s="23"/>
      <c r="AL186" s="14" t="e">
        <f t="shared" si="77"/>
        <v>#DIV/0!</v>
      </c>
      <c r="AM186" s="159" t="str">
        <f t="shared" si="78"/>
        <v/>
      </c>
      <c r="AN186" s="8"/>
      <c r="AO186" s="12">
        <v>0</v>
      </c>
      <c r="AP186" s="7">
        <f t="shared" si="79"/>
        <v>0</v>
      </c>
      <c r="AQ186" s="7"/>
      <c r="AR186" s="7"/>
      <c r="AS186" s="81">
        <f t="shared" si="64"/>
        <v>0</v>
      </c>
      <c r="AT186" s="82">
        <f t="shared" si="65"/>
        <v>0</v>
      </c>
      <c r="AU186" s="91"/>
      <c r="AV186" s="23"/>
      <c r="AW186" s="14" t="e">
        <f t="shared" si="80"/>
        <v>#DIV/0!</v>
      </c>
      <c r="AX186" s="159" t="str">
        <f t="shared" si="81"/>
        <v/>
      </c>
      <c r="AY186" s="8"/>
      <c r="AZ186" s="12">
        <v>0</v>
      </c>
      <c r="BA186" s="7">
        <f t="shared" si="82"/>
        <v>0</v>
      </c>
      <c r="BB186" s="7"/>
      <c r="BC186" s="7"/>
      <c r="BD186" s="81">
        <f t="shared" si="66"/>
        <v>0</v>
      </c>
      <c r="BE186" s="82">
        <f t="shared" si="67"/>
        <v>0</v>
      </c>
      <c r="BF186" s="91"/>
      <c r="BG186" s="365"/>
      <c r="BH186" s="156">
        <v>43252</v>
      </c>
      <c r="BI186" s="101">
        <f t="shared" si="83"/>
        <v>0</v>
      </c>
      <c r="BJ186" s="14" t="e">
        <f t="shared" si="87"/>
        <v>#DIV/0!</v>
      </c>
      <c r="BK186" s="103">
        <f t="shared" si="85"/>
        <v>0</v>
      </c>
      <c r="BL186" s="12" t="e">
        <f t="shared" si="88"/>
        <v>#DIV/0!</v>
      </c>
      <c r="BM186" s="105"/>
      <c r="BN186" s="24">
        <v>68.316731000000004</v>
      </c>
      <c r="BO186" s="108"/>
      <c r="BQ186" s="23"/>
      <c r="BR186" s="131" t="e">
        <f t="shared" si="86"/>
        <v>#DIV/0!</v>
      </c>
    </row>
    <row r="187" spans="1:70">
      <c r="A187" s="365"/>
      <c r="B187" s="156">
        <v>43282</v>
      </c>
      <c r="C187" s="16"/>
      <c r="D187" s="23"/>
      <c r="E187" s="14" t="e">
        <f t="shared" si="68"/>
        <v>#DIV/0!</v>
      </c>
      <c r="F187" s="159" t="str">
        <f t="shared" si="69"/>
        <v/>
      </c>
      <c r="G187" s="8" t="s">
        <v>6</v>
      </c>
      <c r="H187" s="12">
        <v>0.1</v>
      </c>
      <c r="I187" s="7">
        <f t="shared" si="70"/>
        <v>0</v>
      </c>
      <c r="J187" s="7"/>
      <c r="K187" s="7"/>
      <c r="L187" s="81">
        <f t="shared" si="58"/>
        <v>0</v>
      </c>
      <c r="M187" s="82">
        <f t="shared" si="59"/>
        <v>0</v>
      </c>
      <c r="N187" s="91"/>
      <c r="O187" s="23"/>
      <c r="P187" s="14" t="e">
        <f t="shared" si="71"/>
        <v>#DIV/0!</v>
      </c>
      <c r="Q187" s="159" t="str">
        <f t="shared" si="72"/>
        <v/>
      </c>
      <c r="R187" s="8" t="s">
        <v>6</v>
      </c>
      <c r="S187" s="12">
        <v>0.1</v>
      </c>
      <c r="T187" s="7">
        <f t="shared" si="73"/>
        <v>0</v>
      </c>
      <c r="U187" s="7"/>
      <c r="V187" s="7"/>
      <c r="W187" s="81">
        <f t="shared" si="60"/>
        <v>0</v>
      </c>
      <c r="X187" s="82">
        <f t="shared" si="61"/>
        <v>0</v>
      </c>
      <c r="Y187" s="91"/>
      <c r="Z187" s="23"/>
      <c r="AA187" s="14" t="e">
        <f t="shared" si="74"/>
        <v>#DIV/0!</v>
      </c>
      <c r="AB187" s="159" t="str">
        <f t="shared" si="75"/>
        <v/>
      </c>
      <c r="AC187" s="8" t="s">
        <v>6</v>
      </c>
      <c r="AD187" s="12">
        <v>0.1</v>
      </c>
      <c r="AE187" s="7">
        <f t="shared" si="76"/>
        <v>0</v>
      </c>
      <c r="AF187" s="7"/>
      <c r="AG187" s="7"/>
      <c r="AH187" s="81">
        <f t="shared" si="62"/>
        <v>0</v>
      </c>
      <c r="AI187" s="82">
        <f t="shared" si="63"/>
        <v>0</v>
      </c>
      <c r="AJ187" s="91"/>
      <c r="AK187" s="23"/>
      <c r="AL187" s="14" t="e">
        <f t="shared" si="77"/>
        <v>#DIV/0!</v>
      </c>
      <c r="AM187" s="159" t="str">
        <f t="shared" si="78"/>
        <v/>
      </c>
      <c r="AN187" s="8" t="s">
        <v>6</v>
      </c>
      <c r="AO187" s="12">
        <v>0.1</v>
      </c>
      <c r="AP187" s="7">
        <f t="shared" si="79"/>
        <v>0</v>
      </c>
      <c r="AQ187" s="7"/>
      <c r="AR187" s="7"/>
      <c r="AS187" s="81">
        <f t="shared" si="64"/>
        <v>0</v>
      </c>
      <c r="AT187" s="82">
        <f t="shared" si="65"/>
        <v>0</v>
      </c>
      <c r="AU187" s="91"/>
      <c r="AV187" s="23"/>
      <c r="AW187" s="14" t="e">
        <f t="shared" si="80"/>
        <v>#DIV/0!</v>
      </c>
      <c r="AX187" s="159" t="str">
        <f t="shared" si="81"/>
        <v/>
      </c>
      <c r="AY187" s="8" t="s">
        <v>6</v>
      </c>
      <c r="AZ187" s="12">
        <v>0.1</v>
      </c>
      <c r="BA187" s="7">
        <f t="shared" si="82"/>
        <v>0</v>
      </c>
      <c r="BB187" s="7"/>
      <c r="BC187" s="7"/>
      <c r="BD187" s="81">
        <f t="shared" si="66"/>
        <v>0</v>
      </c>
      <c r="BE187" s="82">
        <f t="shared" si="67"/>
        <v>0</v>
      </c>
      <c r="BF187" s="91"/>
      <c r="BG187" s="365"/>
      <c r="BH187" s="156">
        <v>43282</v>
      </c>
      <c r="BI187" s="101">
        <f t="shared" si="83"/>
        <v>0</v>
      </c>
      <c r="BJ187" s="14" t="e">
        <f t="shared" si="87"/>
        <v>#DIV/0!</v>
      </c>
      <c r="BK187" s="103">
        <f t="shared" si="85"/>
        <v>0</v>
      </c>
      <c r="BL187" s="12" t="e">
        <f t="shared" si="88"/>
        <v>#DIV/0!</v>
      </c>
      <c r="BM187" s="105"/>
      <c r="BN187" s="24">
        <v>69.293660000000003</v>
      </c>
      <c r="BO187" s="108"/>
      <c r="BQ187" s="23"/>
      <c r="BR187" s="131" t="e">
        <f t="shared" si="86"/>
        <v>#DIV/0!</v>
      </c>
    </row>
    <row r="188" spans="1:70">
      <c r="A188" s="365"/>
      <c r="B188" s="156">
        <v>43313</v>
      </c>
      <c r="C188" s="16"/>
      <c r="D188" s="23"/>
      <c r="E188" s="14" t="e">
        <f t="shared" si="68"/>
        <v>#DIV/0!</v>
      </c>
      <c r="F188" s="159" t="str">
        <f t="shared" si="69"/>
        <v/>
      </c>
      <c r="G188" s="8"/>
      <c r="H188" s="12">
        <v>0</v>
      </c>
      <c r="I188" s="7">
        <f t="shared" si="70"/>
        <v>0</v>
      </c>
      <c r="J188" s="7"/>
      <c r="K188" s="7"/>
      <c r="L188" s="81">
        <f t="shared" si="58"/>
        <v>0</v>
      </c>
      <c r="M188" s="82">
        <f t="shared" si="59"/>
        <v>0</v>
      </c>
      <c r="N188" s="91"/>
      <c r="O188" s="23"/>
      <c r="P188" s="14" t="e">
        <f t="shared" si="71"/>
        <v>#DIV/0!</v>
      </c>
      <c r="Q188" s="159" t="str">
        <f t="shared" si="72"/>
        <v/>
      </c>
      <c r="R188" s="8"/>
      <c r="S188" s="12">
        <v>0</v>
      </c>
      <c r="T188" s="7">
        <f t="shared" si="73"/>
        <v>0</v>
      </c>
      <c r="U188" s="7"/>
      <c r="V188" s="7"/>
      <c r="W188" s="81">
        <f t="shared" si="60"/>
        <v>0</v>
      </c>
      <c r="X188" s="82">
        <f t="shared" si="61"/>
        <v>0</v>
      </c>
      <c r="Y188" s="91"/>
      <c r="Z188" s="23"/>
      <c r="AA188" s="14" t="e">
        <f t="shared" si="74"/>
        <v>#DIV/0!</v>
      </c>
      <c r="AB188" s="159" t="str">
        <f t="shared" si="75"/>
        <v/>
      </c>
      <c r="AC188" s="8"/>
      <c r="AD188" s="12">
        <v>0</v>
      </c>
      <c r="AE188" s="7">
        <f t="shared" si="76"/>
        <v>0</v>
      </c>
      <c r="AF188" s="7"/>
      <c r="AG188" s="7"/>
      <c r="AH188" s="81">
        <f t="shared" si="62"/>
        <v>0</v>
      </c>
      <c r="AI188" s="82">
        <f t="shared" si="63"/>
        <v>0</v>
      </c>
      <c r="AJ188" s="91"/>
      <c r="AK188" s="23"/>
      <c r="AL188" s="14" t="e">
        <f t="shared" si="77"/>
        <v>#DIV/0!</v>
      </c>
      <c r="AM188" s="159" t="str">
        <f t="shared" si="78"/>
        <v/>
      </c>
      <c r="AN188" s="8"/>
      <c r="AO188" s="12">
        <v>0</v>
      </c>
      <c r="AP188" s="7">
        <f t="shared" si="79"/>
        <v>0</v>
      </c>
      <c r="AQ188" s="7"/>
      <c r="AR188" s="7"/>
      <c r="AS188" s="81">
        <f t="shared" si="64"/>
        <v>0</v>
      </c>
      <c r="AT188" s="82">
        <f t="shared" si="65"/>
        <v>0</v>
      </c>
      <c r="AU188" s="91"/>
      <c r="AV188" s="23"/>
      <c r="AW188" s="14" t="e">
        <f t="shared" si="80"/>
        <v>#DIV/0!</v>
      </c>
      <c r="AX188" s="159" t="str">
        <f t="shared" si="81"/>
        <v/>
      </c>
      <c r="AY188" s="8"/>
      <c r="AZ188" s="12">
        <v>0</v>
      </c>
      <c r="BA188" s="7">
        <f t="shared" si="82"/>
        <v>0</v>
      </c>
      <c r="BB188" s="7"/>
      <c r="BC188" s="7"/>
      <c r="BD188" s="81">
        <f t="shared" si="66"/>
        <v>0</v>
      </c>
      <c r="BE188" s="82">
        <f t="shared" si="67"/>
        <v>0</v>
      </c>
      <c r="BF188" s="91"/>
      <c r="BG188" s="365"/>
      <c r="BH188" s="156">
        <v>43313</v>
      </c>
      <c r="BI188" s="101">
        <f t="shared" si="83"/>
        <v>0</v>
      </c>
      <c r="BJ188" s="14" t="e">
        <f t="shared" si="87"/>
        <v>#DIV/0!</v>
      </c>
      <c r="BK188" s="103">
        <f t="shared" si="85"/>
        <v>0</v>
      </c>
      <c r="BL188" s="12" t="e">
        <f t="shared" si="88"/>
        <v>#DIV/0!</v>
      </c>
      <c r="BM188" s="105"/>
      <c r="BN188" s="24">
        <v>69.466893999999996</v>
      </c>
      <c r="BO188" s="108"/>
      <c r="BQ188" s="23"/>
      <c r="BR188" s="131" t="e">
        <f t="shared" si="86"/>
        <v>#DIV/0!</v>
      </c>
    </row>
    <row r="189" spans="1:70">
      <c r="A189" s="365"/>
      <c r="B189" s="156">
        <v>43344</v>
      </c>
      <c r="C189" s="16"/>
      <c r="D189" s="23"/>
      <c r="E189" s="14" t="e">
        <f t="shared" si="68"/>
        <v>#DIV/0!</v>
      </c>
      <c r="F189" s="159" t="str">
        <f t="shared" si="69"/>
        <v/>
      </c>
      <c r="G189" s="8"/>
      <c r="H189" s="12">
        <v>0</v>
      </c>
      <c r="I189" s="7">
        <f t="shared" si="70"/>
        <v>0</v>
      </c>
      <c r="J189" s="7"/>
      <c r="K189" s="7"/>
      <c r="L189" s="81">
        <f t="shared" si="58"/>
        <v>0</v>
      </c>
      <c r="M189" s="82">
        <f t="shared" si="59"/>
        <v>0</v>
      </c>
      <c r="N189" s="91"/>
      <c r="O189" s="23"/>
      <c r="P189" s="14" t="e">
        <f t="shared" si="71"/>
        <v>#DIV/0!</v>
      </c>
      <c r="Q189" s="159" t="str">
        <f t="shared" si="72"/>
        <v/>
      </c>
      <c r="R189" s="8"/>
      <c r="S189" s="12">
        <v>0</v>
      </c>
      <c r="T189" s="7">
        <f t="shared" si="73"/>
        <v>0</v>
      </c>
      <c r="U189" s="7"/>
      <c r="V189" s="7"/>
      <c r="W189" s="81">
        <f t="shared" si="60"/>
        <v>0</v>
      </c>
      <c r="X189" s="82">
        <f t="shared" si="61"/>
        <v>0</v>
      </c>
      <c r="Y189" s="91"/>
      <c r="Z189" s="23"/>
      <c r="AA189" s="14" t="e">
        <f t="shared" si="74"/>
        <v>#DIV/0!</v>
      </c>
      <c r="AB189" s="159" t="str">
        <f t="shared" si="75"/>
        <v/>
      </c>
      <c r="AC189" s="8"/>
      <c r="AD189" s="12">
        <v>0</v>
      </c>
      <c r="AE189" s="7">
        <f t="shared" si="76"/>
        <v>0</v>
      </c>
      <c r="AF189" s="7"/>
      <c r="AG189" s="7"/>
      <c r="AH189" s="81">
        <f t="shared" si="62"/>
        <v>0</v>
      </c>
      <c r="AI189" s="82">
        <f t="shared" si="63"/>
        <v>0</v>
      </c>
      <c r="AJ189" s="91"/>
      <c r="AK189" s="23"/>
      <c r="AL189" s="14" t="e">
        <f t="shared" si="77"/>
        <v>#DIV/0!</v>
      </c>
      <c r="AM189" s="159" t="str">
        <f t="shared" si="78"/>
        <v/>
      </c>
      <c r="AN189" s="8"/>
      <c r="AO189" s="12">
        <v>0</v>
      </c>
      <c r="AP189" s="7">
        <f t="shared" si="79"/>
        <v>0</v>
      </c>
      <c r="AQ189" s="7"/>
      <c r="AR189" s="7"/>
      <c r="AS189" s="81">
        <f t="shared" si="64"/>
        <v>0</v>
      </c>
      <c r="AT189" s="82">
        <f t="shared" si="65"/>
        <v>0</v>
      </c>
      <c r="AU189" s="91"/>
      <c r="AV189" s="23"/>
      <c r="AW189" s="14" t="e">
        <f t="shared" si="80"/>
        <v>#DIV/0!</v>
      </c>
      <c r="AX189" s="159" t="str">
        <f t="shared" si="81"/>
        <v/>
      </c>
      <c r="AY189" s="8"/>
      <c r="AZ189" s="12">
        <v>0</v>
      </c>
      <c r="BA189" s="7">
        <f t="shared" si="82"/>
        <v>0</v>
      </c>
      <c r="BB189" s="7"/>
      <c r="BC189" s="7"/>
      <c r="BD189" s="81">
        <f t="shared" si="66"/>
        <v>0</v>
      </c>
      <c r="BE189" s="82">
        <f t="shared" si="67"/>
        <v>0</v>
      </c>
      <c r="BF189" s="91"/>
      <c r="BG189" s="365"/>
      <c r="BH189" s="156">
        <v>43344</v>
      </c>
      <c r="BI189" s="101">
        <f t="shared" si="83"/>
        <v>0</v>
      </c>
      <c r="BJ189" s="14" t="e">
        <f t="shared" si="87"/>
        <v>#DIV/0!</v>
      </c>
      <c r="BK189" s="103">
        <f t="shared" si="85"/>
        <v>0</v>
      </c>
      <c r="BL189" s="12" t="e">
        <f t="shared" si="88"/>
        <v>#DIV/0!</v>
      </c>
      <c r="BM189" s="105"/>
      <c r="BN189" s="24">
        <v>69.466893999999996</v>
      </c>
      <c r="BO189" s="108"/>
      <c r="BQ189" s="23"/>
      <c r="BR189" s="131" t="e">
        <f t="shared" si="86"/>
        <v>#DIV/0!</v>
      </c>
    </row>
    <row r="190" spans="1:70">
      <c r="A190" s="365"/>
      <c r="B190" s="156">
        <v>43374</v>
      </c>
      <c r="C190" s="16"/>
      <c r="D190" s="23"/>
      <c r="E190" s="14" t="e">
        <f t="shared" si="68"/>
        <v>#DIV/0!</v>
      </c>
      <c r="F190" s="159" t="str">
        <f t="shared" si="69"/>
        <v/>
      </c>
      <c r="G190" s="8"/>
      <c r="H190" s="12">
        <v>0</v>
      </c>
      <c r="I190" s="7">
        <f t="shared" si="70"/>
        <v>0</v>
      </c>
      <c r="J190" s="7"/>
      <c r="K190" s="7"/>
      <c r="L190" s="81">
        <f t="shared" si="58"/>
        <v>0</v>
      </c>
      <c r="M190" s="82">
        <f t="shared" si="59"/>
        <v>0</v>
      </c>
      <c r="N190" s="91"/>
      <c r="O190" s="23"/>
      <c r="P190" s="14" t="e">
        <f t="shared" si="71"/>
        <v>#DIV/0!</v>
      </c>
      <c r="Q190" s="159" t="str">
        <f t="shared" si="72"/>
        <v/>
      </c>
      <c r="R190" s="8"/>
      <c r="S190" s="12">
        <v>0</v>
      </c>
      <c r="T190" s="7">
        <f t="shared" si="73"/>
        <v>0</v>
      </c>
      <c r="U190" s="7"/>
      <c r="V190" s="7"/>
      <c r="W190" s="81">
        <f t="shared" si="60"/>
        <v>0</v>
      </c>
      <c r="X190" s="82">
        <f t="shared" si="61"/>
        <v>0</v>
      </c>
      <c r="Y190" s="91"/>
      <c r="Z190" s="23"/>
      <c r="AA190" s="14" t="e">
        <f t="shared" si="74"/>
        <v>#DIV/0!</v>
      </c>
      <c r="AB190" s="159" t="str">
        <f t="shared" si="75"/>
        <v/>
      </c>
      <c r="AC190" s="8"/>
      <c r="AD190" s="12">
        <v>0</v>
      </c>
      <c r="AE190" s="7">
        <f t="shared" si="76"/>
        <v>0</v>
      </c>
      <c r="AF190" s="7"/>
      <c r="AG190" s="7"/>
      <c r="AH190" s="81">
        <f t="shared" si="62"/>
        <v>0</v>
      </c>
      <c r="AI190" s="82">
        <f t="shared" si="63"/>
        <v>0</v>
      </c>
      <c r="AJ190" s="91"/>
      <c r="AK190" s="23"/>
      <c r="AL190" s="14" t="e">
        <f t="shared" si="77"/>
        <v>#DIV/0!</v>
      </c>
      <c r="AM190" s="159" t="str">
        <f t="shared" si="78"/>
        <v/>
      </c>
      <c r="AN190" s="8"/>
      <c r="AO190" s="12">
        <v>0</v>
      </c>
      <c r="AP190" s="7">
        <f t="shared" si="79"/>
        <v>0</v>
      </c>
      <c r="AQ190" s="7"/>
      <c r="AR190" s="7"/>
      <c r="AS190" s="81">
        <f t="shared" si="64"/>
        <v>0</v>
      </c>
      <c r="AT190" s="82">
        <f t="shared" si="65"/>
        <v>0</v>
      </c>
      <c r="AU190" s="91"/>
      <c r="AV190" s="23"/>
      <c r="AW190" s="14" t="e">
        <f t="shared" si="80"/>
        <v>#DIV/0!</v>
      </c>
      <c r="AX190" s="159" t="str">
        <f t="shared" si="81"/>
        <v/>
      </c>
      <c r="AY190" s="8"/>
      <c r="AZ190" s="12">
        <v>0</v>
      </c>
      <c r="BA190" s="7">
        <f t="shared" si="82"/>
        <v>0</v>
      </c>
      <c r="BB190" s="7"/>
      <c r="BC190" s="7"/>
      <c r="BD190" s="81">
        <f t="shared" si="66"/>
        <v>0</v>
      </c>
      <c r="BE190" s="82">
        <f t="shared" si="67"/>
        <v>0</v>
      </c>
      <c r="BF190" s="91"/>
      <c r="BG190" s="365"/>
      <c r="BH190" s="156">
        <v>43374</v>
      </c>
      <c r="BI190" s="101">
        <f t="shared" si="83"/>
        <v>0</v>
      </c>
      <c r="BJ190" s="14" t="e">
        <f t="shared" si="87"/>
        <v>#DIV/0!</v>
      </c>
      <c r="BK190" s="103">
        <f t="shared" si="85"/>
        <v>0</v>
      </c>
      <c r="BL190" s="12" t="e">
        <f t="shared" si="88"/>
        <v>#DIV/0!</v>
      </c>
      <c r="BM190" s="105"/>
      <c r="BN190" s="24">
        <v>69.675293999999994</v>
      </c>
      <c r="BO190" s="108"/>
      <c r="BQ190" s="23"/>
      <c r="BR190" s="131" t="e">
        <f t="shared" si="86"/>
        <v>#DIV/0!</v>
      </c>
    </row>
    <row r="191" spans="1:70">
      <c r="A191" s="365"/>
      <c r="B191" s="156">
        <v>43405</v>
      </c>
      <c r="C191" s="16"/>
      <c r="D191" s="23"/>
      <c r="E191" s="14" t="e">
        <f t="shared" si="68"/>
        <v>#DIV/0!</v>
      </c>
      <c r="F191" s="159" t="str">
        <f t="shared" si="69"/>
        <v/>
      </c>
      <c r="G191" s="8"/>
      <c r="H191" s="12">
        <v>0</v>
      </c>
      <c r="I191" s="7">
        <f t="shared" si="70"/>
        <v>0</v>
      </c>
      <c r="J191" s="7"/>
      <c r="K191" s="7"/>
      <c r="L191" s="81">
        <f t="shared" si="58"/>
        <v>0</v>
      </c>
      <c r="M191" s="82">
        <f t="shared" si="59"/>
        <v>0</v>
      </c>
      <c r="N191" s="91"/>
      <c r="O191" s="23"/>
      <c r="P191" s="14" t="e">
        <f t="shared" si="71"/>
        <v>#DIV/0!</v>
      </c>
      <c r="Q191" s="159" t="str">
        <f t="shared" si="72"/>
        <v/>
      </c>
      <c r="R191" s="8"/>
      <c r="S191" s="12">
        <v>0</v>
      </c>
      <c r="T191" s="7">
        <f t="shared" si="73"/>
        <v>0</v>
      </c>
      <c r="U191" s="7"/>
      <c r="V191" s="7"/>
      <c r="W191" s="81">
        <f t="shared" si="60"/>
        <v>0</v>
      </c>
      <c r="X191" s="82">
        <f t="shared" si="61"/>
        <v>0</v>
      </c>
      <c r="Y191" s="91"/>
      <c r="Z191" s="23"/>
      <c r="AA191" s="14" t="e">
        <f t="shared" si="74"/>
        <v>#DIV/0!</v>
      </c>
      <c r="AB191" s="159" t="str">
        <f t="shared" si="75"/>
        <v/>
      </c>
      <c r="AC191" s="8"/>
      <c r="AD191" s="12">
        <v>0</v>
      </c>
      <c r="AE191" s="7">
        <f t="shared" si="76"/>
        <v>0</v>
      </c>
      <c r="AF191" s="7"/>
      <c r="AG191" s="7"/>
      <c r="AH191" s="81">
        <f t="shared" si="62"/>
        <v>0</v>
      </c>
      <c r="AI191" s="82">
        <f t="shared" si="63"/>
        <v>0</v>
      </c>
      <c r="AJ191" s="91"/>
      <c r="AK191" s="23"/>
      <c r="AL191" s="14" t="e">
        <f t="shared" si="77"/>
        <v>#DIV/0!</v>
      </c>
      <c r="AM191" s="159" t="str">
        <f t="shared" si="78"/>
        <v/>
      </c>
      <c r="AN191" s="8"/>
      <c r="AO191" s="12">
        <v>0</v>
      </c>
      <c r="AP191" s="7">
        <f t="shared" si="79"/>
        <v>0</v>
      </c>
      <c r="AQ191" s="7"/>
      <c r="AR191" s="7"/>
      <c r="AS191" s="81">
        <f t="shared" si="64"/>
        <v>0</v>
      </c>
      <c r="AT191" s="82">
        <f t="shared" si="65"/>
        <v>0</v>
      </c>
      <c r="AU191" s="91"/>
      <c r="AV191" s="23"/>
      <c r="AW191" s="14" t="e">
        <f t="shared" si="80"/>
        <v>#DIV/0!</v>
      </c>
      <c r="AX191" s="159" t="str">
        <f t="shared" si="81"/>
        <v/>
      </c>
      <c r="AY191" s="8"/>
      <c r="AZ191" s="12">
        <v>0</v>
      </c>
      <c r="BA191" s="7">
        <f t="shared" si="82"/>
        <v>0</v>
      </c>
      <c r="BB191" s="7"/>
      <c r="BC191" s="7"/>
      <c r="BD191" s="81">
        <f t="shared" si="66"/>
        <v>0</v>
      </c>
      <c r="BE191" s="82">
        <f t="shared" si="67"/>
        <v>0</v>
      </c>
      <c r="BF191" s="91"/>
      <c r="BG191" s="365"/>
      <c r="BH191" s="156">
        <v>43405</v>
      </c>
      <c r="BI191" s="101">
        <f t="shared" si="83"/>
        <v>0</v>
      </c>
      <c r="BJ191" s="14" t="e">
        <f t="shared" si="87"/>
        <v>#DIV/0!</v>
      </c>
      <c r="BK191" s="103">
        <f t="shared" si="85"/>
        <v>0</v>
      </c>
      <c r="BL191" s="12" t="e">
        <f t="shared" si="88"/>
        <v>#DIV/0!</v>
      </c>
      <c r="BM191" s="105"/>
      <c r="BN191" s="24">
        <v>69.953995000000006</v>
      </c>
      <c r="BO191" s="108"/>
      <c r="BQ191" s="23"/>
      <c r="BR191" s="131" t="e">
        <f t="shared" si="86"/>
        <v>#DIV/0!</v>
      </c>
    </row>
    <row r="192" spans="1:70">
      <c r="A192" s="366"/>
      <c r="B192" s="157">
        <v>43435</v>
      </c>
      <c r="C192" s="16"/>
      <c r="D192" s="21"/>
      <c r="E192" s="15" t="e">
        <f t="shared" si="68"/>
        <v>#DIV/0!</v>
      </c>
      <c r="F192" s="158" t="str">
        <f t="shared" si="69"/>
        <v/>
      </c>
      <c r="G192" s="11"/>
      <c r="H192" s="13">
        <v>0</v>
      </c>
      <c r="I192" s="10">
        <f t="shared" si="70"/>
        <v>0</v>
      </c>
      <c r="J192" s="10"/>
      <c r="K192" s="10"/>
      <c r="L192" s="83">
        <f t="shared" si="58"/>
        <v>0</v>
      </c>
      <c r="M192" s="84">
        <f t="shared" si="59"/>
        <v>0</v>
      </c>
      <c r="N192" s="93"/>
      <c r="O192" s="21"/>
      <c r="P192" s="15" t="e">
        <f t="shared" si="71"/>
        <v>#DIV/0!</v>
      </c>
      <c r="Q192" s="158" t="str">
        <f t="shared" si="72"/>
        <v/>
      </c>
      <c r="R192" s="11"/>
      <c r="S192" s="13">
        <v>0</v>
      </c>
      <c r="T192" s="10">
        <f t="shared" si="73"/>
        <v>0</v>
      </c>
      <c r="U192" s="10"/>
      <c r="V192" s="10"/>
      <c r="W192" s="83">
        <f t="shared" si="60"/>
        <v>0</v>
      </c>
      <c r="X192" s="84">
        <f t="shared" si="61"/>
        <v>0</v>
      </c>
      <c r="Y192" s="93"/>
      <c r="Z192" s="21"/>
      <c r="AA192" s="15" t="e">
        <f t="shared" si="74"/>
        <v>#DIV/0!</v>
      </c>
      <c r="AB192" s="158" t="str">
        <f t="shared" si="75"/>
        <v/>
      </c>
      <c r="AC192" s="11"/>
      <c r="AD192" s="13">
        <v>0</v>
      </c>
      <c r="AE192" s="10">
        <f t="shared" si="76"/>
        <v>0</v>
      </c>
      <c r="AF192" s="10"/>
      <c r="AG192" s="10"/>
      <c r="AH192" s="83">
        <f t="shared" si="62"/>
        <v>0</v>
      </c>
      <c r="AI192" s="84">
        <f t="shared" si="63"/>
        <v>0</v>
      </c>
      <c r="AJ192" s="93"/>
      <c r="AK192" s="21"/>
      <c r="AL192" s="15" t="e">
        <f t="shared" si="77"/>
        <v>#DIV/0!</v>
      </c>
      <c r="AM192" s="158" t="str">
        <f t="shared" si="78"/>
        <v/>
      </c>
      <c r="AN192" s="11"/>
      <c r="AO192" s="13">
        <v>0</v>
      </c>
      <c r="AP192" s="10">
        <f t="shared" si="79"/>
        <v>0</v>
      </c>
      <c r="AQ192" s="10"/>
      <c r="AR192" s="10"/>
      <c r="AS192" s="83">
        <f t="shared" si="64"/>
        <v>0</v>
      </c>
      <c r="AT192" s="84">
        <f t="shared" si="65"/>
        <v>0</v>
      </c>
      <c r="AU192" s="93"/>
      <c r="AV192" s="21"/>
      <c r="AW192" s="15" t="e">
        <f t="shared" si="80"/>
        <v>#DIV/0!</v>
      </c>
      <c r="AX192" s="158" t="str">
        <f t="shared" si="81"/>
        <v/>
      </c>
      <c r="AY192" s="11"/>
      <c r="AZ192" s="13">
        <v>0</v>
      </c>
      <c r="BA192" s="10">
        <f t="shared" si="82"/>
        <v>0</v>
      </c>
      <c r="BB192" s="10"/>
      <c r="BC192" s="10"/>
      <c r="BD192" s="83">
        <f t="shared" si="66"/>
        <v>0</v>
      </c>
      <c r="BE192" s="84">
        <f t="shared" si="67"/>
        <v>0</v>
      </c>
      <c r="BF192" s="93"/>
      <c r="BG192" s="366"/>
      <c r="BH192" s="157">
        <v>43435</v>
      </c>
      <c r="BI192" s="102">
        <f t="shared" si="83"/>
        <v>0</v>
      </c>
      <c r="BJ192" s="15" t="e">
        <f t="shared" si="87"/>
        <v>#DIV/0!</v>
      </c>
      <c r="BK192" s="104">
        <f t="shared" si="85"/>
        <v>0</v>
      </c>
      <c r="BL192" s="12" t="e">
        <f t="shared" si="88"/>
        <v>#DIV/0!</v>
      </c>
      <c r="BM192" s="105"/>
      <c r="BN192" s="25">
        <v>69.779110000000003</v>
      </c>
      <c r="BO192" s="108"/>
      <c r="BQ192" s="23"/>
      <c r="BR192" s="131" t="e">
        <f t="shared" si="86"/>
        <v>#DIV/0!</v>
      </c>
    </row>
    <row r="193" spans="1:70">
      <c r="A193" s="365">
        <v>2019</v>
      </c>
      <c r="B193" s="156">
        <v>43466</v>
      </c>
      <c r="C193" s="16"/>
      <c r="D193" s="23"/>
      <c r="E193" s="14" t="e">
        <f t="shared" si="68"/>
        <v>#DIV/0!</v>
      </c>
      <c r="F193" s="159" t="str">
        <f t="shared" si="69"/>
        <v/>
      </c>
      <c r="G193" s="8"/>
      <c r="H193" s="12">
        <v>0</v>
      </c>
      <c r="I193" s="7">
        <f t="shared" si="70"/>
        <v>0</v>
      </c>
      <c r="J193" s="76"/>
      <c r="K193" s="76"/>
      <c r="L193" s="81">
        <f t="shared" si="58"/>
        <v>0</v>
      </c>
      <c r="M193" s="82">
        <f t="shared" si="59"/>
        <v>0</v>
      </c>
      <c r="N193" s="91"/>
      <c r="O193" s="23"/>
      <c r="P193" s="14" t="e">
        <f t="shared" si="71"/>
        <v>#DIV/0!</v>
      </c>
      <c r="Q193" s="159" t="str">
        <f t="shared" si="72"/>
        <v/>
      </c>
      <c r="R193" s="8"/>
      <c r="S193" s="12">
        <v>0</v>
      </c>
      <c r="T193" s="7">
        <f t="shared" si="73"/>
        <v>0</v>
      </c>
      <c r="U193" s="76"/>
      <c r="V193" s="76"/>
      <c r="W193" s="81">
        <f t="shared" si="60"/>
        <v>0</v>
      </c>
      <c r="X193" s="82">
        <f t="shared" si="61"/>
        <v>0</v>
      </c>
      <c r="Y193" s="91"/>
      <c r="Z193" s="23"/>
      <c r="AA193" s="14" t="e">
        <f t="shared" si="74"/>
        <v>#DIV/0!</v>
      </c>
      <c r="AB193" s="159" t="str">
        <f t="shared" si="75"/>
        <v/>
      </c>
      <c r="AC193" s="8"/>
      <c r="AD193" s="12">
        <v>0</v>
      </c>
      <c r="AE193" s="7">
        <f t="shared" si="76"/>
        <v>0</v>
      </c>
      <c r="AF193" s="76"/>
      <c r="AG193" s="76"/>
      <c r="AH193" s="81">
        <f t="shared" si="62"/>
        <v>0</v>
      </c>
      <c r="AI193" s="82">
        <f t="shared" si="63"/>
        <v>0</v>
      </c>
      <c r="AJ193" s="91"/>
      <c r="AK193" s="23"/>
      <c r="AL193" s="14" t="e">
        <f t="shared" si="77"/>
        <v>#DIV/0!</v>
      </c>
      <c r="AM193" s="159" t="str">
        <f t="shared" si="78"/>
        <v/>
      </c>
      <c r="AN193" s="8"/>
      <c r="AO193" s="12">
        <v>0</v>
      </c>
      <c r="AP193" s="7">
        <f t="shared" si="79"/>
        <v>0</v>
      </c>
      <c r="AQ193" s="76"/>
      <c r="AR193" s="76"/>
      <c r="AS193" s="81">
        <f t="shared" si="64"/>
        <v>0</v>
      </c>
      <c r="AT193" s="82">
        <f t="shared" si="65"/>
        <v>0</v>
      </c>
      <c r="AU193" s="91"/>
      <c r="AV193" s="23"/>
      <c r="AW193" s="14" t="e">
        <f t="shared" si="80"/>
        <v>#DIV/0!</v>
      </c>
      <c r="AX193" s="159" t="str">
        <f t="shared" si="81"/>
        <v/>
      </c>
      <c r="AY193" s="8"/>
      <c r="AZ193" s="12">
        <v>0</v>
      </c>
      <c r="BA193" s="7">
        <f t="shared" si="82"/>
        <v>0</v>
      </c>
      <c r="BB193" s="76"/>
      <c r="BC193" s="76"/>
      <c r="BD193" s="81">
        <f t="shared" si="66"/>
        <v>0</v>
      </c>
      <c r="BE193" s="82">
        <f t="shared" si="67"/>
        <v>0</v>
      </c>
      <c r="BF193" s="91"/>
      <c r="BG193" s="365">
        <v>2019</v>
      </c>
      <c r="BH193" s="156">
        <v>43466</v>
      </c>
      <c r="BI193" s="101">
        <f t="shared" si="83"/>
        <v>0</v>
      </c>
      <c r="BJ193" s="73" t="e">
        <f t="shared" si="87"/>
        <v>#DIV/0!</v>
      </c>
      <c r="BK193" s="103">
        <f t="shared" si="85"/>
        <v>0</v>
      </c>
      <c r="BL193" s="74" t="e">
        <f t="shared" si="88"/>
        <v>#DIV/0!</v>
      </c>
      <c r="BM193" s="106"/>
      <c r="BN193" s="75">
        <v>69.876800000000003</v>
      </c>
      <c r="BO193" s="109"/>
      <c r="BQ193" s="23"/>
      <c r="BR193" s="131" t="e">
        <f t="shared" si="86"/>
        <v>#DIV/0!</v>
      </c>
    </row>
    <row r="194" spans="1:70">
      <c r="A194" s="365"/>
      <c r="B194" s="156">
        <v>43497</v>
      </c>
      <c r="C194" s="16"/>
      <c r="D194" s="23"/>
      <c r="E194" s="14" t="e">
        <f t="shared" si="68"/>
        <v>#DIV/0!</v>
      </c>
      <c r="F194" s="159" t="str">
        <f t="shared" si="69"/>
        <v/>
      </c>
      <c r="G194" s="8"/>
      <c r="H194" s="12">
        <v>0</v>
      </c>
      <c r="I194" s="7">
        <f t="shared" si="70"/>
        <v>0</v>
      </c>
      <c r="J194" s="7"/>
      <c r="K194" s="7"/>
      <c r="L194" s="81">
        <f t="shared" si="58"/>
        <v>0</v>
      </c>
      <c r="M194" s="82">
        <f t="shared" si="59"/>
        <v>0</v>
      </c>
      <c r="N194" s="91"/>
      <c r="O194" s="23"/>
      <c r="P194" s="14" t="e">
        <f t="shared" si="71"/>
        <v>#DIV/0!</v>
      </c>
      <c r="Q194" s="159" t="str">
        <f t="shared" si="72"/>
        <v/>
      </c>
      <c r="R194" s="8"/>
      <c r="S194" s="12">
        <v>0</v>
      </c>
      <c r="T194" s="7">
        <f t="shared" si="73"/>
        <v>0</v>
      </c>
      <c r="U194" s="7"/>
      <c r="V194" s="7"/>
      <c r="W194" s="81">
        <f t="shared" si="60"/>
        <v>0</v>
      </c>
      <c r="X194" s="82">
        <f t="shared" si="61"/>
        <v>0</v>
      </c>
      <c r="Y194" s="91"/>
      <c r="Z194" s="23"/>
      <c r="AA194" s="14" t="e">
        <f t="shared" si="74"/>
        <v>#DIV/0!</v>
      </c>
      <c r="AB194" s="159" t="str">
        <f t="shared" si="75"/>
        <v/>
      </c>
      <c r="AC194" s="8"/>
      <c r="AD194" s="12">
        <v>0</v>
      </c>
      <c r="AE194" s="7">
        <f t="shared" si="76"/>
        <v>0</v>
      </c>
      <c r="AF194" s="7"/>
      <c r="AG194" s="7"/>
      <c r="AH194" s="81">
        <f t="shared" si="62"/>
        <v>0</v>
      </c>
      <c r="AI194" s="82">
        <f t="shared" si="63"/>
        <v>0</v>
      </c>
      <c r="AJ194" s="91"/>
      <c r="AK194" s="23"/>
      <c r="AL194" s="14" t="e">
        <f t="shared" si="77"/>
        <v>#DIV/0!</v>
      </c>
      <c r="AM194" s="159" t="str">
        <f t="shared" si="78"/>
        <v/>
      </c>
      <c r="AN194" s="8"/>
      <c r="AO194" s="12">
        <v>0</v>
      </c>
      <c r="AP194" s="7">
        <f t="shared" si="79"/>
        <v>0</v>
      </c>
      <c r="AQ194" s="7"/>
      <c r="AR194" s="7"/>
      <c r="AS194" s="81">
        <f t="shared" si="64"/>
        <v>0</v>
      </c>
      <c r="AT194" s="82">
        <f t="shared" si="65"/>
        <v>0</v>
      </c>
      <c r="AU194" s="91"/>
      <c r="AV194" s="23"/>
      <c r="AW194" s="14" t="e">
        <f t="shared" si="80"/>
        <v>#DIV/0!</v>
      </c>
      <c r="AX194" s="159" t="str">
        <f t="shared" si="81"/>
        <v/>
      </c>
      <c r="AY194" s="8"/>
      <c r="AZ194" s="12">
        <v>0</v>
      </c>
      <c r="BA194" s="7">
        <f t="shared" si="82"/>
        <v>0</v>
      </c>
      <c r="BB194" s="7"/>
      <c r="BC194" s="7"/>
      <c r="BD194" s="81">
        <f t="shared" si="66"/>
        <v>0</v>
      </c>
      <c r="BE194" s="82">
        <f t="shared" si="67"/>
        <v>0</v>
      </c>
      <c r="BF194" s="91"/>
      <c r="BG194" s="365"/>
      <c r="BH194" s="156">
        <v>43497</v>
      </c>
      <c r="BI194" s="101">
        <f t="shared" si="83"/>
        <v>0</v>
      </c>
      <c r="BJ194" s="14" t="e">
        <f t="shared" si="87"/>
        <v>#DIV/0!</v>
      </c>
      <c r="BK194" s="103">
        <f t="shared" si="85"/>
        <v>0</v>
      </c>
      <c r="BL194" s="12" t="e">
        <f t="shared" si="88"/>
        <v>#DIV/0!</v>
      </c>
      <c r="BM194" s="105"/>
      <c r="BN194" s="24">
        <v>70.128355999999997</v>
      </c>
      <c r="BO194" s="108"/>
      <c r="BQ194" s="23"/>
      <c r="BR194" s="131" t="e">
        <f t="shared" si="86"/>
        <v>#DIV/0!</v>
      </c>
    </row>
    <row r="195" spans="1:70">
      <c r="A195" s="365"/>
      <c r="B195" s="156">
        <v>43525</v>
      </c>
      <c r="C195" s="16"/>
      <c r="D195" s="23"/>
      <c r="E195" s="14" t="e">
        <f t="shared" si="68"/>
        <v>#DIV/0!</v>
      </c>
      <c r="F195" s="159" t="str">
        <f t="shared" si="69"/>
        <v/>
      </c>
      <c r="G195" s="8"/>
      <c r="H195" s="12">
        <v>0</v>
      </c>
      <c r="I195" s="7">
        <f t="shared" si="70"/>
        <v>0</v>
      </c>
      <c r="J195" s="7"/>
      <c r="K195" s="7"/>
      <c r="L195" s="81">
        <f t="shared" si="58"/>
        <v>0</v>
      </c>
      <c r="M195" s="82">
        <f t="shared" si="59"/>
        <v>0</v>
      </c>
      <c r="N195" s="91"/>
      <c r="O195" s="23"/>
      <c r="P195" s="14" t="e">
        <f t="shared" si="71"/>
        <v>#DIV/0!</v>
      </c>
      <c r="Q195" s="159" t="str">
        <f t="shared" si="72"/>
        <v/>
      </c>
      <c r="R195" s="8"/>
      <c r="S195" s="12">
        <v>0</v>
      </c>
      <c r="T195" s="7">
        <f t="shared" si="73"/>
        <v>0</v>
      </c>
      <c r="U195" s="7"/>
      <c r="V195" s="7"/>
      <c r="W195" s="81">
        <f t="shared" si="60"/>
        <v>0</v>
      </c>
      <c r="X195" s="82">
        <f t="shared" si="61"/>
        <v>0</v>
      </c>
      <c r="Y195" s="91"/>
      <c r="Z195" s="23"/>
      <c r="AA195" s="14" t="e">
        <f t="shared" si="74"/>
        <v>#DIV/0!</v>
      </c>
      <c r="AB195" s="159" t="str">
        <f t="shared" si="75"/>
        <v/>
      </c>
      <c r="AC195" s="8"/>
      <c r="AD195" s="12">
        <v>0</v>
      </c>
      <c r="AE195" s="7">
        <f t="shared" si="76"/>
        <v>0</v>
      </c>
      <c r="AF195" s="7"/>
      <c r="AG195" s="7"/>
      <c r="AH195" s="81">
        <f t="shared" si="62"/>
        <v>0</v>
      </c>
      <c r="AI195" s="82">
        <f t="shared" si="63"/>
        <v>0</v>
      </c>
      <c r="AJ195" s="91"/>
      <c r="AK195" s="23"/>
      <c r="AL195" s="14" t="e">
        <f t="shared" si="77"/>
        <v>#DIV/0!</v>
      </c>
      <c r="AM195" s="159" t="str">
        <f t="shared" si="78"/>
        <v/>
      </c>
      <c r="AN195" s="8"/>
      <c r="AO195" s="12">
        <v>0</v>
      </c>
      <c r="AP195" s="7">
        <f t="shared" si="79"/>
        <v>0</v>
      </c>
      <c r="AQ195" s="7"/>
      <c r="AR195" s="7"/>
      <c r="AS195" s="81">
        <f t="shared" si="64"/>
        <v>0</v>
      </c>
      <c r="AT195" s="82">
        <f t="shared" si="65"/>
        <v>0</v>
      </c>
      <c r="AU195" s="91"/>
      <c r="AV195" s="23"/>
      <c r="AW195" s="14" t="e">
        <f t="shared" si="80"/>
        <v>#DIV/0!</v>
      </c>
      <c r="AX195" s="159" t="str">
        <f t="shared" si="81"/>
        <v/>
      </c>
      <c r="AY195" s="8"/>
      <c r="AZ195" s="12">
        <v>0</v>
      </c>
      <c r="BA195" s="7">
        <f t="shared" si="82"/>
        <v>0</v>
      </c>
      <c r="BB195" s="7"/>
      <c r="BC195" s="7"/>
      <c r="BD195" s="81">
        <f t="shared" si="66"/>
        <v>0</v>
      </c>
      <c r="BE195" s="82">
        <f t="shared" si="67"/>
        <v>0</v>
      </c>
      <c r="BF195" s="91"/>
      <c r="BG195" s="365"/>
      <c r="BH195" s="156">
        <v>43525</v>
      </c>
      <c r="BI195" s="101">
        <f t="shared" si="83"/>
        <v>0</v>
      </c>
      <c r="BJ195" s="14" t="e">
        <f t="shared" si="87"/>
        <v>#DIV/0!</v>
      </c>
      <c r="BK195" s="103">
        <f t="shared" si="85"/>
        <v>0</v>
      </c>
      <c r="BL195" s="12" t="e">
        <f t="shared" si="88"/>
        <v>#DIV/0!</v>
      </c>
      <c r="BM195" s="105"/>
      <c r="BN195" s="24">
        <v>70.507048999999995</v>
      </c>
      <c r="BO195" s="108"/>
      <c r="BQ195" s="23"/>
      <c r="BR195" s="131" t="e">
        <f t="shared" si="86"/>
        <v>#DIV/0!</v>
      </c>
    </row>
    <row r="196" spans="1:70">
      <c r="A196" s="365"/>
      <c r="B196" s="156">
        <v>43556</v>
      </c>
      <c r="C196" s="16"/>
      <c r="D196" s="23"/>
      <c r="E196" s="14" t="e">
        <f t="shared" si="68"/>
        <v>#DIV/0!</v>
      </c>
      <c r="F196" s="159" t="str">
        <f t="shared" si="69"/>
        <v/>
      </c>
      <c r="G196" s="8"/>
      <c r="H196" s="12">
        <v>0</v>
      </c>
      <c r="I196" s="7">
        <f t="shared" si="70"/>
        <v>0</v>
      </c>
      <c r="J196" s="7"/>
      <c r="K196" s="7"/>
      <c r="L196" s="81">
        <f t="shared" si="58"/>
        <v>0</v>
      </c>
      <c r="M196" s="82">
        <f t="shared" si="59"/>
        <v>0</v>
      </c>
      <c r="N196" s="91"/>
      <c r="O196" s="23"/>
      <c r="P196" s="14" t="e">
        <f t="shared" si="71"/>
        <v>#DIV/0!</v>
      </c>
      <c r="Q196" s="159" t="str">
        <f t="shared" si="72"/>
        <v/>
      </c>
      <c r="R196" s="8"/>
      <c r="S196" s="12">
        <v>0</v>
      </c>
      <c r="T196" s="7">
        <f t="shared" si="73"/>
        <v>0</v>
      </c>
      <c r="U196" s="7"/>
      <c r="V196" s="7"/>
      <c r="W196" s="81">
        <f t="shared" si="60"/>
        <v>0</v>
      </c>
      <c r="X196" s="82">
        <f t="shared" si="61"/>
        <v>0</v>
      </c>
      <c r="Y196" s="91"/>
      <c r="Z196" s="23"/>
      <c r="AA196" s="14" t="e">
        <f t="shared" si="74"/>
        <v>#DIV/0!</v>
      </c>
      <c r="AB196" s="159" t="str">
        <f t="shared" si="75"/>
        <v/>
      </c>
      <c r="AC196" s="8"/>
      <c r="AD196" s="12">
        <v>0</v>
      </c>
      <c r="AE196" s="7">
        <f t="shared" si="76"/>
        <v>0</v>
      </c>
      <c r="AF196" s="7"/>
      <c r="AG196" s="7"/>
      <c r="AH196" s="81">
        <f t="shared" si="62"/>
        <v>0</v>
      </c>
      <c r="AI196" s="82">
        <f t="shared" si="63"/>
        <v>0</v>
      </c>
      <c r="AJ196" s="91"/>
      <c r="AK196" s="23"/>
      <c r="AL196" s="14" t="e">
        <f t="shared" si="77"/>
        <v>#DIV/0!</v>
      </c>
      <c r="AM196" s="159" t="str">
        <f t="shared" si="78"/>
        <v/>
      </c>
      <c r="AN196" s="8"/>
      <c r="AO196" s="12">
        <v>0</v>
      </c>
      <c r="AP196" s="7">
        <f t="shared" si="79"/>
        <v>0</v>
      </c>
      <c r="AQ196" s="7"/>
      <c r="AR196" s="7"/>
      <c r="AS196" s="81">
        <f t="shared" si="64"/>
        <v>0</v>
      </c>
      <c r="AT196" s="82">
        <f t="shared" si="65"/>
        <v>0</v>
      </c>
      <c r="AU196" s="91"/>
      <c r="AV196" s="23"/>
      <c r="AW196" s="14" t="e">
        <f t="shared" si="80"/>
        <v>#DIV/0!</v>
      </c>
      <c r="AX196" s="159" t="str">
        <f t="shared" si="81"/>
        <v/>
      </c>
      <c r="AY196" s="8"/>
      <c r="AZ196" s="12">
        <v>0</v>
      </c>
      <c r="BA196" s="7">
        <f t="shared" si="82"/>
        <v>0</v>
      </c>
      <c r="BB196" s="7"/>
      <c r="BC196" s="7"/>
      <c r="BD196" s="81">
        <f t="shared" si="66"/>
        <v>0</v>
      </c>
      <c r="BE196" s="82">
        <f t="shared" si="67"/>
        <v>0</v>
      </c>
      <c r="BF196" s="91"/>
      <c r="BG196" s="365"/>
      <c r="BH196" s="156">
        <v>43556</v>
      </c>
      <c r="BI196" s="101">
        <f t="shared" si="83"/>
        <v>0</v>
      </c>
      <c r="BJ196" s="14" t="e">
        <f t="shared" si="87"/>
        <v>#DIV/0!</v>
      </c>
      <c r="BK196" s="103">
        <f t="shared" si="85"/>
        <v>0</v>
      </c>
      <c r="BL196" s="12" t="e">
        <f t="shared" si="88"/>
        <v>#DIV/0!</v>
      </c>
      <c r="BM196" s="105"/>
      <c r="BN196" s="24">
        <v>71.049953000000002</v>
      </c>
      <c r="BO196" s="108"/>
      <c r="BQ196" s="23"/>
      <c r="BR196" s="131" t="e">
        <f t="shared" si="86"/>
        <v>#DIV/0!</v>
      </c>
    </row>
    <row r="197" spans="1:70">
      <c r="A197" s="365"/>
      <c r="B197" s="156">
        <v>43586</v>
      </c>
      <c r="C197" s="16"/>
      <c r="D197" s="23"/>
      <c r="E197" s="14" t="e">
        <f t="shared" si="68"/>
        <v>#DIV/0!</v>
      </c>
      <c r="F197" s="159" t="str">
        <f t="shared" si="69"/>
        <v/>
      </c>
      <c r="G197" s="8"/>
      <c r="H197" s="12">
        <v>0</v>
      </c>
      <c r="I197" s="7">
        <f t="shared" si="70"/>
        <v>0</v>
      </c>
      <c r="J197" s="7"/>
      <c r="K197" s="7"/>
      <c r="L197" s="81">
        <f t="shared" si="58"/>
        <v>0</v>
      </c>
      <c r="M197" s="82">
        <f t="shared" si="59"/>
        <v>0</v>
      </c>
      <c r="N197" s="91"/>
      <c r="O197" s="23"/>
      <c r="P197" s="14" t="e">
        <f t="shared" si="71"/>
        <v>#DIV/0!</v>
      </c>
      <c r="Q197" s="159" t="str">
        <f t="shared" si="72"/>
        <v/>
      </c>
      <c r="R197" s="8"/>
      <c r="S197" s="12">
        <v>0</v>
      </c>
      <c r="T197" s="7">
        <f t="shared" si="73"/>
        <v>0</v>
      </c>
      <c r="U197" s="7"/>
      <c r="V197" s="7"/>
      <c r="W197" s="81">
        <f t="shared" si="60"/>
        <v>0</v>
      </c>
      <c r="X197" s="82">
        <f t="shared" si="61"/>
        <v>0</v>
      </c>
      <c r="Y197" s="91"/>
      <c r="Z197" s="23"/>
      <c r="AA197" s="14" t="e">
        <f t="shared" si="74"/>
        <v>#DIV/0!</v>
      </c>
      <c r="AB197" s="159" t="str">
        <f t="shared" si="75"/>
        <v/>
      </c>
      <c r="AC197" s="8"/>
      <c r="AD197" s="12">
        <v>0</v>
      </c>
      <c r="AE197" s="7">
        <f t="shared" si="76"/>
        <v>0</v>
      </c>
      <c r="AF197" s="7"/>
      <c r="AG197" s="7"/>
      <c r="AH197" s="81">
        <f t="shared" si="62"/>
        <v>0</v>
      </c>
      <c r="AI197" s="82">
        <f t="shared" si="63"/>
        <v>0</v>
      </c>
      <c r="AJ197" s="91"/>
      <c r="AK197" s="23"/>
      <c r="AL197" s="14" t="e">
        <f t="shared" si="77"/>
        <v>#DIV/0!</v>
      </c>
      <c r="AM197" s="159" t="str">
        <f t="shared" si="78"/>
        <v/>
      </c>
      <c r="AN197" s="8"/>
      <c r="AO197" s="12">
        <v>0</v>
      </c>
      <c r="AP197" s="7">
        <f t="shared" si="79"/>
        <v>0</v>
      </c>
      <c r="AQ197" s="7"/>
      <c r="AR197" s="7"/>
      <c r="AS197" s="81">
        <f t="shared" si="64"/>
        <v>0</v>
      </c>
      <c r="AT197" s="82">
        <f t="shared" si="65"/>
        <v>0</v>
      </c>
      <c r="AU197" s="91"/>
      <c r="AV197" s="23"/>
      <c r="AW197" s="14" t="e">
        <f t="shared" si="80"/>
        <v>#DIV/0!</v>
      </c>
      <c r="AX197" s="159" t="str">
        <f t="shared" si="81"/>
        <v/>
      </c>
      <c r="AY197" s="8"/>
      <c r="AZ197" s="12">
        <v>0</v>
      </c>
      <c r="BA197" s="7">
        <f t="shared" si="82"/>
        <v>0</v>
      </c>
      <c r="BB197" s="7"/>
      <c r="BC197" s="7"/>
      <c r="BD197" s="81">
        <f t="shared" si="66"/>
        <v>0</v>
      </c>
      <c r="BE197" s="82">
        <f t="shared" si="67"/>
        <v>0</v>
      </c>
      <c r="BF197" s="91"/>
      <c r="BG197" s="365"/>
      <c r="BH197" s="156">
        <v>43586</v>
      </c>
      <c r="BI197" s="101">
        <f t="shared" si="83"/>
        <v>0</v>
      </c>
      <c r="BJ197" s="14" t="e">
        <f t="shared" si="87"/>
        <v>#DIV/0!</v>
      </c>
      <c r="BK197" s="103">
        <f t="shared" si="85"/>
        <v>0</v>
      </c>
      <c r="BL197" s="12" t="e">
        <f t="shared" si="88"/>
        <v>#DIV/0!</v>
      </c>
      <c r="BM197" s="105"/>
      <c r="BN197" s="24">
        <v>71.476252000000002</v>
      </c>
      <c r="BO197" s="108"/>
      <c r="BQ197" s="23"/>
      <c r="BR197" s="131" t="e">
        <f t="shared" si="86"/>
        <v>#DIV/0!</v>
      </c>
    </row>
    <row r="198" spans="1:70">
      <c r="A198" s="365"/>
      <c r="B198" s="156">
        <v>43617</v>
      </c>
      <c r="C198" s="16"/>
      <c r="D198" s="23"/>
      <c r="E198" s="14" t="e">
        <f t="shared" si="68"/>
        <v>#DIV/0!</v>
      </c>
      <c r="F198" s="159" t="str">
        <f t="shared" si="69"/>
        <v/>
      </c>
      <c r="G198" s="8"/>
      <c r="H198" s="12">
        <v>0</v>
      </c>
      <c r="I198" s="7">
        <f t="shared" si="70"/>
        <v>0</v>
      </c>
      <c r="J198" s="7"/>
      <c r="K198" s="7"/>
      <c r="L198" s="81">
        <f t="shared" si="58"/>
        <v>0</v>
      </c>
      <c r="M198" s="82">
        <f t="shared" si="59"/>
        <v>0</v>
      </c>
      <c r="N198" s="91"/>
      <c r="O198" s="23"/>
      <c r="P198" s="14" t="e">
        <f t="shared" si="71"/>
        <v>#DIV/0!</v>
      </c>
      <c r="Q198" s="159" t="str">
        <f t="shared" si="72"/>
        <v/>
      </c>
      <c r="R198" s="8"/>
      <c r="S198" s="12">
        <v>0</v>
      </c>
      <c r="T198" s="7">
        <f t="shared" si="73"/>
        <v>0</v>
      </c>
      <c r="U198" s="7"/>
      <c r="V198" s="7"/>
      <c r="W198" s="81">
        <f t="shared" si="60"/>
        <v>0</v>
      </c>
      <c r="X198" s="82">
        <f t="shared" si="61"/>
        <v>0</v>
      </c>
      <c r="Y198" s="91"/>
      <c r="Z198" s="23"/>
      <c r="AA198" s="14" t="e">
        <f t="shared" si="74"/>
        <v>#DIV/0!</v>
      </c>
      <c r="AB198" s="159" t="str">
        <f t="shared" si="75"/>
        <v/>
      </c>
      <c r="AC198" s="8"/>
      <c r="AD198" s="12">
        <v>0</v>
      </c>
      <c r="AE198" s="7">
        <f t="shared" si="76"/>
        <v>0</v>
      </c>
      <c r="AF198" s="7"/>
      <c r="AG198" s="7"/>
      <c r="AH198" s="81">
        <f t="shared" si="62"/>
        <v>0</v>
      </c>
      <c r="AI198" s="82">
        <f t="shared" si="63"/>
        <v>0</v>
      </c>
      <c r="AJ198" s="91"/>
      <c r="AK198" s="23"/>
      <c r="AL198" s="14" t="e">
        <f t="shared" si="77"/>
        <v>#DIV/0!</v>
      </c>
      <c r="AM198" s="159" t="str">
        <f t="shared" si="78"/>
        <v/>
      </c>
      <c r="AN198" s="8"/>
      <c r="AO198" s="12">
        <v>0</v>
      </c>
      <c r="AP198" s="7">
        <f t="shared" si="79"/>
        <v>0</v>
      </c>
      <c r="AQ198" s="7"/>
      <c r="AR198" s="7"/>
      <c r="AS198" s="81">
        <f t="shared" si="64"/>
        <v>0</v>
      </c>
      <c r="AT198" s="82">
        <f t="shared" si="65"/>
        <v>0</v>
      </c>
      <c r="AU198" s="91"/>
      <c r="AV198" s="23"/>
      <c r="AW198" s="14" t="e">
        <f t="shared" si="80"/>
        <v>#DIV/0!</v>
      </c>
      <c r="AX198" s="159" t="str">
        <f t="shared" si="81"/>
        <v/>
      </c>
      <c r="AY198" s="8"/>
      <c r="AZ198" s="12">
        <v>0</v>
      </c>
      <c r="BA198" s="7">
        <f t="shared" si="82"/>
        <v>0</v>
      </c>
      <c r="BB198" s="7"/>
      <c r="BC198" s="7"/>
      <c r="BD198" s="81">
        <f t="shared" si="66"/>
        <v>0</v>
      </c>
      <c r="BE198" s="82">
        <f t="shared" si="67"/>
        <v>0</v>
      </c>
      <c r="BF198" s="91"/>
      <c r="BG198" s="365"/>
      <c r="BH198" s="156">
        <v>43617</v>
      </c>
      <c r="BI198" s="101">
        <f t="shared" si="83"/>
        <v>0</v>
      </c>
      <c r="BJ198" s="14" t="e">
        <f t="shared" si="87"/>
        <v>#DIV/0!</v>
      </c>
      <c r="BK198" s="103">
        <f t="shared" si="85"/>
        <v>0</v>
      </c>
      <c r="BL198" s="12" t="e">
        <f t="shared" si="88"/>
        <v>#DIV/0!</v>
      </c>
      <c r="BM198" s="105"/>
      <c r="BN198" s="24">
        <v>71.583466000000001</v>
      </c>
      <c r="BO198" s="108"/>
      <c r="BQ198" s="23"/>
      <c r="BR198" s="131" t="e">
        <f t="shared" si="86"/>
        <v>#DIV/0!</v>
      </c>
    </row>
    <row r="199" spans="1:70">
      <c r="A199" s="365"/>
      <c r="B199" s="156">
        <v>43647</v>
      </c>
      <c r="C199" s="16"/>
      <c r="D199" s="23"/>
      <c r="E199" s="14" t="e">
        <f t="shared" si="68"/>
        <v>#DIV/0!</v>
      </c>
      <c r="F199" s="159" t="str">
        <f t="shared" si="69"/>
        <v/>
      </c>
      <c r="G199" s="8" t="s">
        <v>6</v>
      </c>
      <c r="H199" s="12">
        <v>7.3499999999999996E-2</v>
      </c>
      <c r="I199" s="7">
        <f t="shared" si="70"/>
        <v>0</v>
      </c>
      <c r="J199" s="7"/>
      <c r="K199" s="7"/>
      <c r="L199" s="81">
        <f t="shared" si="58"/>
        <v>0</v>
      </c>
      <c r="M199" s="82">
        <f t="shared" si="59"/>
        <v>0</v>
      </c>
      <c r="N199" s="91"/>
      <c r="O199" s="23"/>
      <c r="P199" s="14" t="e">
        <f t="shared" si="71"/>
        <v>#DIV/0!</v>
      </c>
      <c r="Q199" s="159" t="str">
        <f t="shared" si="72"/>
        <v/>
      </c>
      <c r="R199" s="8" t="s">
        <v>6</v>
      </c>
      <c r="S199" s="12">
        <v>7.3499999999999996E-2</v>
      </c>
      <c r="T199" s="7">
        <f t="shared" si="73"/>
        <v>0</v>
      </c>
      <c r="U199" s="7"/>
      <c r="V199" s="7"/>
      <c r="W199" s="81">
        <f t="shared" si="60"/>
        <v>0</v>
      </c>
      <c r="X199" s="82">
        <f t="shared" si="61"/>
        <v>0</v>
      </c>
      <c r="Y199" s="91"/>
      <c r="Z199" s="23"/>
      <c r="AA199" s="14" t="e">
        <f t="shared" si="74"/>
        <v>#DIV/0!</v>
      </c>
      <c r="AB199" s="159" t="str">
        <f t="shared" si="75"/>
        <v/>
      </c>
      <c r="AC199" s="8" t="s">
        <v>6</v>
      </c>
      <c r="AD199" s="12">
        <v>7.3499999999999996E-2</v>
      </c>
      <c r="AE199" s="7">
        <f t="shared" si="76"/>
        <v>0</v>
      </c>
      <c r="AF199" s="7"/>
      <c r="AG199" s="7"/>
      <c r="AH199" s="81">
        <f t="shared" si="62"/>
        <v>0</v>
      </c>
      <c r="AI199" s="82">
        <f t="shared" si="63"/>
        <v>0</v>
      </c>
      <c r="AJ199" s="91"/>
      <c r="AK199" s="23"/>
      <c r="AL199" s="14" t="e">
        <f t="shared" si="77"/>
        <v>#DIV/0!</v>
      </c>
      <c r="AM199" s="159" t="str">
        <f t="shared" si="78"/>
        <v/>
      </c>
      <c r="AN199" s="8" t="s">
        <v>6</v>
      </c>
      <c r="AO199" s="12">
        <v>7.3499999999999996E-2</v>
      </c>
      <c r="AP199" s="7">
        <f t="shared" si="79"/>
        <v>0</v>
      </c>
      <c r="AQ199" s="7"/>
      <c r="AR199" s="7"/>
      <c r="AS199" s="81">
        <f t="shared" si="64"/>
        <v>0</v>
      </c>
      <c r="AT199" s="82">
        <f t="shared" si="65"/>
        <v>0</v>
      </c>
      <c r="AU199" s="91"/>
      <c r="AV199" s="23"/>
      <c r="AW199" s="14" t="e">
        <f t="shared" si="80"/>
        <v>#DIV/0!</v>
      </c>
      <c r="AX199" s="159" t="str">
        <f t="shared" si="81"/>
        <v/>
      </c>
      <c r="AY199" s="8" t="s">
        <v>6</v>
      </c>
      <c r="AZ199" s="12">
        <v>7.3499999999999996E-2</v>
      </c>
      <c r="BA199" s="7">
        <f t="shared" si="82"/>
        <v>0</v>
      </c>
      <c r="BB199" s="7"/>
      <c r="BC199" s="7"/>
      <c r="BD199" s="81">
        <f t="shared" si="66"/>
        <v>0</v>
      </c>
      <c r="BE199" s="82">
        <f t="shared" si="67"/>
        <v>0</v>
      </c>
      <c r="BF199" s="91"/>
      <c r="BG199" s="365"/>
      <c r="BH199" s="156">
        <v>43647</v>
      </c>
      <c r="BI199" s="101">
        <f t="shared" si="83"/>
        <v>0</v>
      </c>
      <c r="BJ199" s="14" t="e">
        <f t="shared" si="87"/>
        <v>#DIV/0!</v>
      </c>
      <c r="BK199" s="103">
        <f t="shared" si="85"/>
        <v>0</v>
      </c>
      <c r="BL199" s="12" t="e">
        <f t="shared" si="88"/>
        <v>#DIV/0!</v>
      </c>
      <c r="BM199" s="105"/>
      <c r="BN199" s="24">
        <v>71.590624000000005</v>
      </c>
      <c r="BO199" s="108"/>
      <c r="BQ199" s="23"/>
      <c r="BR199" s="131" t="e">
        <f t="shared" si="86"/>
        <v>#DIV/0!</v>
      </c>
    </row>
    <row r="200" spans="1:70">
      <c r="A200" s="365"/>
      <c r="B200" s="156">
        <v>43678</v>
      </c>
      <c r="C200" s="16"/>
      <c r="D200" s="23"/>
      <c r="E200" s="14" t="e">
        <f t="shared" si="68"/>
        <v>#DIV/0!</v>
      </c>
      <c r="F200" s="159" t="str">
        <f t="shared" si="69"/>
        <v/>
      </c>
      <c r="G200" s="8"/>
      <c r="H200" s="12">
        <v>0</v>
      </c>
      <c r="I200" s="7">
        <f t="shared" si="70"/>
        <v>0</v>
      </c>
      <c r="J200" s="7"/>
      <c r="K200" s="7"/>
      <c r="L200" s="81">
        <f t="shared" si="58"/>
        <v>0</v>
      </c>
      <c r="M200" s="82">
        <f t="shared" si="59"/>
        <v>0</v>
      </c>
      <c r="N200" s="91"/>
      <c r="O200" s="23"/>
      <c r="P200" s="14" t="e">
        <f t="shared" si="71"/>
        <v>#DIV/0!</v>
      </c>
      <c r="Q200" s="159" t="str">
        <f t="shared" si="72"/>
        <v/>
      </c>
      <c r="R200" s="8"/>
      <c r="S200" s="12">
        <v>0</v>
      </c>
      <c r="T200" s="7">
        <f t="shared" si="73"/>
        <v>0</v>
      </c>
      <c r="U200" s="7"/>
      <c r="V200" s="7"/>
      <c r="W200" s="81">
        <f t="shared" si="60"/>
        <v>0</v>
      </c>
      <c r="X200" s="82">
        <f t="shared" si="61"/>
        <v>0</v>
      </c>
      <c r="Y200" s="91"/>
      <c r="Z200" s="23"/>
      <c r="AA200" s="14" t="e">
        <f t="shared" si="74"/>
        <v>#DIV/0!</v>
      </c>
      <c r="AB200" s="159" t="str">
        <f t="shared" si="75"/>
        <v/>
      </c>
      <c r="AC200" s="8"/>
      <c r="AD200" s="12">
        <v>0</v>
      </c>
      <c r="AE200" s="7">
        <f t="shared" si="76"/>
        <v>0</v>
      </c>
      <c r="AF200" s="7"/>
      <c r="AG200" s="7"/>
      <c r="AH200" s="81">
        <f t="shared" si="62"/>
        <v>0</v>
      </c>
      <c r="AI200" s="82">
        <f t="shared" si="63"/>
        <v>0</v>
      </c>
      <c r="AJ200" s="91"/>
      <c r="AK200" s="23"/>
      <c r="AL200" s="14" t="e">
        <f t="shared" si="77"/>
        <v>#DIV/0!</v>
      </c>
      <c r="AM200" s="159" t="str">
        <f t="shared" si="78"/>
        <v/>
      </c>
      <c r="AN200" s="8"/>
      <c r="AO200" s="12">
        <v>0</v>
      </c>
      <c r="AP200" s="7">
        <f t="shared" si="79"/>
        <v>0</v>
      </c>
      <c r="AQ200" s="7"/>
      <c r="AR200" s="7"/>
      <c r="AS200" s="81">
        <f t="shared" si="64"/>
        <v>0</v>
      </c>
      <c r="AT200" s="82">
        <f t="shared" si="65"/>
        <v>0</v>
      </c>
      <c r="AU200" s="91"/>
      <c r="AV200" s="23"/>
      <c r="AW200" s="14" t="e">
        <f t="shared" si="80"/>
        <v>#DIV/0!</v>
      </c>
      <c r="AX200" s="159" t="str">
        <f t="shared" si="81"/>
        <v/>
      </c>
      <c r="AY200" s="8"/>
      <c r="AZ200" s="12">
        <v>0</v>
      </c>
      <c r="BA200" s="7">
        <f t="shared" si="82"/>
        <v>0</v>
      </c>
      <c r="BB200" s="7"/>
      <c r="BC200" s="7"/>
      <c r="BD200" s="81">
        <f t="shared" si="66"/>
        <v>0</v>
      </c>
      <c r="BE200" s="82">
        <f t="shared" si="67"/>
        <v>0</v>
      </c>
      <c r="BF200" s="91"/>
      <c r="BG200" s="365"/>
      <c r="BH200" s="156">
        <v>43678</v>
      </c>
      <c r="BI200" s="101">
        <f t="shared" si="83"/>
        <v>0</v>
      </c>
      <c r="BJ200" s="14" t="e">
        <f t="shared" si="87"/>
        <v>#DIV/0!</v>
      </c>
      <c r="BK200" s="103">
        <f t="shared" si="85"/>
        <v>0</v>
      </c>
      <c r="BL200" s="12" t="e">
        <f t="shared" si="88"/>
        <v>#DIV/0!</v>
      </c>
      <c r="BM200" s="105"/>
      <c r="BN200" s="24">
        <v>71.662214000000006</v>
      </c>
      <c r="BO200" s="108"/>
      <c r="BQ200" s="23"/>
      <c r="BR200" s="131" t="e">
        <f t="shared" si="86"/>
        <v>#DIV/0!</v>
      </c>
    </row>
    <row r="201" spans="1:70">
      <c r="A201" s="365"/>
      <c r="B201" s="156">
        <v>43709</v>
      </c>
      <c r="C201" s="16"/>
      <c r="D201" s="23"/>
      <c r="E201" s="14" t="e">
        <f t="shared" si="68"/>
        <v>#DIV/0!</v>
      </c>
      <c r="F201" s="159" t="str">
        <f t="shared" si="69"/>
        <v/>
      </c>
      <c r="G201" s="8"/>
      <c r="H201" s="12">
        <v>0</v>
      </c>
      <c r="I201" s="7">
        <f t="shared" si="70"/>
        <v>0</v>
      </c>
      <c r="J201" s="7"/>
      <c r="K201" s="7"/>
      <c r="L201" s="81">
        <f t="shared" si="58"/>
        <v>0</v>
      </c>
      <c r="M201" s="82">
        <f t="shared" si="59"/>
        <v>0</v>
      </c>
      <c r="N201" s="91"/>
      <c r="O201" s="23"/>
      <c r="P201" s="14" t="e">
        <f t="shared" si="71"/>
        <v>#DIV/0!</v>
      </c>
      <c r="Q201" s="159" t="str">
        <f t="shared" si="72"/>
        <v/>
      </c>
      <c r="R201" s="8"/>
      <c r="S201" s="12">
        <v>0</v>
      </c>
      <c r="T201" s="7">
        <f t="shared" si="73"/>
        <v>0</v>
      </c>
      <c r="U201" s="7"/>
      <c r="V201" s="7"/>
      <c r="W201" s="81">
        <f t="shared" si="60"/>
        <v>0</v>
      </c>
      <c r="X201" s="82">
        <f t="shared" si="61"/>
        <v>0</v>
      </c>
      <c r="Y201" s="91"/>
      <c r="Z201" s="23"/>
      <c r="AA201" s="14" t="e">
        <f t="shared" si="74"/>
        <v>#DIV/0!</v>
      </c>
      <c r="AB201" s="159" t="str">
        <f t="shared" si="75"/>
        <v/>
      </c>
      <c r="AC201" s="8"/>
      <c r="AD201" s="12">
        <v>0</v>
      </c>
      <c r="AE201" s="7">
        <f t="shared" si="76"/>
        <v>0</v>
      </c>
      <c r="AF201" s="7"/>
      <c r="AG201" s="7"/>
      <c r="AH201" s="81">
        <f t="shared" si="62"/>
        <v>0</v>
      </c>
      <c r="AI201" s="82">
        <f t="shared" si="63"/>
        <v>0</v>
      </c>
      <c r="AJ201" s="91"/>
      <c r="AK201" s="23"/>
      <c r="AL201" s="14" t="e">
        <f t="shared" si="77"/>
        <v>#DIV/0!</v>
      </c>
      <c r="AM201" s="159" t="str">
        <f t="shared" si="78"/>
        <v/>
      </c>
      <c r="AN201" s="8"/>
      <c r="AO201" s="12">
        <v>0</v>
      </c>
      <c r="AP201" s="7">
        <f t="shared" si="79"/>
        <v>0</v>
      </c>
      <c r="AQ201" s="7"/>
      <c r="AR201" s="7"/>
      <c r="AS201" s="81">
        <f t="shared" si="64"/>
        <v>0</v>
      </c>
      <c r="AT201" s="82">
        <f t="shared" si="65"/>
        <v>0</v>
      </c>
      <c r="AU201" s="91"/>
      <c r="AV201" s="23"/>
      <c r="AW201" s="14" t="e">
        <f t="shared" si="80"/>
        <v>#DIV/0!</v>
      </c>
      <c r="AX201" s="159" t="str">
        <f t="shared" si="81"/>
        <v/>
      </c>
      <c r="AY201" s="8"/>
      <c r="AZ201" s="12">
        <v>0</v>
      </c>
      <c r="BA201" s="7">
        <f t="shared" si="82"/>
        <v>0</v>
      </c>
      <c r="BB201" s="7"/>
      <c r="BC201" s="7"/>
      <c r="BD201" s="81">
        <f t="shared" si="66"/>
        <v>0</v>
      </c>
      <c r="BE201" s="82">
        <f t="shared" si="67"/>
        <v>0</v>
      </c>
      <c r="BF201" s="91"/>
      <c r="BG201" s="365"/>
      <c r="BH201" s="156">
        <v>43709</v>
      </c>
      <c r="BI201" s="101">
        <f t="shared" si="83"/>
        <v>0</v>
      </c>
      <c r="BJ201" s="14" t="e">
        <f t="shared" si="87"/>
        <v>#DIV/0!</v>
      </c>
      <c r="BK201" s="103">
        <f t="shared" si="85"/>
        <v>0</v>
      </c>
      <c r="BL201" s="12" t="e">
        <f t="shared" si="88"/>
        <v>#DIV/0!</v>
      </c>
      <c r="BM201" s="105"/>
      <c r="BN201" s="24">
        <v>71.748208000000005</v>
      </c>
      <c r="BO201" s="108"/>
      <c r="BQ201" s="23"/>
      <c r="BR201" s="131" t="e">
        <f t="shared" si="86"/>
        <v>#DIV/0!</v>
      </c>
    </row>
    <row r="202" spans="1:70">
      <c r="A202" s="365"/>
      <c r="B202" s="156">
        <v>43739</v>
      </c>
      <c r="C202" s="16"/>
      <c r="D202" s="23"/>
      <c r="E202" s="14" t="e">
        <f t="shared" si="68"/>
        <v>#DIV/0!</v>
      </c>
      <c r="F202" s="159" t="str">
        <f t="shared" si="69"/>
        <v/>
      </c>
      <c r="G202" s="8"/>
      <c r="H202" s="12">
        <v>0</v>
      </c>
      <c r="I202" s="7">
        <f t="shared" si="70"/>
        <v>0</v>
      </c>
      <c r="J202" s="7"/>
      <c r="K202" s="7"/>
      <c r="L202" s="81">
        <f t="shared" si="58"/>
        <v>0</v>
      </c>
      <c r="M202" s="82">
        <f t="shared" si="59"/>
        <v>0</v>
      </c>
      <c r="N202" s="91"/>
      <c r="O202" s="23"/>
      <c r="P202" s="14" t="e">
        <f t="shared" si="71"/>
        <v>#DIV/0!</v>
      </c>
      <c r="Q202" s="159" t="str">
        <f t="shared" si="72"/>
        <v/>
      </c>
      <c r="R202" s="8"/>
      <c r="S202" s="12">
        <v>0</v>
      </c>
      <c r="T202" s="7">
        <f t="shared" si="73"/>
        <v>0</v>
      </c>
      <c r="U202" s="7"/>
      <c r="V202" s="7"/>
      <c r="W202" s="81">
        <f t="shared" si="60"/>
        <v>0</v>
      </c>
      <c r="X202" s="82">
        <f t="shared" si="61"/>
        <v>0</v>
      </c>
      <c r="Y202" s="91"/>
      <c r="Z202" s="23"/>
      <c r="AA202" s="14" t="e">
        <f t="shared" si="74"/>
        <v>#DIV/0!</v>
      </c>
      <c r="AB202" s="159" t="str">
        <f t="shared" si="75"/>
        <v/>
      </c>
      <c r="AC202" s="8"/>
      <c r="AD202" s="12">
        <v>0</v>
      </c>
      <c r="AE202" s="7">
        <f t="shared" si="76"/>
        <v>0</v>
      </c>
      <c r="AF202" s="7"/>
      <c r="AG202" s="7"/>
      <c r="AH202" s="81">
        <f t="shared" si="62"/>
        <v>0</v>
      </c>
      <c r="AI202" s="82">
        <f t="shared" si="63"/>
        <v>0</v>
      </c>
      <c r="AJ202" s="91"/>
      <c r="AK202" s="23"/>
      <c r="AL202" s="14" t="e">
        <f t="shared" si="77"/>
        <v>#DIV/0!</v>
      </c>
      <c r="AM202" s="159" t="str">
        <f t="shared" si="78"/>
        <v/>
      </c>
      <c r="AN202" s="8"/>
      <c r="AO202" s="12">
        <v>0</v>
      </c>
      <c r="AP202" s="7">
        <f t="shared" si="79"/>
        <v>0</v>
      </c>
      <c r="AQ202" s="7"/>
      <c r="AR202" s="7"/>
      <c r="AS202" s="81">
        <f t="shared" si="64"/>
        <v>0</v>
      </c>
      <c r="AT202" s="82">
        <f t="shared" si="65"/>
        <v>0</v>
      </c>
      <c r="AU202" s="91"/>
      <c r="AV202" s="23"/>
      <c r="AW202" s="14" t="e">
        <f t="shared" si="80"/>
        <v>#DIV/0!</v>
      </c>
      <c r="AX202" s="159" t="str">
        <f t="shared" si="81"/>
        <v/>
      </c>
      <c r="AY202" s="8"/>
      <c r="AZ202" s="12">
        <v>0</v>
      </c>
      <c r="BA202" s="7">
        <f t="shared" si="82"/>
        <v>0</v>
      </c>
      <c r="BB202" s="7"/>
      <c r="BC202" s="7"/>
      <c r="BD202" s="81">
        <f t="shared" si="66"/>
        <v>0</v>
      </c>
      <c r="BE202" s="82">
        <f t="shared" si="67"/>
        <v>0</v>
      </c>
      <c r="BF202" s="91"/>
      <c r="BG202" s="365"/>
      <c r="BH202" s="156">
        <v>43739</v>
      </c>
      <c r="BI202" s="101">
        <f t="shared" si="83"/>
        <v>0</v>
      </c>
      <c r="BJ202" s="14" t="e">
        <f t="shared" si="87"/>
        <v>#DIV/0!</v>
      </c>
      <c r="BK202" s="103">
        <f t="shared" si="85"/>
        <v>0</v>
      </c>
      <c r="BL202" s="12" t="e">
        <f t="shared" si="88"/>
        <v>#DIV/0!</v>
      </c>
      <c r="BM202" s="105"/>
      <c r="BN202" s="24">
        <v>71.712333000000001</v>
      </c>
      <c r="BO202" s="108"/>
      <c r="BQ202" s="23"/>
      <c r="BR202" s="131" t="e">
        <f t="shared" si="86"/>
        <v>#DIV/0!</v>
      </c>
    </row>
    <row r="203" spans="1:70">
      <c r="A203" s="365"/>
      <c r="B203" s="156">
        <v>43770</v>
      </c>
      <c r="C203" s="16"/>
      <c r="D203" s="23"/>
      <c r="E203" s="14" t="e">
        <f t="shared" si="68"/>
        <v>#DIV/0!</v>
      </c>
      <c r="F203" s="159" t="str">
        <f t="shared" si="69"/>
        <v/>
      </c>
      <c r="G203" s="8"/>
      <c r="H203" s="12">
        <v>0</v>
      </c>
      <c r="I203" s="7">
        <f t="shared" si="70"/>
        <v>0</v>
      </c>
      <c r="J203" s="7"/>
      <c r="K203" s="7"/>
      <c r="L203" s="81">
        <f t="shared" si="58"/>
        <v>0</v>
      </c>
      <c r="M203" s="82">
        <f t="shared" si="59"/>
        <v>0</v>
      </c>
      <c r="N203" s="91"/>
      <c r="O203" s="23"/>
      <c r="P203" s="14" t="e">
        <f t="shared" si="71"/>
        <v>#DIV/0!</v>
      </c>
      <c r="Q203" s="159" t="str">
        <f t="shared" si="72"/>
        <v/>
      </c>
      <c r="R203" s="8"/>
      <c r="S203" s="12">
        <v>0</v>
      </c>
      <c r="T203" s="7">
        <f t="shared" si="73"/>
        <v>0</v>
      </c>
      <c r="U203" s="7"/>
      <c r="V203" s="7"/>
      <c r="W203" s="81">
        <f t="shared" si="60"/>
        <v>0</v>
      </c>
      <c r="X203" s="82">
        <f t="shared" si="61"/>
        <v>0</v>
      </c>
      <c r="Y203" s="91"/>
      <c r="Z203" s="23"/>
      <c r="AA203" s="14" t="e">
        <f t="shared" si="74"/>
        <v>#DIV/0!</v>
      </c>
      <c r="AB203" s="159" t="str">
        <f t="shared" si="75"/>
        <v/>
      </c>
      <c r="AC203" s="8"/>
      <c r="AD203" s="12">
        <v>0</v>
      </c>
      <c r="AE203" s="7">
        <f t="shared" si="76"/>
        <v>0</v>
      </c>
      <c r="AF203" s="7"/>
      <c r="AG203" s="7"/>
      <c r="AH203" s="81">
        <f t="shared" si="62"/>
        <v>0</v>
      </c>
      <c r="AI203" s="82">
        <f t="shared" si="63"/>
        <v>0</v>
      </c>
      <c r="AJ203" s="91"/>
      <c r="AK203" s="23"/>
      <c r="AL203" s="14" t="e">
        <f t="shared" si="77"/>
        <v>#DIV/0!</v>
      </c>
      <c r="AM203" s="159" t="str">
        <f t="shared" si="78"/>
        <v/>
      </c>
      <c r="AN203" s="8"/>
      <c r="AO203" s="12">
        <v>0</v>
      </c>
      <c r="AP203" s="7">
        <f t="shared" si="79"/>
        <v>0</v>
      </c>
      <c r="AQ203" s="7"/>
      <c r="AR203" s="7"/>
      <c r="AS203" s="81">
        <f t="shared" si="64"/>
        <v>0</v>
      </c>
      <c r="AT203" s="82">
        <f t="shared" si="65"/>
        <v>0</v>
      </c>
      <c r="AU203" s="91"/>
      <c r="AV203" s="23"/>
      <c r="AW203" s="14" t="e">
        <f t="shared" si="80"/>
        <v>#DIV/0!</v>
      </c>
      <c r="AX203" s="159" t="str">
        <f t="shared" si="81"/>
        <v/>
      </c>
      <c r="AY203" s="8"/>
      <c r="AZ203" s="12">
        <v>0</v>
      </c>
      <c r="BA203" s="7">
        <f t="shared" si="82"/>
        <v>0</v>
      </c>
      <c r="BB203" s="7"/>
      <c r="BC203" s="7"/>
      <c r="BD203" s="81">
        <f t="shared" si="66"/>
        <v>0</v>
      </c>
      <c r="BE203" s="82">
        <f t="shared" si="67"/>
        <v>0</v>
      </c>
      <c r="BF203" s="91"/>
      <c r="BG203" s="365"/>
      <c r="BH203" s="156">
        <v>43770</v>
      </c>
      <c r="BI203" s="101">
        <f t="shared" si="83"/>
        <v>0</v>
      </c>
      <c r="BJ203" s="14" t="e">
        <f t="shared" si="87"/>
        <v>#DIV/0!</v>
      </c>
      <c r="BK203" s="103">
        <f t="shared" si="85"/>
        <v>0</v>
      </c>
      <c r="BL203" s="12" t="e">
        <f t="shared" si="88"/>
        <v>#DIV/0!</v>
      </c>
      <c r="BM203" s="105"/>
      <c r="BN203" s="24">
        <v>71.741016999999999</v>
      </c>
      <c r="BO203" s="108"/>
      <c r="BQ203" s="23"/>
      <c r="BR203" s="131" t="e">
        <f t="shared" si="86"/>
        <v>#DIV/0!</v>
      </c>
    </row>
    <row r="204" spans="1:70">
      <c r="A204" s="366"/>
      <c r="B204" s="157">
        <v>43800</v>
      </c>
      <c r="C204" s="16"/>
      <c r="D204" s="21"/>
      <c r="E204" s="15" t="e">
        <f t="shared" si="68"/>
        <v>#DIV/0!</v>
      </c>
      <c r="F204" s="158" t="str">
        <f t="shared" si="69"/>
        <v/>
      </c>
      <c r="G204" s="11"/>
      <c r="H204" s="13">
        <v>0</v>
      </c>
      <c r="I204" s="10">
        <f t="shared" si="70"/>
        <v>0</v>
      </c>
      <c r="J204" s="10"/>
      <c r="K204" s="10"/>
      <c r="L204" s="83">
        <f t="shared" si="58"/>
        <v>0</v>
      </c>
      <c r="M204" s="84">
        <f t="shared" si="59"/>
        <v>0</v>
      </c>
      <c r="N204" s="93"/>
      <c r="O204" s="21"/>
      <c r="P204" s="15" t="e">
        <f t="shared" si="71"/>
        <v>#DIV/0!</v>
      </c>
      <c r="Q204" s="158" t="str">
        <f t="shared" si="72"/>
        <v/>
      </c>
      <c r="R204" s="11"/>
      <c r="S204" s="13">
        <v>0</v>
      </c>
      <c r="T204" s="10">
        <f t="shared" si="73"/>
        <v>0</v>
      </c>
      <c r="U204" s="10"/>
      <c r="V204" s="10"/>
      <c r="W204" s="83">
        <f t="shared" si="60"/>
        <v>0</v>
      </c>
      <c r="X204" s="84">
        <f t="shared" si="61"/>
        <v>0</v>
      </c>
      <c r="Y204" s="93"/>
      <c r="Z204" s="21"/>
      <c r="AA204" s="15" t="e">
        <f t="shared" si="74"/>
        <v>#DIV/0!</v>
      </c>
      <c r="AB204" s="158" t="str">
        <f t="shared" si="75"/>
        <v/>
      </c>
      <c r="AC204" s="11"/>
      <c r="AD204" s="13">
        <v>0</v>
      </c>
      <c r="AE204" s="10">
        <f t="shared" si="76"/>
        <v>0</v>
      </c>
      <c r="AF204" s="10"/>
      <c r="AG204" s="10"/>
      <c r="AH204" s="83">
        <f t="shared" si="62"/>
        <v>0</v>
      </c>
      <c r="AI204" s="84">
        <f t="shared" si="63"/>
        <v>0</v>
      </c>
      <c r="AJ204" s="93"/>
      <c r="AK204" s="21"/>
      <c r="AL204" s="15" t="e">
        <f t="shared" si="77"/>
        <v>#DIV/0!</v>
      </c>
      <c r="AM204" s="158" t="str">
        <f t="shared" si="78"/>
        <v/>
      </c>
      <c r="AN204" s="11"/>
      <c r="AO204" s="13">
        <v>0</v>
      </c>
      <c r="AP204" s="10">
        <f t="shared" si="79"/>
        <v>0</v>
      </c>
      <c r="AQ204" s="10"/>
      <c r="AR204" s="10"/>
      <c r="AS204" s="83">
        <f t="shared" si="64"/>
        <v>0</v>
      </c>
      <c r="AT204" s="84">
        <f t="shared" si="65"/>
        <v>0</v>
      </c>
      <c r="AU204" s="93"/>
      <c r="AV204" s="21"/>
      <c r="AW204" s="15" t="e">
        <f t="shared" si="80"/>
        <v>#DIV/0!</v>
      </c>
      <c r="AX204" s="158" t="str">
        <f t="shared" si="81"/>
        <v/>
      </c>
      <c r="AY204" s="11"/>
      <c r="AZ204" s="13">
        <v>0</v>
      </c>
      <c r="BA204" s="10">
        <f t="shared" si="82"/>
        <v>0</v>
      </c>
      <c r="BB204" s="10"/>
      <c r="BC204" s="10"/>
      <c r="BD204" s="83">
        <f t="shared" si="66"/>
        <v>0</v>
      </c>
      <c r="BE204" s="84">
        <f t="shared" si="67"/>
        <v>0</v>
      </c>
      <c r="BF204" s="93"/>
      <c r="BG204" s="366"/>
      <c r="BH204" s="157">
        <v>43800</v>
      </c>
      <c r="BI204" s="102">
        <f t="shared" si="83"/>
        <v>0</v>
      </c>
      <c r="BJ204" s="15" t="e">
        <f t="shared" si="87"/>
        <v>#DIV/0!</v>
      </c>
      <c r="BK204" s="104">
        <f t="shared" si="85"/>
        <v>0</v>
      </c>
      <c r="BL204" s="13" t="e">
        <f t="shared" si="88"/>
        <v>#DIV/0!</v>
      </c>
      <c r="BM204" s="107"/>
      <c r="BN204" s="25">
        <v>72.128417999999996</v>
      </c>
      <c r="BO204" s="110"/>
      <c r="BQ204" s="23"/>
      <c r="BR204" s="131" t="e">
        <f t="shared" si="86"/>
        <v>#DIV/0!</v>
      </c>
    </row>
    <row r="205" spans="1:70">
      <c r="A205" s="365">
        <v>2020</v>
      </c>
      <c r="B205" s="156">
        <v>43831</v>
      </c>
      <c r="C205" s="16"/>
      <c r="D205" s="23"/>
      <c r="E205" s="14" t="e">
        <f t="shared" si="68"/>
        <v>#DIV/0!</v>
      </c>
      <c r="F205" s="159" t="str">
        <f t="shared" si="69"/>
        <v/>
      </c>
      <c r="G205" s="8"/>
      <c r="H205" s="12">
        <v>0</v>
      </c>
      <c r="I205" s="7">
        <f t="shared" si="70"/>
        <v>0</v>
      </c>
      <c r="J205" s="7"/>
      <c r="K205" s="7"/>
      <c r="L205" s="81">
        <f t="shared" ref="L205:L218" si="89">D205+J205</f>
        <v>0</v>
      </c>
      <c r="M205" s="82">
        <f t="shared" ref="M205:M218" si="90">I205+K205</f>
        <v>0</v>
      </c>
      <c r="N205" s="91"/>
      <c r="O205" s="23"/>
      <c r="P205" s="14" t="e">
        <f t="shared" si="71"/>
        <v>#DIV/0!</v>
      </c>
      <c r="Q205" s="159" t="str">
        <f t="shared" si="72"/>
        <v/>
      </c>
      <c r="R205" s="8"/>
      <c r="S205" s="12">
        <v>0</v>
      </c>
      <c r="T205" s="7">
        <f t="shared" si="73"/>
        <v>0</v>
      </c>
      <c r="U205" s="7"/>
      <c r="V205" s="7"/>
      <c r="W205" s="81">
        <f t="shared" ref="W205:W218" si="91">O205+U205</f>
        <v>0</v>
      </c>
      <c r="X205" s="82">
        <f t="shared" ref="X205:X218" si="92">T205+V205</f>
        <v>0</v>
      </c>
      <c r="Y205" s="91"/>
      <c r="Z205" s="23"/>
      <c r="AA205" s="14" t="e">
        <f t="shared" si="74"/>
        <v>#DIV/0!</v>
      </c>
      <c r="AB205" s="159" t="str">
        <f t="shared" si="75"/>
        <v/>
      </c>
      <c r="AC205" s="8"/>
      <c r="AD205" s="12">
        <v>0</v>
      </c>
      <c r="AE205" s="7">
        <f t="shared" si="76"/>
        <v>0</v>
      </c>
      <c r="AF205" s="7"/>
      <c r="AG205" s="7"/>
      <c r="AH205" s="81">
        <f t="shared" ref="AH205:AH218" si="93">Z205+AF205</f>
        <v>0</v>
      </c>
      <c r="AI205" s="82">
        <f t="shared" ref="AI205:AI218" si="94">AE205+AG205</f>
        <v>0</v>
      </c>
      <c r="AJ205" s="91"/>
      <c r="AK205" s="23"/>
      <c r="AL205" s="14" t="e">
        <f t="shared" si="77"/>
        <v>#DIV/0!</v>
      </c>
      <c r="AM205" s="159" t="str">
        <f t="shared" si="78"/>
        <v/>
      </c>
      <c r="AN205" s="8"/>
      <c r="AO205" s="12">
        <v>0</v>
      </c>
      <c r="AP205" s="7">
        <f t="shared" si="79"/>
        <v>0</v>
      </c>
      <c r="AQ205" s="7"/>
      <c r="AR205" s="7"/>
      <c r="AS205" s="81">
        <f t="shared" ref="AS205:AS218" si="95">AK205+AQ205</f>
        <v>0</v>
      </c>
      <c r="AT205" s="82">
        <f t="shared" ref="AT205:AT218" si="96">AP205+AR205</f>
        <v>0</v>
      </c>
      <c r="AU205" s="91"/>
      <c r="AV205" s="23"/>
      <c r="AW205" s="14" t="e">
        <f t="shared" si="80"/>
        <v>#DIV/0!</v>
      </c>
      <c r="AX205" s="159" t="str">
        <f t="shared" si="81"/>
        <v/>
      </c>
      <c r="AY205" s="8"/>
      <c r="AZ205" s="12">
        <v>0</v>
      </c>
      <c r="BA205" s="7">
        <f t="shared" si="82"/>
        <v>0</v>
      </c>
      <c r="BB205" s="7"/>
      <c r="BC205" s="7"/>
      <c r="BD205" s="81">
        <f t="shared" ref="BD205:BD218" si="97">AV205+BB205</f>
        <v>0</v>
      </c>
      <c r="BE205" s="82">
        <f t="shared" ref="BE205:BE218" si="98">BA205+BC205</f>
        <v>0</v>
      </c>
      <c r="BF205" s="91"/>
      <c r="BG205" s="365">
        <v>2020</v>
      </c>
      <c r="BH205" s="156">
        <v>43831</v>
      </c>
      <c r="BI205" s="101">
        <f t="shared" si="83"/>
        <v>0</v>
      </c>
      <c r="BJ205" s="14" t="e">
        <f t="shared" si="87"/>
        <v>#DIV/0!</v>
      </c>
      <c r="BK205" s="103">
        <f t="shared" si="85"/>
        <v>0</v>
      </c>
      <c r="BL205" s="12" t="e">
        <f t="shared" si="88"/>
        <v>#DIV/0!</v>
      </c>
      <c r="BM205" s="105"/>
      <c r="BN205" s="24">
        <v>73.008384000000007</v>
      </c>
      <c r="BO205" s="108"/>
      <c r="BQ205" s="23"/>
      <c r="BR205" s="131" t="e">
        <f t="shared" si="86"/>
        <v>#DIV/0!</v>
      </c>
    </row>
    <row r="206" spans="1:70">
      <c r="A206" s="365"/>
      <c r="B206" s="156">
        <v>43862</v>
      </c>
      <c r="C206" s="16"/>
      <c r="D206" s="23"/>
      <c r="E206" s="14" t="e">
        <f t="shared" si="68"/>
        <v>#DIV/0!</v>
      </c>
      <c r="F206" s="159" t="str">
        <f t="shared" ref="F206:F263" si="99">IF(DAY(J$11)=0,"",IF(MONTH(J$11)&lt;&gt;MONTH($B206),"",YEAR($B206)-YEAR(J$11)))</f>
        <v/>
      </c>
      <c r="G206" s="8"/>
      <c r="H206" s="12">
        <v>0</v>
      </c>
      <c r="I206" s="7">
        <f t="shared" si="70"/>
        <v>0</v>
      </c>
      <c r="J206" s="7"/>
      <c r="K206" s="7"/>
      <c r="L206" s="81">
        <f t="shared" si="89"/>
        <v>0</v>
      </c>
      <c r="M206" s="82">
        <f t="shared" si="90"/>
        <v>0</v>
      </c>
      <c r="N206" s="91"/>
      <c r="O206" s="23"/>
      <c r="P206" s="14" t="e">
        <f t="shared" ref="P206:P218" si="100">((O206/O205)-1)</f>
        <v>#DIV/0!</v>
      </c>
      <c r="Q206" s="159" t="str">
        <f t="shared" ref="Q206:Q263" si="101">IF(DAY(U$11)=0,"",IF(MONTH(U$11)&lt;&gt;MONTH($B206),"",YEAR($B206)-YEAR(U$11)))</f>
        <v/>
      </c>
      <c r="R206" s="8"/>
      <c r="S206" s="12">
        <v>0</v>
      </c>
      <c r="T206" s="7">
        <f t="shared" ref="T206:T213" si="102">T205*(1+S206)</f>
        <v>0</v>
      </c>
      <c r="U206" s="7"/>
      <c r="V206" s="7"/>
      <c r="W206" s="81">
        <f t="shared" si="91"/>
        <v>0</v>
      </c>
      <c r="X206" s="82">
        <f t="shared" si="92"/>
        <v>0</v>
      </c>
      <c r="Y206" s="91"/>
      <c r="Z206" s="23"/>
      <c r="AA206" s="14" t="e">
        <f t="shared" ref="AA206:AA218" si="103">((Z206/Z205)-1)</f>
        <v>#DIV/0!</v>
      </c>
      <c r="AB206" s="159" t="str">
        <f t="shared" ref="AB206:AB263" si="104">IF(DAY(AF$11)=0,"",IF(MONTH(AF$11)&lt;&gt;MONTH($B206),"",YEAR($B206)-YEAR(AF$11)))</f>
        <v/>
      </c>
      <c r="AC206" s="8"/>
      <c r="AD206" s="12">
        <v>0</v>
      </c>
      <c r="AE206" s="7">
        <f t="shared" ref="AE206:AE213" si="105">AE205*(1+AD206)</f>
        <v>0</v>
      </c>
      <c r="AF206" s="7"/>
      <c r="AG206" s="7"/>
      <c r="AH206" s="81">
        <f t="shared" si="93"/>
        <v>0</v>
      </c>
      <c r="AI206" s="82">
        <f t="shared" si="94"/>
        <v>0</v>
      </c>
      <c r="AJ206" s="91"/>
      <c r="AK206" s="23"/>
      <c r="AL206" s="14" t="e">
        <f t="shared" ref="AL206:AL218" si="106">((AK206/AK205)-1)</f>
        <v>#DIV/0!</v>
      </c>
      <c r="AM206" s="159" t="str">
        <f t="shared" ref="AM206:AM263" si="107">IF(DAY(AQ$11)=0,"",IF(MONTH(AQ$11)&lt;&gt;MONTH($B206),"",YEAR($B206)-YEAR(AQ$11)))</f>
        <v/>
      </c>
      <c r="AN206" s="8"/>
      <c r="AO206" s="12">
        <v>0</v>
      </c>
      <c r="AP206" s="7">
        <f t="shared" ref="AP206:AP213" si="108">AP205*(1+AO206)</f>
        <v>0</v>
      </c>
      <c r="AQ206" s="7"/>
      <c r="AR206" s="7"/>
      <c r="AS206" s="81">
        <f t="shared" si="95"/>
        <v>0</v>
      </c>
      <c r="AT206" s="82">
        <f t="shared" si="96"/>
        <v>0</v>
      </c>
      <c r="AU206" s="91"/>
      <c r="AV206" s="23"/>
      <c r="AW206" s="14" t="e">
        <f t="shared" ref="AW206:AW218" si="109">((AV206/AV205)-1)</f>
        <v>#DIV/0!</v>
      </c>
      <c r="AX206" s="159" t="str">
        <f t="shared" ref="AX206:AX263" si="110">IF(DAY(BB$11)=0,"",IF(MONTH(BB$11)&lt;&gt;MONTH($B206),"",YEAR($B206)-YEAR(BB$11)))</f>
        <v/>
      </c>
      <c r="AY206" s="8"/>
      <c r="AZ206" s="12">
        <v>0</v>
      </c>
      <c r="BA206" s="7">
        <f t="shared" ref="BA206:BA213" si="111">BA205*(1+AZ206)</f>
        <v>0</v>
      </c>
      <c r="BB206" s="7"/>
      <c r="BC206" s="7"/>
      <c r="BD206" s="81">
        <f t="shared" si="97"/>
        <v>0</v>
      </c>
      <c r="BE206" s="82">
        <f t="shared" si="98"/>
        <v>0</v>
      </c>
      <c r="BF206" s="91"/>
      <c r="BG206" s="365"/>
      <c r="BH206" s="156">
        <v>43862</v>
      </c>
      <c r="BI206" s="101">
        <f t="shared" ref="BI206:BI222" si="112">L206+W206+AH206+AS206+BD206</f>
        <v>0</v>
      </c>
      <c r="BJ206" s="14" t="e">
        <f t="shared" si="87"/>
        <v>#DIV/0!</v>
      </c>
      <c r="BK206" s="103">
        <f t="shared" ref="BK206:BK222" si="113">M206+X206+AI206+AT206+BE206</f>
        <v>0</v>
      </c>
      <c r="BL206" s="12" t="e">
        <f t="shared" si="88"/>
        <v>#DIV/0!</v>
      </c>
      <c r="BM206" s="105"/>
      <c r="BN206" s="24">
        <v>73.147098999999997</v>
      </c>
      <c r="BO206" s="108"/>
      <c r="BQ206" s="23"/>
      <c r="BR206" s="131" t="e">
        <f t="shared" ref="BR206:BR252" si="114">((BQ206/BQ205)-1)</f>
        <v>#DIV/0!</v>
      </c>
    </row>
    <row r="207" spans="1:70">
      <c r="A207" s="365"/>
      <c r="B207" s="156">
        <v>43891</v>
      </c>
      <c r="C207" s="16"/>
      <c r="D207" s="23"/>
      <c r="E207" s="14" t="e">
        <f t="shared" si="68"/>
        <v>#DIV/0!</v>
      </c>
      <c r="F207" s="159" t="str">
        <f t="shared" si="99"/>
        <v/>
      </c>
      <c r="G207" s="8"/>
      <c r="H207" s="12">
        <v>0</v>
      </c>
      <c r="I207" s="7">
        <f t="shared" si="70"/>
        <v>0</v>
      </c>
      <c r="J207" s="7"/>
      <c r="K207" s="7"/>
      <c r="L207" s="81">
        <f t="shared" si="89"/>
        <v>0</v>
      </c>
      <c r="M207" s="82">
        <f t="shared" si="90"/>
        <v>0</v>
      </c>
      <c r="N207" s="91"/>
      <c r="O207" s="23"/>
      <c r="P207" s="14" t="e">
        <f t="shared" si="100"/>
        <v>#DIV/0!</v>
      </c>
      <c r="Q207" s="159" t="str">
        <f t="shared" si="101"/>
        <v/>
      </c>
      <c r="R207" s="8"/>
      <c r="S207" s="12">
        <v>0</v>
      </c>
      <c r="T207" s="7">
        <f t="shared" si="102"/>
        <v>0</v>
      </c>
      <c r="U207" s="7"/>
      <c r="V207" s="7"/>
      <c r="W207" s="81">
        <f t="shared" si="91"/>
        <v>0</v>
      </c>
      <c r="X207" s="82">
        <f t="shared" si="92"/>
        <v>0</v>
      </c>
      <c r="Y207" s="91"/>
      <c r="Z207" s="23"/>
      <c r="AA207" s="14" t="e">
        <f t="shared" si="103"/>
        <v>#DIV/0!</v>
      </c>
      <c r="AB207" s="159" t="str">
        <f t="shared" si="104"/>
        <v/>
      </c>
      <c r="AC207" s="8"/>
      <c r="AD207" s="12">
        <v>0</v>
      </c>
      <c r="AE207" s="7">
        <f t="shared" si="105"/>
        <v>0</v>
      </c>
      <c r="AF207" s="7"/>
      <c r="AG207" s="7"/>
      <c r="AH207" s="81">
        <f t="shared" si="93"/>
        <v>0</v>
      </c>
      <c r="AI207" s="82">
        <f t="shared" si="94"/>
        <v>0</v>
      </c>
      <c r="AJ207" s="91"/>
      <c r="AK207" s="23"/>
      <c r="AL207" s="14" t="e">
        <f t="shared" si="106"/>
        <v>#DIV/0!</v>
      </c>
      <c r="AM207" s="159" t="str">
        <f t="shared" si="107"/>
        <v/>
      </c>
      <c r="AN207" s="8"/>
      <c r="AO207" s="12">
        <v>0</v>
      </c>
      <c r="AP207" s="7">
        <f t="shared" si="108"/>
        <v>0</v>
      </c>
      <c r="AQ207" s="7"/>
      <c r="AR207" s="7"/>
      <c r="AS207" s="81">
        <f t="shared" si="95"/>
        <v>0</v>
      </c>
      <c r="AT207" s="82">
        <f t="shared" si="96"/>
        <v>0</v>
      </c>
      <c r="AU207" s="91"/>
      <c r="AV207" s="23"/>
      <c r="AW207" s="14" t="e">
        <f t="shared" si="109"/>
        <v>#DIV/0!</v>
      </c>
      <c r="AX207" s="159" t="str">
        <f t="shared" si="110"/>
        <v/>
      </c>
      <c r="AY207" s="8"/>
      <c r="AZ207" s="12">
        <v>0</v>
      </c>
      <c r="BA207" s="7">
        <f t="shared" si="111"/>
        <v>0</v>
      </c>
      <c r="BB207" s="7"/>
      <c r="BC207" s="7"/>
      <c r="BD207" s="81">
        <f t="shared" si="97"/>
        <v>0</v>
      </c>
      <c r="BE207" s="82">
        <f t="shared" si="98"/>
        <v>0</v>
      </c>
      <c r="BF207" s="91"/>
      <c r="BG207" s="365"/>
      <c r="BH207" s="156">
        <v>43891</v>
      </c>
      <c r="BI207" s="101">
        <f t="shared" si="112"/>
        <v>0</v>
      </c>
      <c r="BJ207" s="14" t="e">
        <f t="shared" si="87"/>
        <v>#DIV/0!</v>
      </c>
      <c r="BK207" s="103">
        <f t="shared" si="113"/>
        <v>0</v>
      </c>
      <c r="BL207" s="12" t="e">
        <f t="shared" si="88"/>
        <v>#DIV/0!</v>
      </c>
      <c r="BM207" s="105"/>
      <c r="BN207" s="24">
        <v>73.271449000000004</v>
      </c>
      <c r="BO207" s="108"/>
      <c r="BQ207" s="23"/>
      <c r="BR207" s="131" t="e">
        <f t="shared" si="114"/>
        <v>#DIV/0!</v>
      </c>
    </row>
    <row r="208" spans="1:70">
      <c r="A208" s="365"/>
      <c r="B208" s="156">
        <v>43922</v>
      </c>
      <c r="C208" s="16"/>
      <c r="D208" s="23"/>
      <c r="E208" s="14" t="e">
        <f t="shared" si="68"/>
        <v>#DIV/0!</v>
      </c>
      <c r="F208" s="159" t="str">
        <f t="shared" si="99"/>
        <v/>
      </c>
      <c r="G208" s="8"/>
      <c r="H208" s="12">
        <v>0</v>
      </c>
      <c r="I208" s="7">
        <f t="shared" si="70"/>
        <v>0</v>
      </c>
      <c r="J208" s="7"/>
      <c r="K208" s="7"/>
      <c r="L208" s="81">
        <f t="shared" si="89"/>
        <v>0</v>
      </c>
      <c r="M208" s="82">
        <f t="shared" si="90"/>
        <v>0</v>
      </c>
      <c r="N208" s="91"/>
      <c r="O208" s="23"/>
      <c r="P208" s="14" t="e">
        <f t="shared" si="100"/>
        <v>#DIV/0!</v>
      </c>
      <c r="Q208" s="159" t="str">
        <f t="shared" si="101"/>
        <v/>
      </c>
      <c r="R208" s="8"/>
      <c r="S208" s="12">
        <v>0</v>
      </c>
      <c r="T208" s="7">
        <f t="shared" si="102"/>
        <v>0</v>
      </c>
      <c r="U208" s="7"/>
      <c r="V208" s="7"/>
      <c r="W208" s="81">
        <f t="shared" si="91"/>
        <v>0</v>
      </c>
      <c r="X208" s="82">
        <f t="shared" si="92"/>
        <v>0</v>
      </c>
      <c r="Y208" s="91"/>
      <c r="Z208" s="23"/>
      <c r="AA208" s="14" t="e">
        <f t="shared" si="103"/>
        <v>#DIV/0!</v>
      </c>
      <c r="AB208" s="159" t="str">
        <f t="shared" si="104"/>
        <v/>
      </c>
      <c r="AC208" s="8"/>
      <c r="AD208" s="12">
        <v>0</v>
      </c>
      <c r="AE208" s="7">
        <f t="shared" si="105"/>
        <v>0</v>
      </c>
      <c r="AF208" s="7"/>
      <c r="AG208" s="7"/>
      <c r="AH208" s="81">
        <f t="shared" si="93"/>
        <v>0</v>
      </c>
      <c r="AI208" s="82">
        <f t="shared" si="94"/>
        <v>0</v>
      </c>
      <c r="AJ208" s="91"/>
      <c r="AK208" s="23"/>
      <c r="AL208" s="14" t="e">
        <f t="shared" si="106"/>
        <v>#DIV/0!</v>
      </c>
      <c r="AM208" s="159" t="str">
        <f t="shared" si="107"/>
        <v/>
      </c>
      <c r="AN208" s="8"/>
      <c r="AO208" s="12">
        <v>0</v>
      </c>
      <c r="AP208" s="7">
        <f t="shared" si="108"/>
        <v>0</v>
      </c>
      <c r="AQ208" s="7"/>
      <c r="AR208" s="7"/>
      <c r="AS208" s="81">
        <f t="shared" si="95"/>
        <v>0</v>
      </c>
      <c r="AT208" s="82">
        <f t="shared" si="96"/>
        <v>0</v>
      </c>
      <c r="AU208" s="91"/>
      <c r="AV208" s="23"/>
      <c r="AW208" s="14" t="e">
        <f t="shared" si="109"/>
        <v>#DIV/0!</v>
      </c>
      <c r="AX208" s="159" t="str">
        <f t="shared" si="110"/>
        <v/>
      </c>
      <c r="AY208" s="8"/>
      <c r="AZ208" s="12">
        <v>0</v>
      </c>
      <c r="BA208" s="7">
        <f t="shared" si="111"/>
        <v>0</v>
      </c>
      <c r="BB208" s="7"/>
      <c r="BC208" s="7"/>
      <c r="BD208" s="81">
        <f t="shared" si="97"/>
        <v>0</v>
      </c>
      <c r="BE208" s="82">
        <f t="shared" si="98"/>
        <v>0</v>
      </c>
      <c r="BF208" s="91"/>
      <c r="BG208" s="365"/>
      <c r="BH208" s="156">
        <v>43922</v>
      </c>
      <c r="BI208" s="101">
        <f t="shared" si="112"/>
        <v>0</v>
      </c>
      <c r="BJ208" s="14" t="e">
        <f t="shared" si="87"/>
        <v>#DIV/0!</v>
      </c>
      <c r="BK208" s="103">
        <f t="shared" si="113"/>
        <v>0</v>
      </c>
      <c r="BL208" s="12" t="e">
        <f t="shared" si="88"/>
        <v>#DIV/0!</v>
      </c>
      <c r="BM208" s="105"/>
      <c r="BN208" s="24">
        <v>73.403336999999993</v>
      </c>
      <c r="BO208" s="108"/>
      <c r="BQ208" s="23"/>
      <c r="BR208" s="131" t="e">
        <f t="shared" si="114"/>
        <v>#DIV/0!</v>
      </c>
    </row>
    <row r="209" spans="1:70">
      <c r="A209" s="365"/>
      <c r="B209" s="156">
        <v>43952</v>
      </c>
      <c r="C209" s="16"/>
      <c r="D209" s="23"/>
      <c r="E209" s="14" t="e">
        <f t="shared" si="68"/>
        <v>#DIV/0!</v>
      </c>
      <c r="F209" s="159" t="str">
        <f t="shared" si="99"/>
        <v/>
      </c>
      <c r="G209" s="8"/>
      <c r="H209" s="12">
        <v>0</v>
      </c>
      <c r="I209" s="7">
        <f t="shared" si="70"/>
        <v>0</v>
      </c>
      <c r="J209" s="7"/>
      <c r="K209" s="7"/>
      <c r="L209" s="81">
        <f t="shared" si="89"/>
        <v>0</v>
      </c>
      <c r="M209" s="82">
        <f t="shared" si="90"/>
        <v>0</v>
      </c>
      <c r="N209" s="91"/>
      <c r="O209" s="23"/>
      <c r="P209" s="14" t="e">
        <f t="shared" si="100"/>
        <v>#DIV/0!</v>
      </c>
      <c r="Q209" s="159" t="str">
        <f t="shared" si="101"/>
        <v/>
      </c>
      <c r="R209" s="8"/>
      <c r="S209" s="12">
        <v>0</v>
      </c>
      <c r="T209" s="7"/>
      <c r="U209" s="7"/>
      <c r="V209" s="7"/>
      <c r="W209" s="81">
        <f t="shared" si="91"/>
        <v>0</v>
      </c>
      <c r="X209" s="82">
        <f t="shared" si="92"/>
        <v>0</v>
      </c>
      <c r="Y209" s="91"/>
      <c r="Z209" s="23"/>
      <c r="AA209" s="14" t="e">
        <f t="shared" si="103"/>
        <v>#DIV/0!</v>
      </c>
      <c r="AB209" s="159" t="str">
        <f t="shared" si="104"/>
        <v/>
      </c>
      <c r="AC209" s="8"/>
      <c r="AD209" s="12">
        <v>0</v>
      </c>
      <c r="AE209" s="7">
        <f t="shared" si="105"/>
        <v>0</v>
      </c>
      <c r="AF209" s="7"/>
      <c r="AG209" s="7"/>
      <c r="AH209" s="81">
        <f t="shared" si="93"/>
        <v>0</v>
      </c>
      <c r="AI209" s="82">
        <f t="shared" si="94"/>
        <v>0</v>
      </c>
      <c r="AJ209" s="91"/>
      <c r="AK209" s="23"/>
      <c r="AL209" s="14" t="e">
        <f t="shared" si="106"/>
        <v>#DIV/0!</v>
      </c>
      <c r="AM209" s="159" t="str">
        <f t="shared" si="107"/>
        <v/>
      </c>
      <c r="AN209" s="8"/>
      <c r="AO209" s="12">
        <v>0</v>
      </c>
      <c r="AP209" s="7">
        <f t="shared" si="108"/>
        <v>0</v>
      </c>
      <c r="AQ209" s="7"/>
      <c r="AR209" s="7"/>
      <c r="AS209" s="81">
        <f t="shared" si="95"/>
        <v>0</v>
      </c>
      <c r="AT209" s="82">
        <f t="shared" si="96"/>
        <v>0</v>
      </c>
      <c r="AU209" s="91"/>
      <c r="AV209" s="23"/>
      <c r="AW209" s="14" t="e">
        <f t="shared" si="109"/>
        <v>#DIV/0!</v>
      </c>
      <c r="AX209" s="159" t="str">
        <f t="shared" si="110"/>
        <v/>
      </c>
      <c r="AY209" s="8"/>
      <c r="AZ209" s="12">
        <v>0</v>
      </c>
      <c r="BA209" s="7">
        <f t="shared" si="111"/>
        <v>0</v>
      </c>
      <c r="BB209" s="7"/>
      <c r="BC209" s="7"/>
      <c r="BD209" s="81">
        <f t="shared" si="97"/>
        <v>0</v>
      </c>
      <c r="BE209" s="82">
        <f t="shared" si="98"/>
        <v>0</v>
      </c>
      <c r="BF209" s="91"/>
      <c r="BG209" s="365"/>
      <c r="BH209" s="156">
        <v>43952</v>
      </c>
      <c r="BI209" s="101">
        <f t="shared" si="112"/>
        <v>0</v>
      </c>
      <c r="BJ209" s="14" t="e">
        <f t="shared" si="87"/>
        <v>#DIV/0!</v>
      </c>
      <c r="BK209" s="103">
        <f t="shared" si="113"/>
        <v>0</v>
      </c>
      <c r="BL209" s="12" t="e">
        <f t="shared" si="88"/>
        <v>#DIV/0!</v>
      </c>
      <c r="BM209" s="105"/>
      <c r="BN209" s="24">
        <v>73.234509000000003</v>
      </c>
      <c r="BO209" s="108"/>
      <c r="BQ209" s="23"/>
      <c r="BR209" s="131" t="e">
        <f t="shared" si="114"/>
        <v>#DIV/0!</v>
      </c>
    </row>
    <row r="210" spans="1:70">
      <c r="A210" s="365"/>
      <c r="B210" s="156">
        <v>43983</v>
      </c>
      <c r="C210" s="16"/>
      <c r="D210" s="23"/>
      <c r="E210" s="14" t="e">
        <f t="shared" ref="E210:E218" si="115">((D210/D209)-1)</f>
        <v>#DIV/0!</v>
      </c>
      <c r="F210" s="159" t="str">
        <f t="shared" si="99"/>
        <v/>
      </c>
      <c r="G210" s="8"/>
      <c r="H210" s="12">
        <v>0</v>
      </c>
      <c r="I210" s="7">
        <f>I209*(1+H210)</f>
        <v>0</v>
      </c>
      <c r="J210" s="7"/>
      <c r="K210" s="7"/>
      <c r="L210" s="81">
        <f t="shared" si="89"/>
        <v>0</v>
      </c>
      <c r="M210" s="82">
        <f t="shared" si="90"/>
        <v>0</v>
      </c>
      <c r="N210" s="91"/>
      <c r="O210" s="23"/>
      <c r="P210" s="14" t="e">
        <f t="shared" si="100"/>
        <v>#DIV/0!</v>
      </c>
      <c r="Q210" s="159" t="str">
        <f t="shared" si="101"/>
        <v/>
      </c>
      <c r="R210" s="8"/>
      <c r="S210" s="12">
        <v>0</v>
      </c>
      <c r="T210" s="7">
        <f t="shared" si="102"/>
        <v>0</v>
      </c>
      <c r="U210" s="7"/>
      <c r="V210" s="7"/>
      <c r="W210" s="81">
        <f t="shared" si="91"/>
        <v>0</v>
      </c>
      <c r="X210" s="82">
        <f t="shared" si="92"/>
        <v>0</v>
      </c>
      <c r="Y210" s="91"/>
      <c r="Z210" s="23"/>
      <c r="AA210" s="14" t="e">
        <f t="shared" si="103"/>
        <v>#DIV/0!</v>
      </c>
      <c r="AB210" s="159" t="str">
        <f t="shared" si="104"/>
        <v/>
      </c>
      <c r="AC210" s="8"/>
      <c r="AD210" s="12">
        <v>0</v>
      </c>
      <c r="AE210" s="7">
        <f t="shared" si="105"/>
        <v>0</v>
      </c>
      <c r="AF210" s="7"/>
      <c r="AG210" s="7"/>
      <c r="AH210" s="81">
        <f t="shared" si="93"/>
        <v>0</v>
      </c>
      <c r="AI210" s="82">
        <f t="shared" si="94"/>
        <v>0</v>
      </c>
      <c r="AJ210" s="91"/>
      <c r="AK210" s="23"/>
      <c r="AL210" s="14" t="e">
        <f t="shared" si="106"/>
        <v>#DIV/0!</v>
      </c>
      <c r="AM210" s="159" t="str">
        <f t="shared" si="107"/>
        <v/>
      </c>
      <c r="AN210" s="8"/>
      <c r="AO210" s="12">
        <v>0</v>
      </c>
      <c r="AP210" s="7">
        <f t="shared" si="108"/>
        <v>0</v>
      </c>
      <c r="AQ210" s="7"/>
      <c r="AR210" s="7"/>
      <c r="AS210" s="81">
        <f t="shared" si="95"/>
        <v>0</v>
      </c>
      <c r="AT210" s="82">
        <f t="shared" si="96"/>
        <v>0</v>
      </c>
      <c r="AU210" s="91"/>
      <c r="AV210" s="23"/>
      <c r="AW210" s="14" t="e">
        <f t="shared" si="109"/>
        <v>#DIV/0!</v>
      </c>
      <c r="AX210" s="159" t="str">
        <f t="shared" si="110"/>
        <v/>
      </c>
      <c r="AY210" s="8"/>
      <c r="AZ210" s="12">
        <v>0</v>
      </c>
      <c r="BA210" s="7">
        <f t="shared" si="111"/>
        <v>0</v>
      </c>
      <c r="BB210" s="7"/>
      <c r="BC210" s="7"/>
      <c r="BD210" s="81">
        <f t="shared" si="97"/>
        <v>0</v>
      </c>
      <c r="BE210" s="82">
        <f t="shared" si="98"/>
        <v>0</v>
      </c>
      <c r="BF210" s="91"/>
      <c r="BG210" s="365"/>
      <c r="BH210" s="156">
        <v>43983</v>
      </c>
      <c r="BI210" s="101">
        <f t="shared" si="112"/>
        <v>0</v>
      </c>
      <c r="BJ210" s="14" t="e">
        <f t="shared" si="87"/>
        <v>#DIV/0!</v>
      </c>
      <c r="BK210" s="103">
        <f t="shared" si="113"/>
        <v>0</v>
      </c>
      <c r="BL210" s="12" t="e">
        <f t="shared" si="88"/>
        <v>#DIV/0!</v>
      </c>
      <c r="BM210" s="105"/>
      <c r="BN210" s="24">
        <v>73.051422000000002</v>
      </c>
      <c r="BO210" s="108"/>
      <c r="BQ210" s="23"/>
      <c r="BR210" s="131" t="e">
        <f t="shared" si="114"/>
        <v>#DIV/0!</v>
      </c>
    </row>
    <row r="211" spans="1:70">
      <c r="A211" s="365"/>
      <c r="B211" s="156">
        <v>44013</v>
      </c>
      <c r="C211" s="16"/>
      <c r="D211" s="23"/>
      <c r="E211" s="14" t="e">
        <f t="shared" si="115"/>
        <v>#DIV/0!</v>
      </c>
      <c r="F211" s="159" t="str">
        <f t="shared" si="99"/>
        <v/>
      </c>
      <c r="G211" s="8"/>
      <c r="H211" s="12">
        <v>0</v>
      </c>
      <c r="I211" s="7">
        <f>I210*(1+H211)</f>
        <v>0</v>
      </c>
      <c r="J211" s="7"/>
      <c r="K211" s="7"/>
      <c r="L211" s="81">
        <f t="shared" si="89"/>
        <v>0</v>
      </c>
      <c r="M211" s="82">
        <f t="shared" si="90"/>
        <v>0</v>
      </c>
      <c r="N211" s="91"/>
      <c r="O211" s="23"/>
      <c r="P211" s="14" t="e">
        <f t="shared" si="100"/>
        <v>#DIV/0!</v>
      </c>
      <c r="Q211" s="159" t="str">
        <f t="shared" si="101"/>
        <v/>
      </c>
      <c r="R211" s="8"/>
      <c r="S211" s="12">
        <v>0</v>
      </c>
      <c r="T211" s="7">
        <f t="shared" si="102"/>
        <v>0</v>
      </c>
      <c r="U211" s="7"/>
      <c r="V211" s="7"/>
      <c r="W211" s="81">
        <f t="shared" si="91"/>
        <v>0</v>
      </c>
      <c r="X211" s="82">
        <f t="shared" si="92"/>
        <v>0</v>
      </c>
      <c r="Y211" s="91"/>
      <c r="Z211" s="23"/>
      <c r="AA211" s="14" t="e">
        <f t="shared" si="103"/>
        <v>#DIV/0!</v>
      </c>
      <c r="AB211" s="159" t="str">
        <f t="shared" si="104"/>
        <v/>
      </c>
      <c r="AC211" s="8"/>
      <c r="AD211" s="12">
        <v>0</v>
      </c>
      <c r="AE211" s="7">
        <f t="shared" si="105"/>
        <v>0</v>
      </c>
      <c r="AF211" s="7"/>
      <c r="AG211" s="7"/>
      <c r="AH211" s="81">
        <f t="shared" si="93"/>
        <v>0</v>
      </c>
      <c r="AI211" s="82">
        <f t="shared" si="94"/>
        <v>0</v>
      </c>
      <c r="AJ211" s="91"/>
      <c r="AK211" s="23"/>
      <c r="AL211" s="14" t="e">
        <f t="shared" si="106"/>
        <v>#DIV/0!</v>
      </c>
      <c r="AM211" s="159" t="str">
        <f t="shared" si="107"/>
        <v/>
      </c>
      <c r="AN211" s="8"/>
      <c r="AO211" s="12">
        <v>0</v>
      </c>
      <c r="AP211" s="7">
        <f t="shared" si="108"/>
        <v>0</v>
      </c>
      <c r="AQ211" s="7"/>
      <c r="AR211" s="7"/>
      <c r="AS211" s="81">
        <f t="shared" si="95"/>
        <v>0</v>
      </c>
      <c r="AT211" s="82">
        <f t="shared" si="96"/>
        <v>0</v>
      </c>
      <c r="AU211" s="91"/>
      <c r="AV211" s="23"/>
      <c r="AW211" s="14" t="e">
        <f t="shared" si="109"/>
        <v>#DIV/0!</v>
      </c>
      <c r="AX211" s="159" t="str">
        <f t="shared" si="110"/>
        <v/>
      </c>
      <c r="AY211" s="8"/>
      <c r="AZ211" s="12">
        <v>0</v>
      </c>
      <c r="BA211" s="7">
        <f t="shared" si="111"/>
        <v>0</v>
      </c>
      <c r="BB211" s="7"/>
      <c r="BC211" s="7"/>
      <c r="BD211" s="81">
        <f t="shared" si="97"/>
        <v>0</v>
      </c>
      <c r="BE211" s="82">
        <f t="shared" si="98"/>
        <v>0</v>
      </c>
      <c r="BF211" s="91"/>
      <c r="BG211" s="365"/>
      <c r="BH211" s="156">
        <v>44013</v>
      </c>
      <c r="BI211" s="101">
        <f t="shared" si="112"/>
        <v>0</v>
      </c>
      <c r="BJ211" s="14" t="e">
        <f t="shared" si="87"/>
        <v>#DIV/0!</v>
      </c>
      <c r="BK211" s="103">
        <f t="shared" si="113"/>
        <v>0</v>
      </c>
      <c r="BL211" s="12" t="e">
        <f t="shared" si="88"/>
        <v>#DIV/0!</v>
      </c>
      <c r="BM211" s="105"/>
      <c r="BN211" s="24">
        <v>73.270576000000005</v>
      </c>
      <c r="BO211" s="108"/>
      <c r="BQ211" s="23"/>
      <c r="BR211" s="131" t="e">
        <f t="shared" si="114"/>
        <v>#DIV/0!</v>
      </c>
    </row>
    <row r="212" spans="1:70">
      <c r="A212" s="365"/>
      <c r="B212" s="156">
        <v>44044</v>
      </c>
      <c r="C212" s="16"/>
      <c r="D212" s="23"/>
      <c r="E212" s="14" t="e">
        <f t="shared" si="115"/>
        <v>#DIV/0!</v>
      </c>
      <c r="F212" s="159" t="str">
        <f t="shared" si="99"/>
        <v/>
      </c>
      <c r="G212" s="8"/>
      <c r="H212" s="12">
        <v>0</v>
      </c>
      <c r="I212" s="7">
        <f>I211*(1+H212)</f>
        <v>0</v>
      </c>
      <c r="J212" s="7"/>
      <c r="K212" s="7"/>
      <c r="L212" s="81">
        <f t="shared" si="89"/>
        <v>0</v>
      </c>
      <c r="M212" s="82">
        <f t="shared" si="90"/>
        <v>0</v>
      </c>
      <c r="N212" s="91"/>
      <c r="O212" s="23"/>
      <c r="P212" s="14" t="e">
        <f t="shared" si="100"/>
        <v>#DIV/0!</v>
      </c>
      <c r="Q212" s="159" t="str">
        <f t="shared" si="101"/>
        <v/>
      </c>
      <c r="R212" s="8"/>
      <c r="S212" s="12">
        <v>0</v>
      </c>
      <c r="T212" s="7">
        <f t="shared" si="102"/>
        <v>0</v>
      </c>
      <c r="U212" s="7"/>
      <c r="V212" s="7"/>
      <c r="W212" s="81">
        <f t="shared" si="91"/>
        <v>0</v>
      </c>
      <c r="X212" s="82">
        <f t="shared" si="92"/>
        <v>0</v>
      </c>
      <c r="Y212" s="91"/>
      <c r="Z212" s="23"/>
      <c r="AA212" s="14" t="e">
        <f t="shared" si="103"/>
        <v>#DIV/0!</v>
      </c>
      <c r="AB212" s="159" t="str">
        <f t="shared" si="104"/>
        <v/>
      </c>
      <c r="AC212" s="8"/>
      <c r="AD212" s="12">
        <v>0</v>
      </c>
      <c r="AE212" s="7">
        <f t="shared" si="105"/>
        <v>0</v>
      </c>
      <c r="AF212" s="7"/>
      <c r="AG212" s="7"/>
      <c r="AH212" s="81">
        <f t="shared" si="93"/>
        <v>0</v>
      </c>
      <c r="AI212" s="82">
        <f t="shared" si="94"/>
        <v>0</v>
      </c>
      <c r="AJ212" s="91"/>
      <c r="AK212" s="23"/>
      <c r="AL212" s="14" t="e">
        <f t="shared" si="106"/>
        <v>#DIV/0!</v>
      </c>
      <c r="AM212" s="159" t="str">
        <f t="shared" si="107"/>
        <v/>
      </c>
      <c r="AN212" s="8"/>
      <c r="AO212" s="12">
        <v>0</v>
      </c>
      <c r="AP212" s="7">
        <f t="shared" si="108"/>
        <v>0</v>
      </c>
      <c r="AQ212" s="7"/>
      <c r="AR212" s="7"/>
      <c r="AS212" s="81">
        <f t="shared" si="95"/>
        <v>0</v>
      </c>
      <c r="AT212" s="82">
        <f t="shared" si="96"/>
        <v>0</v>
      </c>
      <c r="AU212" s="91"/>
      <c r="AV212" s="23"/>
      <c r="AW212" s="14" t="e">
        <f t="shared" si="109"/>
        <v>#DIV/0!</v>
      </c>
      <c r="AX212" s="159" t="str">
        <f t="shared" si="110"/>
        <v/>
      </c>
      <c r="AY212" s="8"/>
      <c r="AZ212" s="12">
        <v>0</v>
      </c>
      <c r="BA212" s="7">
        <f t="shared" si="111"/>
        <v>0</v>
      </c>
      <c r="BB212" s="7"/>
      <c r="BC212" s="7"/>
      <c r="BD212" s="81">
        <f t="shared" si="97"/>
        <v>0</v>
      </c>
      <c r="BE212" s="82">
        <f t="shared" si="98"/>
        <v>0</v>
      </c>
      <c r="BF212" s="91"/>
      <c r="BG212" s="365"/>
      <c r="BH212" s="156">
        <v>44044</v>
      </c>
      <c r="BI212" s="101">
        <f t="shared" si="112"/>
        <v>0</v>
      </c>
      <c r="BJ212" s="14" t="e">
        <f t="shared" si="87"/>
        <v>#DIV/0!</v>
      </c>
      <c r="BK212" s="103">
        <f t="shared" si="113"/>
        <v>0</v>
      </c>
      <c r="BL212" s="12" t="e">
        <f t="shared" si="88"/>
        <v>#DIV/0!</v>
      </c>
      <c r="BM212" s="105"/>
      <c r="BN212" s="24">
        <v>73.592966000000004</v>
      </c>
      <c r="BO212" s="108"/>
      <c r="BQ212" s="23"/>
      <c r="BR212" s="131" t="e">
        <f t="shared" si="114"/>
        <v>#DIV/0!</v>
      </c>
    </row>
    <row r="213" spans="1:70">
      <c r="A213" s="365"/>
      <c r="B213" s="156">
        <v>44075</v>
      </c>
      <c r="C213" s="16"/>
      <c r="D213" s="23"/>
      <c r="E213" s="14" t="e">
        <f t="shared" si="115"/>
        <v>#DIV/0!</v>
      </c>
      <c r="F213" s="159" t="str">
        <f t="shared" si="99"/>
        <v/>
      </c>
      <c r="G213" s="8"/>
      <c r="H213" s="12">
        <v>0</v>
      </c>
      <c r="I213" s="7">
        <f>I212*(1+H213)</f>
        <v>0</v>
      </c>
      <c r="J213" s="7"/>
      <c r="K213" s="7"/>
      <c r="L213" s="81">
        <f t="shared" si="89"/>
        <v>0</v>
      </c>
      <c r="M213" s="82">
        <f t="shared" si="90"/>
        <v>0</v>
      </c>
      <c r="N213" s="91"/>
      <c r="O213" s="23"/>
      <c r="P213" s="14" t="e">
        <f t="shared" si="100"/>
        <v>#DIV/0!</v>
      </c>
      <c r="Q213" s="159" t="str">
        <f t="shared" si="101"/>
        <v/>
      </c>
      <c r="R213" s="8"/>
      <c r="S213" s="12">
        <v>0</v>
      </c>
      <c r="T213" s="7">
        <f t="shared" si="102"/>
        <v>0</v>
      </c>
      <c r="U213" s="7"/>
      <c r="V213" s="7"/>
      <c r="W213" s="81">
        <f t="shared" si="91"/>
        <v>0</v>
      </c>
      <c r="X213" s="82">
        <f t="shared" si="92"/>
        <v>0</v>
      </c>
      <c r="Y213" s="91"/>
      <c r="Z213" s="23"/>
      <c r="AA213" s="14" t="e">
        <f t="shared" si="103"/>
        <v>#DIV/0!</v>
      </c>
      <c r="AB213" s="159" t="str">
        <f t="shared" si="104"/>
        <v/>
      </c>
      <c r="AC213" s="8"/>
      <c r="AD213" s="12">
        <v>0</v>
      </c>
      <c r="AE213" s="7">
        <f t="shared" si="105"/>
        <v>0</v>
      </c>
      <c r="AF213" s="7"/>
      <c r="AG213" s="7"/>
      <c r="AH213" s="81">
        <f t="shared" si="93"/>
        <v>0</v>
      </c>
      <c r="AI213" s="82">
        <f t="shared" si="94"/>
        <v>0</v>
      </c>
      <c r="AJ213" s="91"/>
      <c r="AK213" s="23"/>
      <c r="AL213" s="14" t="e">
        <f t="shared" si="106"/>
        <v>#DIV/0!</v>
      </c>
      <c r="AM213" s="159" t="str">
        <f t="shared" si="107"/>
        <v/>
      </c>
      <c r="AN213" s="8"/>
      <c r="AO213" s="12">
        <v>0</v>
      </c>
      <c r="AP213" s="7">
        <f t="shared" si="108"/>
        <v>0</v>
      </c>
      <c r="AQ213" s="7"/>
      <c r="AR213" s="7"/>
      <c r="AS213" s="81">
        <f t="shared" si="95"/>
        <v>0</v>
      </c>
      <c r="AT213" s="82">
        <f t="shared" si="96"/>
        <v>0</v>
      </c>
      <c r="AU213" s="91"/>
      <c r="AV213" s="23"/>
      <c r="AW213" s="14" t="e">
        <f t="shared" si="109"/>
        <v>#DIV/0!</v>
      </c>
      <c r="AX213" s="159" t="str">
        <f t="shared" si="110"/>
        <v/>
      </c>
      <c r="AY213" s="8"/>
      <c r="AZ213" s="12">
        <v>0</v>
      </c>
      <c r="BA213" s="7">
        <f t="shared" si="111"/>
        <v>0</v>
      </c>
      <c r="BB213" s="7"/>
      <c r="BC213" s="7"/>
      <c r="BD213" s="81">
        <f t="shared" si="97"/>
        <v>0</v>
      </c>
      <c r="BE213" s="82">
        <f t="shared" si="98"/>
        <v>0</v>
      </c>
      <c r="BF213" s="91"/>
      <c r="BG213" s="365"/>
      <c r="BH213" s="156">
        <v>44075</v>
      </c>
      <c r="BI213" s="101">
        <f t="shared" si="112"/>
        <v>0</v>
      </c>
      <c r="BJ213" s="14" t="e">
        <f t="shared" si="87"/>
        <v>#DIV/0!</v>
      </c>
      <c r="BK213" s="103">
        <f t="shared" si="113"/>
        <v>0</v>
      </c>
      <c r="BL213" s="12" t="e">
        <f t="shared" si="88"/>
        <v>#DIV/0!</v>
      </c>
      <c r="BM213" s="105"/>
      <c r="BN213" s="24">
        <v>73.857900000000001</v>
      </c>
      <c r="BO213" s="108"/>
      <c r="BQ213" s="23"/>
      <c r="BR213" s="131" t="e">
        <f t="shared" si="114"/>
        <v>#DIV/0!</v>
      </c>
    </row>
    <row r="214" spans="1:70">
      <c r="A214" s="365"/>
      <c r="B214" s="156">
        <v>44105</v>
      </c>
      <c r="C214" s="16"/>
      <c r="D214" s="23"/>
      <c r="E214" s="14" t="e">
        <f t="shared" si="115"/>
        <v>#DIV/0!</v>
      </c>
      <c r="F214" s="159" t="str">
        <f t="shared" si="99"/>
        <v/>
      </c>
      <c r="G214" s="8"/>
      <c r="H214" s="12">
        <v>0</v>
      </c>
      <c r="I214" s="7">
        <f t="shared" ref="I214:I219" si="116">I213*(1+H214)</f>
        <v>0</v>
      </c>
      <c r="J214" s="7"/>
      <c r="K214" s="7"/>
      <c r="L214" s="81">
        <f t="shared" si="89"/>
        <v>0</v>
      </c>
      <c r="M214" s="82">
        <f t="shared" si="90"/>
        <v>0</v>
      </c>
      <c r="N214" s="91"/>
      <c r="O214" s="23"/>
      <c r="P214" s="14" t="e">
        <f t="shared" si="100"/>
        <v>#DIV/0!</v>
      </c>
      <c r="Q214" s="159" t="str">
        <f t="shared" si="101"/>
        <v/>
      </c>
      <c r="R214" s="8"/>
      <c r="S214" s="12">
        <v>0</v>
      </c>
      <c r="T214" s="7">
        <f t="shared" ref="T214:T219" si="117">T213*(1+S214)</f>
        <v>0</v>
      </c>
      <c r="U214" s="7"/>
      <c r="V214" s="7"/>
      <c r="W214" s="81">
        <f t="shared" si="91"/>
        <v>0</v>
      </c>
      <c r="X214" s="82">
        <f t="shared" si="92"/>
        <v>0</v>
      </c>
      <c r="Y214" s="91"/>
      <c r="Z214" s="23"/>
      <c r="AA214" s="14" t="e">
        <f t="shared" si="103"/>
        <v>#DIV/0!</v>
      </c>
      <c r="AB214" s="159" t="str">
        <f t="shared" si="104"/>
        <v/>
      </c>
      <c r="AC214" s="8"/>
      <c r="AD214" s="12">
        <v>0</v>
      </c>
      <c r="AE214" s="7">
        <f t="shared" ref="AE214:AE219" si="118">AE213*(1+AD214)</f>
        <v>0</v>
      </c>
      <c r="AF214" s="7"/>
      <c r="AG214" s="7"/>
      <c r="AH214" s="81">
        <f t="shared" si="93"/>
        <v>0</v>
      </c>
      <c r="AI214" s="82">
        <f t="shared" si="94"/>
        <v>0</v>
      </c>
      <c r="AJ214" s="91"/>
      <c r="AK214" s="23"/>
      <c r="AL214" s="14" t="e">
        <f t="shared" si="106"/>
        <v>#DIV/0!</v>
      </c>
      <c r="AM214" s="159" t="str">
        <f t="shared" si="107"/>
        <v/>
      </c>
      <c r="AN214" s="8"/>
      <c r="AO214" s="12">
        <v>0</v>
      </c>
      <c r="AP214" s="7">
        <f t="shared" ref="AP214:AP219" si="119">AP213*(1+AO214)</f>
        <v>0</v>
      </c>
      <c r="AQ214" s="7"/>
      <c r="AR214" s="7"/>
      <c r="AS214" s="81">
        <f t="shared" si="95"/>
        <v>0</v>
      </c>
      <c r="AT214" s="82">
        <f t="shared" si="96"/>
        <v>0</v>
      </c>
      <c r="AU214" s="91"/>
      <c r="AV214" s="23"/>
      <c r="AW214" s="14" t="e">
        <f t="shared" si="109"/>
        <v>#DIV/0!</v>
      </c>
      <c r="AX214" s="159" t="str">
        <f t="shared" si="110"/>
        <v/>
      </c>
      <c r="AY214" s="8"/>
      <c r="AZ214" s="12">
        <v>0</v>
      </c>
      <c r="BA214" s="7">
        <f t="shared" ref="BA214:BA219" si="120">BA213*(1+AZ214)</f>
        <v>0</v>
      </c>
      <c r="BB214" s="7"/>
      <c r="BC214" s="7"/>
      <c r="BD214" s="81">
        <f t="shared" si="97"/>
        <v>0</v>
      </c>
      <c r="BE214" s="82">
        <f t="shared" si="98"/>
        <v>0</v>
      </c>
      <c r="BF214" s="91"/>
      <c r="BG214" s="365"/>
      <c r="BH214" s="156">
        <v>44105</v>
      </c>
      <c r="BI214" s="101">
        <f t="shared" si="112"/>
        <v>0</v>
      </c>
      <c r="BJ214" s="14" t="e">
        <f t="shared" si="87"/>
        <v>#DIV/0!</v>
      </c>
      <c r="BK214" s="103">
        <f t="shared" si="113"/>
        <v>0</v>
      </c>
      <c r="BL214" s="12" t="e">
        <f t="shared" si="88"/>
        <v>#DIV/0!</v>
      </c>
      <c r="BM214" s="105"/>
      <c r="BN214" s="24">
        <v>74.500462999999996</v>
      </c>
      <c r="BO214" s="108"/>
      <c r="BQ214" s="23"/>
      <c r="BR214" s="131" t="e">
        <f t="shared" si="114"/>
        <v>#DIV/0!</v>
      </c>
    </row>
    <row r="215" spans="1:70">
      <c r="A215" s="365"/>
      <c r="B215" s="156">
        <v>44136</v>
      </c>
      <c r="C215" s="16"/>
      <c r="D215" s="23"/>
      <c r="E215" s="14" t="e">
        <f t="shared" si="115"/>
        <v>#DIV/0!</v>
      </c>
      <c r="F215" s="159" t="str">
        <f t="shared" si="99"/>
        <v/>
      </c>
      <c r="G215" s="8"/>
      <c r="H215" s="12">
        <v>0</v>
      </c>
      <c r="I215" s="7">
        <f t="shared" si="116"/>
        <v>0</v>
      </c>
      <c r="J215" s="7"/>
      <c r="K215" s="7"/>
      <c r="L215" s="81">
        <f t="shared" si="89"/>
        <v>0</v>
      </c>
      <c r="M215" s="82">
        <f t="shared" si="90"/>
        <v>0</v>
      </c>
      <c r="N215" s="91"/>
      <c r="O215" s="23"/>
      <c r="P215" s="14" t="e">
        <f t="shared" si="100"/>
        <v>#DIV/0!</v>
      </c>
      <c r="Q215" s="159" t="str">
        <f t="shared" si="101"/>
        <v/>
      </c>
      <c r="R215" s="8"/>
      <c r="S215" s="12">
        <v>0</v>
      </c>
      <c r="T215" s="7">
        <f t="shared" si="117"/>
        <v>0</v>
      </c>
      <c r="U215" s="7"/>
      <c r="V215" s="7"/>
      <c r="W215" s="81">
        <f t="shared" si="91"/>
        <v>0</v>
      </c>
      <c r="X215" s="82">
        <f t="shared" si="92"/>
        <v>0</v>
      </c>
      <c r="Y215" s="91"/>
      <c r="Z215" s="23"/>
      <c r="AA215" s="14" t="e">
        <f t="shared" si="103"/>
        <v>#DIV/0!</v>
      </c>
      <c r="AB215" s="159" t="str">
        <f t="shared" si="104"/>
        <v/>
      </c>
      <c r="AC215" s="8"/>
      <c r="AD215" s="12">
        <v>0</v>
      </c>
      <c r="AE215" s="7">
        <f t="shared" si="118"/>
        <v>0</v>
      </c>
      <c r="AF215" s="7"/>
      <c r="AG215" s="7"/>
      <c r="AH215" s="81">
        <f t="shared" si="93"/>
        <v>0</v>
      </c>
      <c r="AI215" s="82">
        <f t="shared" si="94"/>
        <v>0</v>
      </c>
      <c r="AJ215" s="91"/>
      <c r="AK215" s="23"/>
      <c r="AL215" s="14" t="e">
        <f t="shared" si="106"/>
        <v>#DIV/0!</v>
      </c>
      <c r="AM215" s="159" t="str">
        <f t="shared" si="107"/>
        <v/>
      </c>
      <c r="AN215" s="8"/>
      <c r="AO215" s="12">
        <v>0</v>
      </c>
      <c r="AP215" s="7">
        <f t="shared" si="119"/>
        <v>0</v>
      </c>
      <c r="AQ215" s="7"/>
      <c r="AR215" s="7"/>
      <c r="AS215" s="81">
        <f t="shared" si="95"/>
        <v>0</v>
      </c>
      <c r="AT215" s="82">
        <f t="shared" si="96"/>
        <v>0</v>
      </c>
      <c r="AU215" s="91"/>
      <c r="AV215" s="23"/>
      <c r="AW215" s="14" t="e">
        <f t="shared" si="109"/>
        <v>#DIV/0!</v>
      </c>
      <c r="AX215" s="159" t="str">
        <f t="shared" si="110"/>
        <v/>
      </c>
      <c r="AY215" s="8"/>
      <c r="AZ215" s="12">
        <v>0</v>
      </c>
      <c r="BA215" s="7">
        <f t="shared" si="120"/>
        <v>0</v>
      </c>
      <c r="BB215" s="7"/>
      <c r="BC215" s="7"/>
      <c r="BD215" s="81">
        <f t="shared" si="97"/>
        <v>0</v>
      </c>
      <c r="BE215" s="82">
        <f t="shared" si="98"/>
        <v>0</v>
      </c>
      <c r="BF215" s="91"/>
      <c r="BG215" s="365"/>
      <c r="BH215" s="156">
        <v>44136</v>
      </c>
      <c r="BI215" s="101">
        <f t="shared" si="112"/>
        <v>0</v>
      </c>
      <c r="BJ215" s="14" t="e">
        <f t="shared" si="87"/>
        <v>#DIV/0!</v>
      </c>
      <c r="BK215" s="103">
        <f t="shared" si="113"/>
        <v>0</v>
      </c>
      <c r="BL215" s="12" t="e">
        <f t="shared" si="88"/>
        <v>#DIV/0!</v>
      </c>
      <c r="BM215" s="105"/>
      <c r="BN215" s="24">
        <v>75.163516999999999</v>
      </c>
      <c r="BO215" s="108"/>
      <c r="BQ215" s="23"/>
      <c r="BR215" s="131" t="e">
        <f t="shared" si="114"/>
        <v>#DIV/0!</v>
      </c>
    </row>
    <row r="216" spans="1:70">
      <c r="A216" s="366"/>
      <c r="B216" s="157">
        <v>44166</v>
      </c>
      <c r="C216" s="16"/>
      <c r="D216" s="21"/>
      <c r="E216" s="15" t="e">
        <f t="shared" si="115"/>
        <v>#DIV/0!</v>
      </c>
      <c r="F216" s="158" t="str">
        <f t="shared" si="99"/>
        <v/>
      </c>
      <c r="G216" s="11"/>
      <c r="H216" s="13">
        <v>0</v>
      </c>
      <c r="I216" s="10">
        <f t="shared" si="116"/>
        <v>0</v>
      </c>
      <c r="J216" s="10"/>
      <c r="K216" s="10"/>
      <c r="L216" s="83">
        <f t="shared" si="89"/>
        <v>0</v>
      </c>
      <c r="M216" s="84">
        <f t="shared" si="90"/>
        <v>0</v>
      </c>
      <c r="N216" s="93"/>
      <c r="O216" s="23"/>
      <c r="P216" s="15" t="e">
        <f t="shared" si="100"/>
        <v>#DIV/0!</v>
      </c>
      <c r="Q216" s="158" t="str">
        <f t="shared" si="101"/>
        <v/>
      </c>
      <c r="R216" s="11"/>
      <c r="S216" s="13">
        <v>0</v>
      </c>
      <c r="T216" s="10">
        <f t="shared" si="117"/>
        <v>0</v>
      </c>
      <c r="U216" s="10"/>
      <c r="V216" s="10"/>
      <c r="W216" s="83">
        <f t="shared" si="91"/>
        <v>0</v>
      </c>
      <c r="X216" s="84">
        <f t="shared" si="92"/>
        <v>0</v>
      </c>
      <c r="Y216" s="93"/>
      <c r="Z216" s="23"/>
      <c r="AA216" s="15" t="e">
        <f t="shared" si="103"/>
        <v>#DIV/0!</v>
      </c>
      <c r="AB216" s="158" t="str">
        <f t="shared" si="104"/>
        <v/>
      </c>
      <c r="AC216" s="11"/>
      <c r="AD216" s="13">
        <v>0</v>
      </c>
      <c r="AE216" s="10">
        <f t="shared" si="118"/>
        <v>0</v>
      </c>
      <c r="AF216" s="10"/>
      <c r="AG216" s="10"/>
      <c r="AH216" s="83">
        <f t="shared" si="93"/>
        <v>0</v>
      </c>
      <c r="AI216" s="84">
        <f t="shared" si="94"/>
        <v>0</v>
      </c>
      <c r="AJ216" s="93"/>
      <c r="AK216" s="21"/>
      <c r="AL216" s="15" t="e">
        <f t="shared" si="106"/>
        <v>#DIV/0!</v>
      </c>
      <c r="AM216" s="158" t="str">
        <f t="shared" si="107"/>
        <v/>
      </c>
      <c r="AN216" s="11"/>
      <c r="AO216" s="13">
        <v>0</v>
      </c>
      <c r="AP216" s="10">
        <f t="shared" si="119"/>
        <v>0</v>
      </c>
      <c r="AQ216" s="10"/>
      <c r="AR216" s="10"/>
      <c r="AS216" s="83">
        <f t="shared" si="95"/>
        <v>0</v>
      </c>
      <c r="AT216" s="84">
        <f t="shared" si="96"/>
        <v>0</v>
      </c>
      <c r="AU216" s="93"/>
      <c r="AV216" s="21"/>
      <c r="AW216" s="15" t="e">
        <f t="shared" si="109"/>
        <v>#DIV/0!</v>
      </c>
      <c r="AX216" s="158" t="str">
        <f t="shared" si="110"/>
        <v/>
      </c>
      <c r="AY216" s="11"/>
      <c r="AZ216" s="13">
        <v>0</v>
      </c>
      <c r="BA216" s="10">
        <f t="shared" si="120"/>
        <v>0</v>
      </c>
      <c r="BB216" s="10"/>
      <c r="BC216" s="10"/>
      <c r="BD216" s="83">
        <f t="shared" si="97"/>
        <v>0</v>
      </c>
      <c r="BE216" s="84">
        <f t="shared" si="98"/>
        <v>0</v>
      </c>
      <c r="BF216" s="93"/>
      <c r="BG216" s="366"/>
      <c r="BH216" s="157">
        <v>44166</v>
      </c>
      <c r="BI216" s="102">
        <f t="shared" si="112"/>
        <v>0</v>
      </c>
      <c r="BJ216" s="15" t="e">
        <f t="shared" si="87"/>
        <v>#DIV/0!</v>
      </c>
      <c r="BK216" s="104">
        <f t="shared" si="113"/>
        <v>0</v>
      </c>
      <c r="BL216" s="13" t="e">
        <f t="shared" si="88"/>
        <v>#DIV/0!</v>
      </c>
      <c r="BM216" s="107"/>
      <c r="BN216" s="25">
        <v>75.877570000000006</v>
      </c>
      <c r="BO216" s="110"/>
      <c r="BQ216" s="23"/>
      <c r="BR216" s="131" t="e">
        <f t="shared" si="114"/>
        <v>#DIV/0!</v>
      </c>
    </row>
    <row r="217" spans="1:70">
      <c r="A217" s="365">
        <v>2021</v>
      </c>
      <c r="B217" s="156">
        <v>44197</v>
      </c>
      <c r="C217" s="16"/>
      <c r="D217" s="23"/>
      <c r="E217" s="14" t="e">
        <f t="shared" si="115"/>
        <v>#DIV/0!</v>
      </c>
      <c r="F217" s="159" t="str">
        <f t="shared" si="99"/>
        <v/>
      </c>
      <c r="G217" s="8" t="s">
        <v>6</v>
      </c>
      <c r="H217" s="12">
        <v>8.14E-2</v>
      </c>
      <c r="I217" s="7">
        <f t="shared" si="116"/>
        <v>0</v>
      </c>
      <c r="J217" s="7"/>
      <c r="K217" s="7"/>
      <c r="L217" s="81">
        <f t="shared" si="89"/>
        <v>0</v>
      </c>
      <c r="M217" s="82">
        <f t="shared" si="90"/>
        <v>0</v>
      </c>
      <c r="N217" s="91"/>
      <c r="O217" s="23"/>
      <c r="P217" s="14" t="e">
        <f t="shared" si="100"/>
        <v>#DIV/0!</v>
      </c>
      <c r="Q217" s="159" t="str">
        <f t="shared" si="101"/>
        <v/>
      </c>
      <c r="R217" s="8" t="s">
        <v>6</v>
      </c>
      <c r="S217" s="12">
        <v>8.14E-2</v>
      </c>
      <c r="T217" s="7">
        <f t="shared" si="117"/>
        <v>0</v>
      </c>
      <c r="U217" s="7"/>
      <c r="V217" s="7"/>
      <c r="W217" s="81">
        <f t="shared" si="91"/>
        <v>0</v>
      </c>
      <c r="X217" s="82">
        <f t="shared" si="92"/>
        <v>0</v>
      </c>
      <c r="Y217" s="91"/>
      <c r="Z217" s="23"/>
      <c r="AA217" s="14" t="e">
        <f t="shared" si="103"/>
        <v>#DIV/0!</v>
      </c>
      <c r="AB217" s="159" t="str">
        <f t="shared" si="104"/>
        <v/>
      </c>
      <c r="AC217" s="8" t="s">
        <v>6</v>
      </c>
      <c r="AD217" s="12">
        <v>8.14E-2</v>
      </c>
      <c r="AE217" s="7">
        <f t="shared" si="118"/>
        <v>0</v>
      </c>
      <c r="AF217" s="7"/>
      <c r="AG217" s="7"/>
      <c r="AH217" s="81">
        <f t="shared" si="93"/>
        <v>0</v>
      </c>
      <c r="AI217" s="82">
        <f t="shared" si="94"/>
        <v>0</v>
      </c>
      <c r="AJ217" s="91"/>
      <c r="AK217" s="23"/>
      <c r="AL217" s="14" t="e">
        <f t="shared" si="106"/>
        <v>#DIV/0!</v>
      </c>
      <c r="AM217" s="159" t="str">
        <f t="shared" si="107"/>
        <v/>
      </c>
      <c r="AN217" s="8" t="s">
        <v>6</v>
      </c>
      <c r="AO217" s="12">
        <v>8.14E-2</v>
      </c>
      <c r="AP217" s="7">
        <f t="shared" si="119"/>
        <v>0</v>
      </c>
      <c r="AQ217" s="7"/>
      <c r="AR217" s="7"/>
      <c r="AS217" s="81">
        <f t="shared" si="95"/>
        <v>0</v>
      </c>
      <c r="AT217" s="82">
        <f t="shared" si="96"/>
        <v>0</v>
      </c>
      <c r="AU217" s="91"/>
      <c r="AV217" s="23"/>
      <c r="AW217" s="14" t="e">
        <f t="shared" si="109"/>
        <v>#DIV/0!</v>
      </c>
      <c r="AX217" s="159" t="str">
        <f t="shared" si="110"/>
        <v/>
      </c>
      <c r="AY217" s="8" t="s">
        <v>6</v>
      </c>
      <c r="AZ217" s="12">
        <v>8.14E-2</v>
      </c>
      <c r="BA217" s="7">
        <f t="shared" si="120"/>
        <v>0</v>
      </c>
      <c r="BB217" s="7"/>
      <c r="BC217" s="7"/>
      <c r="BD217" s="81">
        <f t="shared" si="97"/>
        <v>0</v>
      </c>
      <c r="BE217" s="82">
        <f t="shared" si="98"/>
        <v>0</v>
      </c>
      <c r="BF217" s="91"/>
      <c r="BG217" s="365">
        <v>2021</v>
      </c>
      <c r="BH217" s="156">
        <v>44197</v>
      </c>
      <c r="BI217" s="101">
        <f t="shared" si="112"/>
        <v>0</v>
      </c>
      <c r="BJ217" s="14" t="e">
        <f t="shared" si="87"/>
        <v>#DIV/0!</v>
      </c>
      <c r="BK217" s="103">
        <f t="shared" si="113"/>
        <v>0</v>
      </c>
      <c r="BL217" s="12" t="e">
        <f t="shared" si="88"/>
        <v>#DIV/0!</v>
      </c>
      <c r="BM217" s="105"/>
      <c r="BN217" s="24">
        <v>76.985382000000001</v>
      </c>
      <c r="BO217" s="108"/>
      <c r="BQ217" s="23"/>
      <c r="BR217" s="131" t="e">
        <f t="shared" si="114"/>
        <v>#DIV/0!</v>
      </c>
    </row>
    <row r="218" spans="1:70">
      <c r="A218" s="365"/>
      <c r="B218" s="156">
        <v>44228</v>
      </c>
      <c r="C218" s="16"/>
      <c r="D218" s="23"/>
      <c r="E218" s="14" t="e">
        <f t="shared" si="115"/>
        <v>#DIV/0!</v>
      </c>
      <c r="F218" s="159" t="str">
        <f t="shared" si="99"/>
        <v/>
      </c>
      <c r="G218" s="8"/>
      <c r="H218" s="12">
        <v>0</v>
      </c>
      <c r="I218" s="7">
        <f t="shared" si="116"/>
        <v>0</v>
      </c>
      <c r="J218" s="7"/>
      <c r="K218" s="7"/>
      <c r="L218" s="81">
        <f t="shared" si="89"/>
        <v>0</v>
      </c>
      <c r="M218" s="82">
        <f t="shared" si="90"/>
        <v>0</v>
      </c>
      <c r="N218" s="91"/>
      <c r="O218" s="23"/>
      <c r="P218" s="14" t="e">
        <f t="shared" si="100"/>
        <v>#DIV/0!</v>
      </c>
      <c r="Q218" s="159" t="str">
        <f t="shared" si="101"/>
        <v/>
      </c>
      <c r="R218" s="8"/>
      <c r="S218" s="12">
        <v>0</v>
      </c>
      <c r="T218" s="7">
        <f t="shared" si="117"/>
        <v>0</v>
      </c>
      <c r="U218" s="7"/>
      <c r="V218" s="7"/>
      <c r="W218" s="81">
        <f t="shared" si="91"/>
        <v>0</v>
      </c>
      <c r="X218" s="82">
        <f t="shared" si="92"/>
        <v>0</v>
      </c>
      <c r="Y218" s="91"/>
      <c r="Z218" s="23"/>
      <c r="AA218" s="14" t="e">
        <f t="shared" si="103"/>
        <v>#DIV/0!</v>
      </c>
      <c r="AB218" s="159" t="str">
        <f t="shared" si="104"/>
        <v/>
      </c>
      <c r="AC218" s="8"/>
      <c r="AD218" s="12">
        <v>0</v>
      </c>
      <c r="AE218" s="7">
        <f t="shared" si="118"/>
        <v>0</v>
      </c>
      <c r="AF218" s="7"/>
      <c r="AG218" s="7"/>
      <c r="AH218" s="81">
        <f t="shared" si="93"/>
        <v>0</v>
      </c>
      <c r="AI218" s="82">
        <f t="shared" si="94"/>
        <v>0</v>
      </c>
      <c r="AJ218" s="91"/>
      <c r="AK218" s="23"/>
      <c r="AL218" s="14" t="e">
        <f t="shared" si="106"/>
        <v>#DIV/0!</v>
      </c>
      <c r="AM218" s="159" t="str">
        <f t="shared" si="107"/>
        <v/>
      </c>
      <c r="AN218" s="8"/>
      <c r="AO218" s="12">
        <v>0</v>
      </c>
      <c r="AP218" s="7">
        <f t="shared" si="119"/>
        <v>0</v>
      </c>
      <c r="AQ218" s="7"/>
      <c r="AR218" s="7"/>
      <c r="AS218" s="81">
        <f t="shared" si="95"/>
        <v>0</v>
      </c>
      <c r="AT218" s="82">
        <f t="shared" si="96"/>
        <v>0</v>
      </c>
      <c r="AU218" s="91"/>
      <c r="AV218" s="23"/>
      <c r="AW218" s="14" t="e">
        <f t="shared" si="109"/>
        <v>#DIV/0!</v>
      </c>
      <c r="AX218" s="159" t="str">
        <f t="shared" si="110"/>
        <v/>
      </c>
      <c r="AY218" s="8"/>
      <c r="AZ218" s="12">
        <v>0</v>
      </c>
      <c r="BA218" s="7">
        <f t="shared" si="120"/>
        <v>0</v>
      </c>
      <c r="BB218" s="7"/>
      <c r="BC218" s="7"/>
      <c r="BD218" s="81">
        <f t="shared" si="97"/>
        <v>0</v>
      </c>
      <c r="BE218" s="82">
        <f t="shared" si="98"/>
        <v>0</v>
      </c>
      <c r="BF218" s="91"/>
      <c r="BG218" s="365"/>
      <c r="BH218" s="156">
        <v>44228</v>
      </c>
      <c r="BI218" s="101">
        <f t="shared" si="112"/>
        <v>0</v>
      </c>
      <c r="BJ218" s="14" t="e">
        <f t="shared" si="87"/>
        <v>#DIV/0!</v>
      </c>
      <c r="BK218" s="103">
        <f t="shared" si="113"/>
        <v>0</v>
      </c>
      <c r="BL218" s="12" t="e">
        <f t="shared" si="88"/>
        <v>#DIV/0!</v>
      </c>
      <c r="BM218" s="105"/>
      <c r="BN218" s="24">
        <v>77.193241999999998</v>
      </c>
      <c r="BO218" s="108"/>
      <c r="BQ218" s="23"/>
      <c r="BR218" s="131" t="e">
        <f t="shared" si="114"/>
        <v>#DIV/0!</v>
      </c>
    </row>
    <row r="219" spans="1:70">
      <c r="A219" s="365"/>
      <c r="B219" s="156">
        <v>44256</v>
      </c>
      <c r="C219" s="16"/>
      <c r="D219" s="23"/>
      <c r="E219" s="14" t="e">
        <f t="shared" ref="E219:E224" si="121">((D219/D218)-1)</f>
        <v>#DIV/0!</v>
      </c>
      <c r="F219" s="159" t="str">
        <f t="shared" si="99"/>
        <v/>
      </c>
      <c r="G219" s="8"/>
      <c r="H219" s="12">
        <v>0</v>
      </c>
      <c r="I219" s="7">
        <f t="shared" si="116"/>
        <v>0</v>
      </c>
      <c r="J219" s="7"/>
      <c r="K219" s="7"/>
      <c r="L219" s="81">
        <f t="shared" ref="L219:L224" si="122">D219+J219</f>
        <v>0</v>
      </c>
      <c r="M219" s="82">
        <f t="shared" ref="M219:M224" si="123">I219+K219</f>
        <v>0</v>
      </c>
      <c r="N219" s="91"/>
      <c r="O219" s="23"/>
      <c r="P219" s="14" t="e">
        <f t="shared" ref="P219:P224" si="124">((O219/O218)-1)</f>
        <v>#DIV/0!</v>
      </c>
      <c r="Q219" s="159" t="str">
        <f t="shared" si="101"/>
        <v/>
      </c>
      <c r="R219" s="8"/>
      <c r="S219" s="12">
        <v>0</v>
      </c>
      <c r="T219" s="7">
        <f t="shared" si="117"/>
        <v>0</v>
      </c>
      <c r="U219" s="7"/>
      <c r="V219" s="7"/>
      <c r="W219" s="81">
        <f t="shared" ref="W219:W224" si="125">O219+U219</f>
        <v>0</v>
      </c>
      <c r="X219" s="82">
        <f t="shared" ref="X219:X224" si="126">T219+V219</f>
        <v>0</v>
      </c>
      <c r="Y219" s="91"/>
      <c r="Z219" s="23"/>
      <c r="AA219" s="14" t="e">
        <f t="shared" ref="AA219:AA224" si="127">((Z219/Z218)-1)</f>
        <v>#DIV/0!</v>
      </c>
      <c r="AB219" s="159" t="str">
        <f t="shared" si="104"/>
        <v/>
      </c>
      <c r="AC219" s="8"/>
      <c r="AD219" s="12">
        <v>0</v>
      </c>
      <c r="AE219" s="7">
        <f t="shared" si="118"/>
        <v>0</v>
      </c>
      <c r="AF219" s="7"/>
      <c r="AG219" s="7"/>
      <c r="AH219" s="81">
        <f t="shared" ref="AH219:AH224" si="128">Z219+AF219</f>
        <v>0</v>
      </c>
      <c r="AI219" s="82">
        <f t="shared" ref="AI219:AI224" si="129">AE219+AG219</f>
        <v>0</v>
      </c>
      <c r="AJ219" s="91"/>
      <c r="AK219" s="23"/>
      <c r="AL219" s="14" t="e">
        <f t="shared" ref="AL219:AL224" si="130">((AK219/AK218)-1)</f>
        <v>#DIV/0!</v>
      </c>
      <c r="AM219" s="159" t="str">
        <f t="shared" si="107"/>
        <v/>
      </c>
      <c r="AN219" s="8"/>
      <c r="AO219" s="12">
        <v>0</v>
      </c>
      <c r="AP219" s="7">
        <f t="shared" si="119"/>
        <v>0</v>
      </c>
      <c r="AQ219" s="7"/>
      <c r="AR219" s="7"/>
      <c r="AS219" s="81">
        <f t="shared" ref="AS219:AS224" si="131">AK219+AQ219</f>
        <v>0</v>
      </c>
      <c r="AT219" s="82">
        <f t="shared" ref="AT219:AT224" si="132">AP219+AR219</f>
        <v>0</v>
      </c>
      <c r="AU219" s="91"/>
      <c r="AV219" s="23"/>
      <c r="AW219" s="14" t="e">
        <f t="shared" ref="AW219:AW224" si="133">((AV219/AV218)-1)</f>
        <v>#DIV/0!</v>
      </c>
      <c r="AX219" s="159" t="str">
        <f t="shared" si="110"/>
        <v/>
      </c>
      <c r="AY219" s="8"/>
      <c r="AZ219" s="12">
        <v>0</v>
      </c>
      <c r="BA219" s="7">
        <f t="shared" si="120"/>
        <v>0</v>
      </c>
      <c r="BB219" s="7"/>
      <c r="BC219" s="7"/>
      <c r="BD219" s="81">
        <f t="shared" ref="BD219:BD224" si="134">AV219+BB219</f>
        <v>0</v>
      </c>
      <c r="BE219" s="82">
        <f t="shared" ref="BE219:BE224" si="135">BA219+BC219</f>
        <v>0</v>
      </c>
      <c r="BF219" s="91"/>
      <c r="BG219" s="365"/>
      <c r="BH219" s="156">
        <v>44256</v>
      </c>
      <c r="BI219" s="101">
        <f t="shared" si="112"/>
        <v>0</v>
      </c>
      <c r="BJ219" s="14" t="e">
        <f t="shared" ref="BJ219:BJ224" si="136">((BI219/BI218)-1)</f>
        <v>#DIV/0!</v>
      </c>
      <c r="BK219" s="103">
        <f t="shared" si="113"/>
        <v>0</v>
      </c>
      <c r="BL219" s="12" t="e">
        <f t="shared" ref="BL219:BL225" si="137">((BK219/BK218)-1)</f>
        <v>#DIV/0!</v>
      </c>
      <c r="BM219" s="105"/>
      <c r="BN219" s="24">
        <v>77.826226000000005</v>
      </c>
      <c r="BO219" s="108"/>
      <c r="BQ219" s="23"/>
      <c r="BR219" s="131" t="e">
        <f t="shared" si="114"/>
        <v>#DIV/0!</v>
      </c>
    </row>
    <row r="220" spans="1:70">
      <c r="A220" s="365"/>
      <c r="B220" s="156">
        <v>44287</v>
      </c>
      <c r="C220" s="16"/>
      <c r="D220" s="23"/>
      <c r="E220" s="14" t="e">
        <f t="shared" si="121"/>
        <v>#DIV/0!</v>
      </c>
      <c r="F220" s="159" t="str">
        <f t="shared" si="99"/>
        <v/>
      </c>
      <c r="G220" s="8"/>
      <c r="H220" s="12">
        <v>0</v>
      </c>
      <c r="I220" s="7">
        <f t="shared" ref="I220:I225" si="138">I219*(1+H220)</f>
        <v>0</v>
      </c>
      <c r="J220" s="7"/>
      <c r="K220" s="7"/>
      <c r="L220" s="81">
        <f t="shared" si="122"/>
        <v>0</v>
      </c>
      <c r="M220" s="82">
        <f t="shared" si="123"/>
        <v>0</v>
      </c>
      <c r="N220" s="91"/>
      <c r="O220" s="23"/>
      <c r="P220" s="14" t="e">
        <f t="shared" si="124"/>
        <v>#DIV/0!</v>
      </c>
      <c r="Q220" s="159" t="str">
        <f t="shared" si="101"/>
        <v/>
      </c>
      <c r="R220" s="8"/>
      <c r="S220" s="12">
        <v>0</v>
      </c>
      <c r="T220" s="7">
        <f t="shared" ref="T220:T225" si="139">T219*(1+S220)</f>
        <v>0</v>
      </c>
      <c r="U220" s="7"/>
      <c r="V220" s="7"/>
      <c r="W220" s="81">
        <f t="shared" si="125"/>
        <v>0</v>
      </c>
      <c r="X220" s="82">
        <f t="shared" si="126"/>
        <v>0</v>
      </c>
      <c r="Y220" s="91"/>
      <c r="Z220" s="23"/>
      <c r="AA220" s="14" t="e">
        <f t="shared" si="127"/>
        <v>#DIV/0!</v>
      </c>
      <c r="AB220" s="159" t="str">
        <f t="shared" si="104"/>
        <v/>
      </c>
      <c r="AC220" s="8"/>
      <c r="AD220" s="12">
        <v>0</v>
      </c>
      <c r="AE220" s="7">
        <f t="shared" ref="AE220:AE225" si="140">AE219*(1+AD220)</f>
        <v>0</v>
      </c>
      <c r="AF220" s="7"/>
      <c r="AG220" s="7"/>
      <c r="AH220" s="81">
        <f t="shared" si="128"/>
        <v>0</v>
      </c>
      <c r="AI220" s="82">
        <f t="shared" si="129"/>
        <v>0</v>
      </c>
      <c r="AJ220" s="91"/>
      <c r="AK220" s="23"/>
      <c r="AL220" s="14" t="e">
        <f t="shared" si="130"/>
        <v>#DIV/0!</v>
      </c>
      <c r="AM220" s="159" t="str">
        <f t="shared" si="107"/>
        <v/>
      </c>
      <c r="AN220" s="8"/>
      <c r="AO220" s="12">
        <v>0</v>
      </c>
      <c r="AP220" s="7">
        <f t="shared" ref="AP220:AP225" si="141">AP219*(1+AO220)</f>
        <v>0</v>
      </c>
      <c r="AQ220" s="7"/>
      <c r="AR220" s="7"/>
      <c r="AS220" s="81">
        <f t="shared" si="131"/>
        <v>0</v>
      </c>
      <c r="AT220" s="82">
        <f t="shared" si="132"/>
        <v>0</v>
      </c>
      <c r="AU220" s="91"/>
      <c r="AV220" s="23"/>
      <c r="AW220" s="14" t="e">
        <f t="shared" si="133"/>
        <v>#DIV/0!</v>
      </c>
      <c r="AX220" s="159" t="str">
        <f t="shared" si="110"/>
        <v/>
      </c>
      <c r="AY220" s="8"/>
      <c r="AZ220" s="12">
        <v>0</v>
      </c>
      <c r="BA220" s="7">
        <f t="shared" ref="BA220:BA225" si="142">BA219*(1+AZ220)</f>
        <v>0</v>
      </c>
      <c r="BB220" s="7"/>
      <c r="BC220" s="7"/>
      <c r="BD220" s="81">
        <f t="shared" si="134"/>
        <v>0</v>
      </c>
      <c r="BE220" s="82">
        <f t="shared" si="135"/>
        <v>0</v>
      </c>
      <c r="BF220" s="91"/>
      <c r="BG220" s="365"/>
      <c r="BH220" s="156">
        <v>44287</v>
      </c>
      <c r="BI220" s="101">
        <f t="shared" si="112"/>
        <v>0</v>
      </c>
      <c r="BJ220" s="14" t="e">
        <f t="shared" si="136"/>
        <v>#DIV/0!</v>
      </c>
      <c r="BK220" s="103">
        <f t="shared" si="113"/>
        <v>0</v>
      </c>
      <c r="BL220" s="12" t="e">
        <f t="shared" si="137"/>
        <v>#DIV/0!</v>
      </c>
      <c r="BM220" s="105"/>
      <c r="BN220" s="24">
        <v>78.495531</v>
      </c>
      <c r="BO220" s="108"/>
      <c r="BQ220" s="23"/>
      <c r="BR220" s="131" t="e">
        <f t="shared" si="114"/>
        <v>#DIV/0!</v>
      </c>
    </row>
    <row r="221" spans="1:70">
      <c r="A221" s="365"/>
      <c r="B221" s="156">
        <v>44317</v>
      </c>
      <c r="C221" s="16"/>
      <c r="D221" s="23"/>
      <c r="E221" s="14" t="e">
        <f t="shared" si="121"/>
        <v>#DIV/0!</v>
      </c>
      <c r="F221" s="159" t="str">
        <f t="shared" si="99"/>
        <v/>
      </c>
      <c r="G221" s="8"/>
      <c r="H221" s="12">
        <v>0</v>
      </c>
      <c r="I221" s="7">
        <f t="shared" si="138"/>
        <v>0</v>
      </c>
      <c r="J221" s="7"/>
      <c r="K221" s="7"/>
      <c r="L221" s="81">
        <f t="shared" si="122"/>
        <v>0</v>
      </c>
      <c r="M221" s="82">
        <f t="shared" si="123"/>
        <v>0</v>
      </c>
      <c r="N221" s="91"/>
      <c r="O221" s="23"/>
      <c r="P221" s="14" t="e">
        <f t="shared" si="124"/>
        <v>#DIV/0!</v>
      </c>
      <c r="Q221" s="159" t="str">
        <f t="shared" si="101"/>
        <v/>
      </c>
      <c r="R221" s="8"/>
      <c r="S221" s="12">
        <v>0</v>
      </c>
      <c r="T221" s="7">
        <f t="shared" si="139"/>
        <v>0</v>
      </c>
      <c r="U221" s="7"/>
      <c r="V221" s="7"/>
      <c r="W221" s="81">
        <f t="shared" si="125"/>
        <v>0</v>
      </c>
      <c r="X221" s="82">
        <f t="shared" si="126"/>
        <v>0</v>
      </c>
      <c r="Y221" s="91"/>
      <c r="Z221" s="23"/>
      <c r="AA221" s="14" t="e">
        <f t="shared" si="127"/>
        <v>#DIV/0!</v>
      </c>
      <c r="AB221" s="159" t="str">
        <f t="shared" si="104"/>
        <v/>
      </c>
      <c r="AC221" s="8"/>
      <c r="AD221" s="12">
        <v>0</v>
      </c>
      <c r="AE221" s="7">
        <f t="shared" si="140"/>
        <v>0</v>
      </c>
      <c r="AF221" s="7"/>
      <c r="AG221" s="7"/>
      <c r="AH221" s="81">
        <f t="shared" si="128"/>
        <v>0</v>
      </c>
      <c r="AI221" s="82">
        <f t="shared" si="129"/>
        <v>0</v>
      </c>
      <c r="AJ221" s="91"/>
      <c r="AK221" s="23"/>
      <c r="AL221" s="14" t="e">
        <f t="shared" si="130"/>
        <v>#DIV/0!</v>
      </c>
      <c r="AM221" s="159" t="str">
        <f t="shared" si="107"/>
        <v/>
      </c>
      <c r="AN221" s="8"/>
      <c r="AO221" s="12">
        <v>0</v>
      </c>
      <c r="AP221" s="7">
        <f t="shared" si="141"/>
        <v>0</v>
      </c>
      <c r="AQ221" s="7"/>
      <c r="AR221" s="7"/>
      <c r="AS221" s="81">
        <f t="shared" si="131"/>
        <v>0</v>
      </c>
      <c r="AT221" s="82">
        <f t="shared" si="132"/>
        <v>0</v>
      </c>
      <c r="AU221" s="91"/>
      <c r="AV221" s="23"/>
      <c r="AW221" s="14" t="e">
        <f t="shared" si="133"/>
        <v>#DIV/0!</v>
      </c>
      <c r="AX221" s="159" t="str">
        <f t="shared" si="110"/>
        <v/>
      </c>
      <c r="AY221" s="8"/>
      <c r="AZ221" s="12">
        <v>0</v>
      </c>
      <c r="BA221" s="7">
        <f t="shared" si="142"/>
        <v>0</v>
      </c>
      <c r="BB221" s="7"/>
      <c r="BC221" s="7"/>
      <c r="BD221" s="81">
        <f t="shared" si="134"/>
        <v>0</v>
      </c>
      <c r="BE221" s="82">
        <f t="shared" si="135"/>
        <v>0</v>
      </c>
      <c r="BF221" s="91"/>
      <c r="BG221" s="365"/>
      <c r="BH221" s="156">
        <v>44317</v>
      </c>
      <c r="BI221" s="101">
        <f t="shared" si="112"/>
        <v>0</v>
      </c>
      <c r="BJ221" s="14" t="e">
        <f t="shared" si="136"/>
        <v>#DIV/0!</v>
      </c>
      <c r="BK221" s="103">
        <f t="shared" si="113"/>
        <v>0</v>
      </c>
      <c r="BL221" s="12" t="e">
        <f t="shared" si="137"/>
        <v>#DIV/0!</v>
      </c>
      <c r="BM221" s="105"/>
      <c r="BN221" s="24">
        <v>78.793813999999998</v>
      </c>
      <c r="BO221" s="108"/>
      <c r="BQ221" s="23"/>
      <c r="BR221" s="131" t="e">
        <f t="shared" si="114"/>
        <v>#DIV/0!</v>
      </c>
    </row>
    <row r="222" spans="1:70">
      <c r="A222" s="365"/>
      <c r="B222" s="156">
        <v>44348</v>
      </c>
      <c r="C222" s="16"/>
      <c r="D222" s="23"/>
      <c r="E222" s="14" t="e">
        <f t="shared" si="121"/>
        <v>#DIV/0!</v>
      </c>
      <c r="F222" s="159" t="str">
        <f t="shared" si="99"/>
        <v/>
      </c>
      <c r="G222" s="8"/>
      <c r="H222" s="12">
        <v>0</v>
      </c>
      <c r="I222" s="7">
        <f t="shared" si="138"/>
        <v>0</v>
      </c>
      <c r="J222" s="7"/>
      <c r="K222" s="7"/>
      <c r="L222" s="81">
        <f t="shared" si="122"/>
        <v>0</v>
      </c>
      <c r="M222" s="82">
        <f t="shared" si="123"/>
        <v>0</v>
      </c>
      <c r="N222" s="91"/>
      <c r="O222" s="23"/>
      <c r="P222" s="14" t="e">
        <f t="shared" si="124"/>
        <v>#DIV/0!</v>
      </c>
      <c r="Q222" s="159" t="str">
        <f t="shared" si="101"/>
        <v/>
      </c>
      <c r="R222" s="8"/>
      <c r="S222" s="12">
        <v>0</v>
      </c>
      <c r="T222" s="7">
        <f t="shared" si="139"/>
        <v>0</v>
      </c>
      <c r="U222" s="7"/>
      <c r="V222" s="7"/>
      <c r="W222" s="81">
        <f t="shared" si="125"/>
        <v>0</v>
      </c>
      <c r="X222" s="82">
        <f t="shared" si="126"/>
        <v>0</v>
      </c>
      <c r="Y222" s="91"/>
      <c r="Z222" s="23"/>
      <c r="AA222" s="14" t="e">
        <f t="shared" si="127"/>
        <v>#DIV/0!</v>
      </c>
      <c r="AB222" s="159" t="str">
        <f t="shared" si="104"/>
        <v/>
      </c>
      <c r="AC222" s="8"/>
      <c r="AD222" s="12">
        <v>0</v>
      </c>
      <c r="AE222" s="7">
        <f t="shared" si="140"/>
        <v>0</v>
      </c>
      <c r="AF222" s="7"/>
      <c r="AG222" s="7"/>
      <c r="AH222" s="81">
        <f t="shared" si="128"/>
        <v>0</v>
      </c>
      <c r="AI222" s="82">
        <f t="shared" si="129"/>
        <v>0</v>
      </c>
      <c r="AJ222" s="91"/>
      <c r="AK222" s="23"/>
      <c r="AL222" s="14" t="e">
        <f t="shared" si="130"/>
        <v>#DIV/0!</v>
      </c>
      <c r="AM222" s="159" t="str">
        <f t="shared" si="107"/>
        <v/>
      </c>
      <c r="AN222" s="8"/>
      <c r="AO222" s="12">
        <v>0</v>
      </c>
      <c r="AP222" s="7">
        <f t="shared" si="141"/>
        <v>0</v>
      </c>
      <c r="AQ222" s="7"/>
      <c r="AR222" s="7"/>
      <c r="AS222" s="81">
        <f t="shared" si="131"/>
        <v>0</v>
      </c>
      <c r="AT222" s="82">
        <f t="shared" si="132"/>
        <v>0</v>
      </c>
      <c r="AU222" s="91"/>
      <c r="AV222" s="23"/>
      <c r="AW222" s="14" t="e">
        <f t="shared" si="133"/>
        <v>#DIV/0!</v>
      </c>
      <c r="AX222" s="159" t="str">
        <f t="shared" si="110"/>
        <v/>
      </c>
      <c r="AY222" s="8"/>
      <c r="AZ222" s="12">
        <v>0</v>
      </c>
      <c r="BA222" s="7">
        <f t="shared" si="142"/>
        <v>0</v>
      </c>
      <c r="BB222" s="7"/>
      <c r="BC222" s="7"/>
      <c r="BD222" s="81">
        <f t="shared" si="134"/>
        <v>0</v>
      </c>
      <c r="BE222" s="82">
        <f t="shared" si="135"/>
        <v>0</v>
      </c>
      <c r="BF222" s="91"/>
      <c r="BG222" s="365"/>
      <c r="BH222" s="156">
        <v>44348</v>
      </c>
      <c r="BI222" s="101">
        <f t="shared" si="112"/>
        <v>0</v>
      </c>
      <c r="BJ222" s="14" t="e">
        <f t="shared" si="136"/>
        <v>#DIV/0!</v>
      </c>
      <c r="BK222" s="103">
        <f t="shared" si="113"/>
        <v>0</v>
      </c>
      <c r="BL222" s="12" t="e">
        <f t="shared" si="137"/>
        <v>#DIV/0!</v>
      </c>
      <c r="BM222" s="105"/>
      <c r="BN222" s="24">
        <v>79.550234000000003</v>
      </c>
      <c r="BO222" s="108"/>
      <c r="BQ222" s="23"/>
      <c r="BR222" s="131" t="e">
        <f t="shared" si="114"/>
        <v>#DIV/0!</v>
      </c>
    </row>
    <row r="223" spans="1:70">
      <c r="A223" s="365"/>
      <c r="B223" s="156">
        <v>44378</v>
      </c>
      <c r="C223" s="16"/>
      <c r="D223" s="23"/>
      <c r="E223" s="14" t="e">
        <f t="shared" si="121"/>
        <v>#DIV/0!</v>
      </c>
      <c r="F223" s="159" t="str">
        <f t="shared" si="99"/>
        <v/>
      </c>
      <c r="G223" s="8" t="s">
        <v>6</v>
      </c>
      <c r="H223" s="12">
        <v>-8.1900000000000001E-2</v>
      </c>
      <c r="I223" s="7">
        <f t="shared" si="138"/>
        <v>0</v>
      </c>
      <c r="J223" s="7"/>
      <c r="K223" s="7"/>
      <c r="L223" s="81">
        <f t="shared" si="122"/>
        <v>0</v>
      </c>
      <c r="M223" s="82">
        <f t="shared" si="123"/>
        <v>0</v>
      </c>
      <c r="N223" s="91"/>
      <c r="O223" s="23"/>
      <c r="P223" s="14" t="e">
        <f t="shared" si="124"/>
        <v>#DIV/0!</v>
      </c>
      <c r="Q223" s="159" t="str">
        <f t="shared" si="101"/>
        <v/>
      </c>
      <c r="R223" s="8" t="s">
        <v>6</v>
      </c>
      <c r="S223" s="12">
        <v>-8.1900000000000001E-2</v>
      </c>
      <c r="T223" s="7">
        <f t="shared" si="139"/>
        <v>0</v>
      </c>
      <c r="U223" s="7"/>
      <c r="V223" s="7"/>
      <c r="W223" s="81">
        <f t="shared" si="125"/>
        <v>0</v>
      </c>
      <c r="X223" s="82">
        <f t="shared" si="126"/>
        <v>0</v>
      </c>
      <c r="Y223" s="91"/>
      <c r="Z223" s="23"/>
      <c r="AA223" s="14" t="e">
        <f t="shared" si="127"/>
        <v>#DIV/0!</v>
      </c>
      <c r="AB223" s="159" t="str">
        <f t="shared" si="104"/>
        <v/>
      </c>
      <c r="AC223" s="8" t="s">
        <v>6</v>
      </c>
      <c r="AD223" s="12">
        <v>-8.1900000000000001E-2</v>
      </c>
      <c r="AE223" s="7">
        <f t="shared" si="140"/>
        <v>0</v>
      </c>
      <c r="AF223" s="7"/>
      <c r="AG223" s="7"/>
      <c r="AH223" s="81">
        <f t="shared" si="128"/>
        <v>0</v>
      </c>
      <c r="AI223" s="82">
        <f t="shared" si="129"/>
        <v>0</v>
      </c>
      <c r="AJ223" s="91"/>
      <c r="AK223" s="23"/>
      <c r="AL223" s="14" t="e">
        <f t="shared" si="130"/>
        <v>#DIV/0!</v>
      </c>
      <c r="AM223" s="159" t="str">
        <f t="shared" si="107"/>
        <v/>
      </c>
      <c r="AN223" s="8" t="s">
        <v>6</v>
      </c>
      <c r="AO223" s="12">
        <v>-8.1900000000000001E-2</v>
      </c>
      <c r="AP223" s="7">
        <f t="shared" si="141"/>
        <v>0</v>
      </c>
      <c r="AQ223" s="7"/>
      <c r="AR223" s="7"/>
      <c r="AS223" s="81">
        <f t="shared" si="131"/>
        <v>0</v>
      </c>
      <c r="AT223" s="82">
        <f t="shared" si="132"/>
        <v>0</v>
      </c>
      <c r="AU223" s="91"/>
      <c r="AV223" s="23"/>
      <c r="AW223" s="14" t="e">
        <f t="shared" si="133"/>
        <v>#DIV/0!</v>
      </c>
      <c r="AX223" s="159" t="str">
        <f t="shared" si="110"/>
        <v/>
      </c>
      <c r="AY223" s="8" t="s">
        <v>6</v>
      </c>
      <c r="AZ223" s="12">
        <v>-8.1900000000000001E-2</v>
      </c>
      <c r="BA223" s="7">
        <f t="shared" si="142"/>
        <v>0</v>
      </c>
      <c r="BB223" s="7"/>
      <c r="BC223" s="7"/>
      <c r="BD223" s="81">
        <f t="shared" si="134"/>
        <v>0</v>
      </c>
      <c r="BE223" s="82">
        <f t="shared" si="135"/>
        <v>0</v>
      </c>
      <c r="BF223" s="91"/>
      <c r="BG223" s="365"/>
      <c r="BH223" s="156">
        <v>44378</v>
      </c>
      <c r="BI223" s="101">
        <f t="shared" ref="BI223:BI229" si="143">L223+W223+AH223+AS223+BD223</f>
        <v>0</v>
      </c>
      <c r="BJ223" s="14" t="e">
        <f t="shared" si="136"/>
        <v>#DIV/0!</v>
      </c>
      <c r="BK223" s="103">
        <f t="shared" ref="BK223:BK229" si="144">M223+X223+AI223+AT223+BE223</f>
        <v>0</v>
      </c>
      <c r="BL223" s="12" t="e">
        <f t="shared" si="137"/>
        <v>#DIV/0!</v>
      </c>
      <c r="BM223" s="105"/>
      <c r="BN223" s="134"/>
      <c r="BO223" s="108"/>
      <c r="BQ223" s="23"/>
      <c r="BR223" s="131" t="e">
        <f t="shared" si="114"/>
        <v>#DIV/0!</v>
      </c>
    </row>
    <row r="224" spans="1:70">
      <c r="A224" s="365"/>
      <c r="B224" s="156">
        <v>44409</v>
      </c>
      <c r="C224" s="16"/>
      <c r="D224" s="23"/>
      <c r="E224" s="14" t="e">
        <f t="shared" si="121"/>
        <v>#DIV/0!</v>
      </c>
      <c r="F224" s="159" t="str">
        <f t="shared" si="99"/>
        <v/>
      </c>
      <c r="G224" s="8"/>
      <c r="H224" s="12">
        <v>0</v>
      </c>
      <c r="I224" s="7">
        <f t="shared" si="138"/>
        <v>0</v>
      </c>
      <c r="J224" s="7"/>
      <c r="K224" s="7"/>
      <c r="L224" s="81">
        <f t="shared" si="122"/>
        <v>0</v>
      </c>
      <c r="M224" s="82">
        <f t="shared" si="123"/>
        <v>0</v>
      </c>
      <c r="N224" s="91"/>
      <c r="O224" s="23"/>
      <c r="P224" s="14" t="e">
        <f t="shared" si="124"/>
        <v>#DIV/0!</v>
      </c>
      <c r="Q224" s="159" t="str">
        <f t="shared" si="101"/>
        <v/>
      </c>
      <c r="R224" s="8"/>
      <c r="S224" s="12">
        <v>0</v>
      </c>
      <c r="T224" s="7">
        <f t="shared" si="139"/>
        <v>0</v>
      </c>
      <c r="U224" s="7"/>
      <c r="V224" s="7"/>
      <c r="W224" s="81">
        <f t="shared" si="125"/>
        <v>0</v>
      </c>
      <c r="X224" s="82">
        <f t="shared" si="126"/>
        <v>0</v>
      </c>
      <c r="Y224" s="91"/>
      <c r="Z224" s="23"/>
      <c r="AA224" s="14" t="e">
        <f t="shared" si="127"/>
        <v>#DIV/0!</v>
      </c>
      <c r="AB224" s="159" t="str">
        <f t="shared" si="104"/>
        <v/>
      </c>
      <c r="AC224" s="8"/>
      <c r="AD224" s="12">
        <v>0</v>
      </c>
      <c r="AE224" s="7">
        <f t="shared" si="140"/>
        <v>0</v>
      </c>
      <c r="AF224" s="7"/>
      <c r="AG224" s="7"/>
      <c r="AH224" s="81">
        <f t="shared" si="128"/>
        <v>0</v>
      </c>
      <c r="AI224" s="82">
        <f t="shared" si="129"/>
        <v>0</v>
      </c>
      <c r="AJ224" s="91"/>
      <c r="AK224" s="23"/>
      <c r="AL224" s="14" t="e">
        <f t="shared" si="130"/>
        <v>#DIV/0!</v>
      </c>
      <c r="AM224" s="159" t="str">
        <f t="shared" si="107"/>
        <v/>
      </c>
      <c r="AN224" s="8"/>
      <c r="AO224" s="12">
        <v>0</v>
      </c>
      <c r="AP224" s="7">
        <f t="shared" si="141"/>
        <v>0</v>
      </c>
      <c r="AQ224" s="7"/>
      <c r="AR224" s="7"/>
      <c r="AS224" s="81">
        <f t="shared" si="131"/>
        <v>0</v>
      </c>
      <c r="AT224" s="82">
        <f t="shared" si="132"/>
        <v>0</v>
      </c>
      <c r="AU224" s="91"/>
      <c r="AV224" s="23"/>
      <c r="AW224" s="14" t="e">
        <f t="shared" si="133"/>
        <v>#DIV/0!</v>
      </c>
      <c r="AX224" s="159" t="str">
        <f t="shared" si="110"/>
        <v/>
      </c>
      <c r="AY224" s="8"/>
      <c r="AZ224" s="12">
        <v>0</v>
      </c>
      <c r="BA224" s="7">
        <f t="shared" si="142"/>
        <v>0</v>
      </c>
      <c r="BB224" s="7"/>
      <c r="BC224" s="7"/>
      <c r="BD224" s="81">
        <f t="shared" si="134"/>
        <v>0</v>
      </c>
      <c r="BE224" s="82">
        <f t="shared" si="135"/>
        <v>0</v>
      </c>
      <c r="BF224" s="91"/>
      <c r="BG224" s="365"/>
      <c r="BH224" s="156">
        <v>44409</v>
      </c>
      <c r="BI224" s="101">
        <f t="shared" si="143"/>
        <v>0</v>
      </c>
      <c r="BJ224" s="14" t="e">
        <f t="shared" si="136"/>
        <v>#DIV/0!</v>
      </c>
      <c r="BK224" s="103">
        <f t="shared" si="144"/>
        <v>0</v>
      </c>
      <c r="BL224" s="12" t="e">
        <f t="shared" si="137"/>
        <v>#DIV/0!</v>
      </c>
      <c r="BM224" s="105"/>
      <c r="BN224" s="134"/>
      <c r="BO224" s="108"/>
      <c r="BQ224" s="23"/>
      <c r="BR224" s="131" t="e">
        <f t="shared" si="114"/>
        <v>#DIV/0!</v>
      </c>
    </row>
    <row r="225" spans="1:70">
      <c r="A225" s="365"/>
      <c r="B225" s="156">
        <v>44440</v>
      </c>
      <c r="C225" s="16"/>
      <c r="D225" s="23"/>
      <c r="E225" s="14" t="e">
        <f t="shared" ref="E225:E230" si="145">((D225/D224)-1)</f>
        <v>#DIV/0!</v>
      </c>
      <c r="F225" s="159" t="str">
        <f t="shared" si="99"/>
        <v/>
      </c>
      <c r="G225" s="8"/>
      <c r="H225" s="12">
        <v>0</v>
      </c>
      <c r="I225" s="7">
        <f t="shared" si="138"/>
        <v>0</v>
      </c>
      <c r="J225" s="7"/>
      <c r="K225" s="7"/>
      <c r="L225" s="81">
        <f t="shared" ref="L225:L230" si="146">D225+J225</f>
        <v>0</v>
      </c>
      <c r="M225" s="82">
        <f t="shared" ref="M225:M230" si="147">I225+K225</f>
        <v>0</v>
      </c>
      <c r="N225" s="91"/>
      <c r="O225" s="23"/>
      <c r="P225" s="14" t="e">
        <f t="shared" ref="P225:P230" si="148">((O225/O224)-1)</f>
        <v>#DIV/0!</v>
      </c>
      <c r="Q225" s="159" t="str">
        <f t="shared" si="101"/>
        <v/>
      </c>
      <c r="R225" s="8"/>
      <c r="S225" s="12">
        <v>0</v>
      </c>
      <c r="T225" s="7">
        <f t="shared" si="139"/>
        <v>0</v>
      </c>
      <c r="U225" s="7"/>
      <c r="V225" s="7"/>
      <c r="W225" s="81">
        <f t="shared" ref="W225:W230" si="149">O225+U225</f>
        <v>0</v>
      </c>
      <c r="X225" s="82">
        <f t="shared" ref="X225:X230" si="150">T225+V225</f>
        <v>0</v>
      </c>
      <c r="Y225" s="91"/>
      <c r="Z225" s="23"/>
      <c r="AA225" s="14" t="e">
        <f t="shared" ref="AA225:AA230" si="151">((Z225/Z224)-1)</f>
        <v>#DIV/0!</v>
      </c>
      <c r="AB225" s="159" t="str">
        <f t="shared" si="104"/>
        <v/>
      </c>
      <c r="AC225" s="8"/>
      <c r="AD225" s="12">
        <v>0</v>
      </c>
      <c r="AE225" s="7">
        <f t="shared" si="140"/>
        <v>0</v>
      </c>
      <c r="AF225" s="7"/>
      <c r="AG225" s="7"/>
      <c r="AH225" s="81">
        <f t="shared" ref="AH225:AH230" si="152">Z225+AF225</f>
        <v>0</v>
      </c>
      <c r="AI225" s="82">
        <f t="shared" ref="AI225:AI230" si="153">AE225+AG225</f>
        <v>0</v>
      </c>
      <c r="AJ225" s="91"/>
      <c r="AK225" s="23"/>
      <c r="AL225" s="14" t="e">
        <f t="shared" ref="AL225:AL230" si="154">((AK225/AK224)-1)</f>
        <v>#DIV/0!</v>
      </c>
      <c r="AM225" s="159" t="str">
        <f t="shared" si="107"/>
        <v/>
      </c>
      <c r="AN225" s="8"/>
      <c r="AO225" s="12">
        <v>0</v>
      </c>
      <c r="AP225" s="7">
        <f t="shared" si="141"/>
        <v>0</v>
      </c>
      <c r="AQ225" s="7"/>
      <c r="AR225" s="7"/>
      <c r="AS225" s="81">
        <f t="shared" ref="AS225:AS230" si="155">AK225+AQ225</f>
        <v>0</v>
      </c>
      <c r="AT225" s="82">
        <f t="shared" ref="AT225:AT230" si="156">AP225+AR225</f>
        <v>0</v>
      </c>
      <c r="AU225" s="91"/>
      <c r="AV225" s="23"/>
      <c r="AW225" s="14" t="e">
        <f t="shared" ref="AW225:AW230" si="157">((AV225/AV224)-1)</f>
        <v>#DIV/0!</v>
      </c>
      <c r="AX225" s="159" t="str">
        <f t="shared" si="110"/>
        <v/>
      </c>
      <c r="AY225" s="8"/>
      <c r="AZ225" s="12">
        <v>0</v>
      </c>
      <c r="BA225" s="7">
        <f t="shared" si="142"/>
        <v>0</v>
      </c>
      <c r="BB225" s="7"/>
      <c r="BC225" s="7"/>
      <c r="BD225" s="81">
        <f t="shared" ref="BD225:BD230" si="158">AV225+BB225</f>
        <v>0</v>
      </c>
      <c r="BE225" s="82">
        <f t="shared" ref="BE225:BE230" si="159">BA225+BC225</f>
        <v>0</v>
      </c>
      <c r="BF225" s="91"/>
      <c r="BG225" s="365"/>
      <c r="BH225" s="156">
        <v>44440</v>
      </c>
      <c r="BI225" s="101">
        <f t="shared" si="143"/>
        <v>0</v>
      </c>
      <c r="BJ225" s="14" t="e">
        <f t="shared" ref="BJ225:BJ230" si="160">((BI225/BI224)-1)</f>
        <v>#DIV/0!</v>
      </c>
      <c r="BK225" s="103">
        <f t="shared" si="144"/>
        <v>0</v>
      </c>
      <c r="BL225" s="12" t="e">
        <f t="shared" si="137"/>
        <v>#DIV/0!</v>
      </c>
      <c r="BM225" s="105"/>
      <c r="BN225" s="134"/>
      <c r="BO225" s="108"/>
      <c r="BQ225" s="23"/>
      <c r="BR225" s="131" t="e">
        <f t="shared" si="114"/>
        <v>#DIV/0!</v>
      </c>
    </row>
    <row r="226" spans="1:70">
      <c r="A226" s="365"/>
      <c r="B226" s="156">
        <v>44470</v>
      </c>
      <c r="C226" s="16"/>
      <c r="D226" s="23"/>
      <c r="E226" s="14" t="e">
        <f t="shared" si="145"/>
        <v>#DIV/0!</v>
      </c>
      <c r="F226" s="159" t="str">
        <f t="shared" si="99"/>
        <v/>
      </c>
      <c r="G226" s="8"/>
      <c r="H226" s="12">
        <v>0</v>
      </c>
      <c r="I226" s="7">
        <f t="shared" ref="I226:I231" si="161">I225*(1+H226)</f>
        <v>0</v>
      </c>
      <c r="J226" s="7"/>
      <c r="K226" s="7"/>
      <c r="L226" s="81">
        <f t="shared" si="146"/>
        <v>0</v>
      </c>
      <c r="M226" s="82">
        <f t="shared" si="147"/>
        <v>0</v>
      </c>
      <c r="N226" s="91"/>
      <c r="O226" s="23"/>
      <c r="P226" s="14" t="e">
        <f t="shared" si="148"/>
        <v>#DIV/0!</v>
      </c>
      <c r="Q226" s="159" t="str">
        <f t="shared" si="101"/>
        <v/>
      </c>
      <c r="R226" s="8"/>
      <c r="S226" s="12">
        <v>0</v>
      </c>
      <c r="T226" s="7">
        <f t="shared" ref="T226:T231" si="162">T225*(1+S226)</f>
        <v>0</v>
      </c>
      <c r="U226" s="7"/>
      <c r="V226" s="7"/>
      <c r="W226" s="81">
        <f t="shared" si="149"/>
        <v>0</v>
      </c>
      <c r="X226" s="82">
        <f t="shared" si="150"/>
        <v>0</v>
      </c>
      <c r="Y226" s="91"/>
      <c r="Z226" s="23"/>
      <c r="AA226" s="14" t="e">
        <f t="shared" si="151"/>
        <v>#DIV/0!</v>
      </c>
      <c r="AB226" s="159" t="str">
        <f t="shared" si="104"/>
        <v/>
      </c>
      <c r="AC226" s="8"/>
      <c r="AD226" s="12">
        <v>0</v>
      </c>
      <c r="AE226" s="7">
        <f t="shared" ref="AE226:AE231" si="163">AE225*(1+AD226)</f>
        <v>0</v>
      </c>
      <c r="AF226" s="7"/>
      <c r="AG226" s="7"/>
      <c r="AH226" s="81">
        <f t="shared" si="152"/>
        <v>0</v>
      </c>
      <c r="AI226" s="82">
        <f t="shared" si="153"/>
        <v>0</v>
      </c>
      <c r="AJ226" s="91"/>
      <c r="AK226" s="23"/>
      <c r="AL226" s="14" t="e">
        <f t="shared" si="154"/>
        <v>#DIV/0!</v>
      </c>
      <c r="AM226" s="159" t="str">
        <f t="shared" si="107"/>
        <v/>
      </c>
      <c r="AN226" s="8"/>
      <c r="AO226" s="12">
        <v>0</v>
      </c>
      <c r="AP226" s="7">
        <f t="shared" ref="AP226:AP231" si="164">AP225*(1+AO226)</f>
        <v>0</v>
      </c>
      <c r="AQ226" s="7"/>
      <c r="AR226" s="7"/>
      <c r="AS226" s="81">
        <f t="shared" si="155"/>
        <v>0</v>
      </c>
      <c r="AT226" s="82">
        <f t="shared" si="156"/>
        <v>0</v>
      </c>
      <c r="AU226" s="91"/>
      <c r="AV226" s="23"/>
      <c r="AW226" s="14" t="e">
        <f t="shared" si="157"/>
        <v>#DIV/0!</v>
      </c>
      <c r="AX226" s="159" t="str">
        <f t="shared" si="110"/>
        <v/>
      </c>
      <c r="AY226" s="8"/>
      <c r="AZ226" s="12">
        <v>0</v>
      </c>
      <c r="BA226" s="7">
        <f t="shared" ref="BA226:BA231" si="165">BA225*(1+AZ226)</f>
        <v>0</v>
      </c>
      <c r="BB226" s="7"/>
      <c r="BC226" s="7"/>
      <c r="BD226" s="81">
        <f t="shared" si="158"/>
        <v>0</v>
      </c>
      <c r="BE226" s="82">
        <f t="shared" si="159"/>
        <v>0</v>
      </c>
      <c r="BF226" s="91"/>
      <c r="BG226" s="365"/>
      <c r="BH226" s="156">
        <v>44470</v>
      </c>
      <c r="BI226" s="101">
        <f t="shared" si="143"/>
        <v>0</v>
      </c>
      <c r="BJ226" s="14" t="e">
        <f t="shared" si="160"/>
        <v>#DIV/0!</v>
      </c>
      <c r="BK226" s="103">
        <f t="shared" si="144"/>
        <v>0</v>
      </c>
      <c r="BL226" s="12" t="e">
        <f t="shared" ref="BL226:BL232" si="166">((BK226/BK225)-1)</f>
        <v>#DIV/0!</v>
      </c>
      <c r="BM226" s="105"/>
      <c r="BN226" s="134"/>
      <c r="BO226" s="108"/>
      <c r="BQ226" s="23"/>
      <c r="BR226" s="131" t="e">
        <f t="shared" si="114"/>
        <v>#DIV/0!</v>
      </c>
    </row>
    <row r="227" spans="1:70">
      <c r="A227" s="365"/>
      <c r="B227" s="156">
        <v>44501</v>
      </c>
      <c r="C227" s="16"/>
      <c r="D227" s="23"/>
      <c r="E227" s="14" t="e">
        <f t="shared" si="145"/>
        <v>#DIV/0!</v>
      </c>
      <c r="F227" s="159" t="str">
        <f t="shared" si="99"/>
        <v/>
      </c>
      <c r="G227" s="8"/>
      <c r="H227" s="12">
        <v>0</v>
      </c>
      <c r="I227" s="7">
        <f t="shared" si="161"/>
        <v>0</v>
      </c>
      <c r="J227" s="7"/>
      <c r="K227" s="7"/>
      <c r="L227" s="81">
        <f t="shared" si="146"/>
        <v>0</v>
      </c>
      <c r="M227" s="82">
        <f t="shared" si="147"/>
        <v>0</v>
      </c>
      <c r="N227" s="91"/>
      <c r="O227" s="23"/>
      <c r="P227" s="14" t="e">
        <f t="shared" si="148"/>
        <v>#DIV/0!</v>
      </c>
      <c r="Q227" s="159" t="str">
        <f t="shared" si="101"/>
        <v/>
      </c>
      <c r="R227" s="8"/>
      <c r="S227" s="12">
        <v>0</v>
      </c>
      <c r="T227" s="7">
        <f t="shared" si="162"/>
        <v>0</v>
      </c>
      <c r="U227" s="7"/>
      <c r="V227" s="7"/>
      <c r="W227" s="81">
        <f t="shared" si="149"/>
        <v>0</v>
      </c>
      <c r="X227" s="82">
        <f t="shared" si="150"/>
        <v>0</v>
      </c>
      <c r="Y227" s="91"/>
      <c r="Z227" s="23"/>
      <c r="AA227" s="14" t="e">
        <f t="shared" si="151"/>
        <v>#DIV/0!</v>
      </c>
      <c r="AB227" s="159" t="str">
        <f t="shared" si="104"/>
        <v/>
      </c>
      <c r="AC227" s="8"/>
      <c r="AD227" s="12">
        <v>0</v>
      </c>
      <c r="AE227" s="7">
        <f t="shared" si="163"/>
        <v>0</v>
      </c>
      <c r="AF227" s="7"/>
      <c r="AG227" s="7"/>
      <c r="AH227" s="81">
        <f t="shared" si="152"/>
        <v>0</v>
      </c>
      <c r="AI227" s="82">
        <f t="shared" si="153"/>
        <v>0</v>
      </c>
      <c r="AJ227" s="91"/>
      <c r="AK227" s="23"/>
      <c r="AL227" s="14" t="e">
        <f t="shared" si="154"/>
        <v>#DIV/0!</v>
      </c>
      <c r="AM227" s="159" t="str">
        <f t="shared" si="107"/>
        <v/>
      </c>
      <c r="AN227" s="8"/>
      <c r="AO227" s="12">
        <v>0</v>
      </c>
      <c r="AP227" s="7">
        <f t="shared" si="164"/>
        <v>0</v>
      </c>
      <c r="AQ227" s="7"/>
      <c r="AR227" s="7"/>
      <c r="AS227" s="81">
        <f t="shared" si="155"/>
        <v>0</v>
      </c>
      <c r="AT227" s="82">
        <f t="shared" si="156"/>
        <v>0</v>
      </c>
      <c r="AU227" s="91"/>
      <c r="AV227" s="23"/>
      <c r="AW227" s="14" t="e">
        <f t="shared" si="157"/>
        <v>#DIV/0!</v>
      </c>
      <c r="AX227" s="159" t="str">
        <f t="shared" si="110"/>
        <v/>
      </c>
      <c r="AY227" s="8"/>
      <c r="AZ227" s="12">
        <v>0</v>
      </c>
      <c r="BA227" s="7">
        <f t="shared" si="165"/>
        <v>0</v>
      </c>
      <c r="BB227" s="7"/>
      <c r="BC227" s="7"/>
      <c r="BD227" s="81">
        <f t="shared" si="158"/>
        <v>0</v>
      </c>
      <c r="BE227" s="82">
        <f t="shared" si="159"/>
        <v>0</v>
      </c>
      <c r="BF227" s="91"/>
      <c r="BG227" s="365"/>
      <c r="BH227" s="156">
        <v>44501</v>
      </c>
      <c r="BI227" s="101">
        <f t="shared" si="143"/>
        <v>0</v>
      </c>
      <c r="BJ227" s="14" t="e">
        <f t="shared" si="160"/>
        <v>#DIV/0!</v>
      </c>
      <c r="BK227" s="103">
        <f t="shared" si="144"/>
        <v>0</v>
      </c>
      <c r="BL227" s="12" t="e">
        <f t="shared" si="166"/>
        <v>#DIV/0!</v>
      </c>
      <c r="BM227" s="105"/>
      <c r="BN227" s="134"/>
      <c r="BO227" s="108"/>
      <c r="BQ227" s="23"/>
      <c r="BR227" s="131" t="e">
        <f t="shared" si="114"/>
        <v>#DIV/0!</v>
      </c>
    </row>
    <row r="228" spans="1:70">
      <c r="A228" s="366"/>
      <c r="B228" s="157">
        <v>44531</v>
      </c>
      <c r="C228" s="16"/>
      <c r="D228" s="21"/>
      <c r="E228" s="15" t="e">
        <f t="shared" si="145"/>
        <v>#DIV/0!</v>
      </c>
      <c r="F228" s="158" t="str">
        <f t="shared" si="99"/>
        <v/>
      </c>
      <c r="G228" s="11"/>
      <c r="H228" s="13">
        <v>0</v>
      </c>
      <c r="I228" s="10">
        <f t="shared" si="161"/>
        <v>0</v>
      </c>
      <c r="J228" s="10"/>
      <c r="K228" s="10"/>
      <c r="L228" s="83">
        <f t="shared" si="146"/>
        <v>0</v>
      </c>
      <c r="M228" s="84">
        <f t="shared" si="147"/>
        <v>0</v>
      </c>
      <c r="N228" s="92"/>
      <c r="O228" s="21"/>
      <c r="P228" s="15" t="e">
        <f t="shared" si="148"/>
        <v>#DIV/0!</v>
      </c>
      <c r="Q228" s="158" t="str">
        <f t="shared" si="101"/>
        <v/>
      </c>
      <c r="R228" s="11"/>
      <c r="S228" s="13">
        <v>0</v>
      </c>
      <c r="T228" s="10">
        <f t="shared" si="162"/>
        <v>0</v>
      </c>
      <c r="U228" s="10"/>
      <c r="V228" s="10"/>
      <c r="W228" s="83">
        <f t="shared" si="149"/>
        <v>0</v>
      </c>
      <c r="X228" s="84">
        <f t="shared" si="150"/>
        <v>0</v>
      </c>
      <c r="Y228" s="92"/>
      <c r="Z228" s="21"/>
      <c r="AA228" s="15" t="e">
        <f t="shared" si="151"/>
        <v>#DIV/0!</v>
      </c>
      <c r="AB228" s="158" t="str">
        <f t="shared" si="104"/>
        <v/>
      </c>
      <c r="AC228" s="11"/>
      <c r="AD228" s="13">
        <v>0</v>
      </c>
      <c r="AE228" s="10">
        <f t="shared" si="163"/>
        <v>0</v>
      </c>
      <c r="AF228" s="10"/>
      <c r="AG228" s="10"/>
      <c r="AH228" s="83">
        <f t="shared" si="152"/>
        <v>0</v>
      </c>
      <c r="AI228" s="84">
        <f t="shared" si="153"/>
        <v>0</v>
      </c>
      <c r="AJ228" s="92"/>
      <c r="AK228" s="21"/>
      <c r="AL228" s="15" t="e">
        <f t="shared" si="154"/>
        <v>#DIV/0!</v>
      </c>
      <c r="AM228" s="158" t="str">
        <f t="shared" si="107"/>
        <v/>
      </c>
      <c r="AN228" s="11"/>
      <c r="AO228" s="13">
        <v>0</v>
      </c>
      <c r="AP228" s="10">
        <f t="shared" si="164"/>
        <v>0</v>
      </c>
      <c r="AQ228" s="10"/>
      <c r="AR228" s="10"/>
      <c r="AS228" s="83">
        <f t="shared" si="155"/>
        <v>0</v>
      </c>
      <c r="AT228" s="84">
        <f t="shared" si="156"/>
        <v>0</v>
      </c>
      <c r="AU228" s="92"/>
      <c r="AV228" s="21"/>
      <c r="AW228" s="15" t="e">
        <f t="shared" si="157"/>
        <v>#DIV/0!</v>
      </c>
      <c r="AX228" s="158" t="str">
        <f t="shared" si="110"/>
        <v/>
      </c>
      <c r="AY228" s="11"/>
      <c r="AZ228" s="13">
        <v>0</v>
      </c>
      <c r="BA228" s="10">
        <f t="shared" si="165"/>
        <v>0</v>
      </c>
      <c r="BB228" s="10"/>
      <c r="BC228" s="10"/>
      <c r="BD228" s="83">
        <f t="shared" si="158"/>
        <v>0</v>
      </c>
      <c r="BE228" s="84">
        <f t="shared" si="159"/>
        <v>0</v>
      </c>
      <c r="BF228" s="92"/>
      <c r="BG228" s="366"/>
      <c r="BH228" s="157">
        <v>44531</v>
      </c>
      <c r="BI228" s="102">
        <f t="shared" si="143"/>
        <v>0</v>
      </c>
      <c r="BJ228" s="15" t="e">
        <f t="shared" si="160"/>
        <v>#DIV/0!</v>
      </c>
      <c r="BK228" s="104">
        <f t="shared" si="144"/>
        <v>0</v>
      </c>
      <c r="BL228" s="13" t="e">
        <f t="shared" si="166"/>
        <v>#DIV/0!</v>
      </c>
      <c r="BM228" s="107"/>
      <c r="BN228" s="135"/>
      <c r="BO228" s="110"/>
      <c r="BQ228" s="23"/>
      <c r="BR228" s="131" t="e">
        <f t="shared" si="114"/>
        <v>#DIV/0!</v>
      </c>
    </row>
    <row r="229" spans="1:70">
      <c r="A229" s="365">
        <v>2022</v>
      </c>
      <c r="B229" s="156">
        <v>44562</v>
      </c>
      <c r="C229" s="16"/>
      <c r="D229" s="23"/>
      <c r="E229" s="14" t="e">
        <f t="shared" si="145"/>
        <v>#DIV/0!</v>
      </c>
      <c r="F229" s="159" t="str">
        <f t="shared" si="99"/>
        <v/>
      </c>
      <c r="G229" s="8"/>
      <c r="H229" s="12">
        <v>0</v>
      </c>
      <c r="I229" s="7">
        <f t="shared" si="161"/>
        <v>0</v>
      </c>
      <c r="J229" s="7"/>
      <c r="K229" s="7"/>
      <c r="L229" s="81">
        <f t="shared" si="146"/>
        <v>0</v>
      </c>
      <c r="M229" s="82">
        <f t="shared" si="147"/>
        <v>0</v>
      </c>
      <c r="N229" s="91"/>
      <c r="O229" s="23"/>
      <c r="P229" s="14" t="e">
        <f t="shared" si="148"/>
        <v>#DIV/0!</v>
      </c>
      <c r="Q229" s="159" t="str">
        <f t="shared" si="101"/>
        <v/>
      </c>
      <c r="R229" s="8"/>
      <c r="S229" s="12">
        <v>0</v>
      </c>
      <c r="T229" s="7">
        <f t="shared" si="162"/>
        <v>0</v>
      </c>
      <c r="U229" s="7"/>
      <c r="V229" s="7"/>
      <c r="W229" s="81">
        <f t="shared" si="149"/>
        <v>0</v>
      </c>
      <c r="X229" s="82">
        <f t="shared" si="150"/>
        <v>0</v>
      </c>
      <c r="Y229" s="91"/>
      <c r="Z229" s="23"/>
      <c r="AA229" s="14" t="e">
        <f t="shared" si="151"/>
        <v>#DIV/0!</v>
      </c>
      <c r="AB229" s="159" t="str">
        <f t="shared" si="104"/>
        <v/>
      </c>
      <c r="AC229" s="8"/>
      <c r="AD229" s="12">
        <v>0</v>
      </c>
      <c r="AE229" s="7">
        <f t="shared" si="163"/>
        <v>0</v>
      </c>
      <c r="AF229" s="7"/>
      <c r="AG229" s="7"/>
      <c r="AH229" s="81">
        <f t="shared" si="152"/>
        <v>0</v>
      </c>
      <c r="AI229" s="82">
        <f t="shared" si="153"/>
        <v>0</v>
      </c>
      <c r="AJ229" s="91"/>
      <c r="AK229" s="23"/>
      <c r="AL229" s="14" t="e">
        <f t="shared" si="154"/>
        <v>#DIV/0!</v>
      </c>
      <c r="AM229" s="159" t="str">
        <f t="shared" si="107"/>
        <v/>
      </c>
      <c r="AN229" s="8"/>
      <c r="AO229" s="12">
        <v>0</v>
      </c>
      <c r="AP229" s="7">
        <f t="shared" si="164"/>
        <v>0</v>
      </c>
      <c r="AQ229" s="7"/>
      <c r="AR229" s="7"/>
      <c r="AS229" s="81">
        <f t="shared" si="155"/>
        <v>0</v>
      </c>
      <c r="AT229" s="82">
        <f t="shared" si="156"/>
        <v>0</v>
      </c>
      <c r="AU229" s="91"/>
      <c r="AV229" s="23"/>
      <c r="AW229" s="14" t="e">
        <f t="shared" si="157"/>
        <v>#DIV/0!</v>
      </c>
      <c r="AX229" s="159" t="str">
        <f t="shared" si="110"/>
        <v/>
      </c>
      <c r="AY229" s="8"/>
      <c r="AZ229" s="12">
        <v>0</v>
      </c>
      <c r="BA229" s="7">
        <f t="shared" si="165"/>
        <v>0</v>
      </c>
      <c r="BB229" s="7"/>
      <c r="BC229" s="7"/>
      <c r="BD229" s="81">
        <f t="shared" si="158"/>
        <v>0</v>
      </c>
      <c r="BE229" s="82">
        <f t="shared" si="159"/>
        <v>0</v>
      </c>
      <c r="BF229" s="91"/>
      <c r="BG229" s="365">
        <v>2022</v>
      </c>
      <c r="BH229" s="156">
        <v>44562</v>
      </c>
      <c r="BI229" s="101">
        <f t="shared" si="143"/>
        <v>0</v>
      </c>
      <c r="BJ229" s="14" t="e">
        <f t="shared" si="160"/>
        <v>#DIV/0!</v>
      </c>
      <c r="BK229" s="103">
        <f t="shared" si="144"/>
        <v>0</v>
      </c>
      <c r="BL229" s="12" t="e">
        <f t="shared" si="166"/>
        <v>#DIV/0!</v>
      </c>
      <c r="BM229" s="105"/>
      <c r="BN229" s="134"/>
      <c r="BO229" s="108"/>
      <c r="BQ229" s="23"/>
      <c r="BR229" s="131" t="e">
        <f t="shared" si="114"/>
        <v>#DIV/0!</v>
      </c>
    </row>
    <row r="230" spans="1:70">
      <c r="A230" s="365"/>
      <c r="B230" s="156">
        <v>44593</v>
      </c>
      <c r="C230" s="16"/>
      <c r="D230" s="23"/>
      <c r="E230" s="14" t="e">
        <f t="shared" si="145"/>
        <v>#DIV/0!</v>
      </c>
      <c r="F230" s="159" t="str">
        <f t="shared" si="99"/>
        <v/>
      </c>
      <c r="G230" s="8"/>
      <c r="H230" s="12">
        <v>0</v>
      </c>
      <c r="I230" s="7">
        <f t="shared" si="161"/>
        <v>0</v>
      </c>
      <c r="J230" s="7"/>
      <c r="K230" s="7"/>
      <c r="L230" s="81">
        <f t="shared" si="146"/>
        <v>0</v>
      </c>
      <c r="M230" s="82">
        <f t="shared" si="147"/>
        <v>0</v>
      </c>
      <c r="N230" s="91"/>
      <c r="O230" s="23"/>
      <c r="P230" s="14" t="e">
        <f t="shared" si="148"/>
        <v>#DIV/0!</v>
      </c>
      <c r="Q230" s="159" t="str">
        <f t="shared" si="101"/>
        <v/>
      </c>
      <c r="R230" s="8"/>
      <c r="S230" s="12">
        <v>0</v>
      </c>
      <c r="T230" s="7">
        <f t="shared" si="162"/>
        <v>0</v>
      </c>
      <c r="U230" s="7"/>
      <c r="V230" s="7"/>
      <c r="W230" s="81">
        <f t="shared" si="149"/>
        <v>0</v>
      </c>
      <c r="X230" s="82">
        <f t="shared" si="150"/>
        <v>0</v>
      </c>
      <c r="Y230" s="91"/>
      <c r="Z230" s="23"/>
      <c r="AA230" s="14" t="e">
        <f t="shared" si="151"/>
        <v>#DIV/0!</v>
      </c>
      <c r="AB230" s="159" t="str">
        <f t="shared" si="104"/>
        <v/>
      </c>
      <c r="AC230" s="8"/>
      <c r="AD230" s="12">
        <v>0</v>
      </c>
      <c r="AE230" s="7">
        <f t="shared" si="163"/>
        <v>0</v>
      </c>
      <c r="AF230" s="7"/>
      <c r="AG230" s="7"/>
      <c r="AH230" s="81">
        <f t="shared" si="152"/>
        <v>0</v>
      </c>
      <c r="AI230" s="82">
        <f t="shared" si="153"/>
        <v>0</v>
      </c>
      <c r="AJ230" s="91"/>
      <c r="AK230" s="23"/>
      <c r="AL230" s="14" t="e">
        <f t="shared" si="154"/>
        <v>#DIV/0!</v>
      </c>
      <c r="AM230" s="159" t="str">
        <f t="shared" si="107"/>
        <v/>
      </c>
      <c r="AN230" s="8"/>
      <c r="AO230" s="12">
        <v>0</v>
      </c>
      <c r="AP230" s="7">
        <f t="shared" si="164"/>
        <v>0</v>
      </c>
      <c r="AQ230" s="7"/>
      <c r="AR230" s="7"/>
      <c r="AS230" s="81">
        <f t="shared" si="155"/>
        <v>0</v>
      </c>
      <c r="AT230" s="82">
        <f t="shared" si="156"/>
        <v>0</v>
      </c>
      <c r="AU230" s="91"/>
      <c r="AV230" s="23"/>
      <c r="AW230" s="14" t="e">
        <f t="shared" si="157"/>
        <v>#DIV/0!</v>
      </c>
      <c r="AX230" s="159" t="str">
        <f t="shared" si="110"/>
        <v/>
      </c>
      <c r="AY230" s="8"/>
      <c r="AZ230" s="12">
        <v>0</v>
      </c>
      <c r="BA230" s="7">
        <f t="shared" si="165"/>
        <v>0</v>
      </c>
      <c r="BB230" s="7"/>
      <c r="BC230" s="7"/>
      <c r="BD230" s="81">
        <f t="shared" si="158"/>
        <v>0</v>
      </c>
      <c r="BE230" s="82">
        <f t="shared" si="159"/>
        <v>0</v>
      </c>
      <c r="BF230" s="91"/>
      <c r="BG230" s="365"/>
      <c r="BH230" s="156">
        <v>44593</v>
      </c>
      <c r="BI230" s="101">
        <f t="shared" ref="BI230:BI235" si="167">L230+W230+AH230+AS230+BD230</f>
        <v>0</v>
      </c>
      <c r="BJ230" s="14" t="e">
        <f t="shared" si="160"/>
        <v>#DIV/0!</v>
      </c>
      <c r="BK230" s="103">
        <f t="shared" ref="BK230:BK235" si="168">M230+X230+AI230+AT230+BE230</f>
        <v>0</v>
      </c>
      <c r="BL230" s="12" t="e">
        <f t="shared" si="166"/>
        <v>#DIV/0!</v>
      </c>
      <c r="BM230" s="105"/>
      <c r="BN230" s="134"/>
      <c r="BO230" s="108"/>
      <c r="BQ230" s="23"/>
      <c r="BR230" s="131" t="e">
        <f t="shared" si="114"/>
        <v>#DIV/0!</v>
      </c>
    </row>
    <row r="231" spans="1:70">
      <c r="A231" s="365"/>
      <c r="B231" s="156">
        <v>44621</v>
      </c>
      <c r="C231" s="16"/>
      <c r="D231" s="23"/>
      <c r="E231" s="14" t="e">
        <f t="shared" ref="E231:E236" si="169">((D231/D230)-1)</f>
        <v>#DIV/0!</v>
      </c>
      <c r="F231" s="159" t="str">
        <f t="shared" si="99"/>
        <v/>
      </c>
      <c r="G231" s="8"/>
      <c r="H231" s="12">
        <v>0</v>
      </c>
      <c r="I231" s="7">
        <f t="shared" si="161"/>
        <v>0</v>
      </c>
      <c r="J231" s="7"/>
      <c r="K231" s="7"/>
      <c r="L231" s="81">
        <f t="shared" ref="L231:L236" si="170">D231+J231</f>
        <v>0</v>
      </c>
      <c r="M231" s="82">
        <f t="shared" ref="M231:M236" si="171">I231+K231</f>
        <v>0</v>
      </c>
      <c r="N231" s="91"/>
      <c r="O231" s="23"/>
      <c r="P231" s="14" t="e">
        <f t="shared" ref="P231:P236" si="172">((O231/O230)-1)</f>
        <v>#DIV/0!</v>
      </c>
      <c r="Q231" s="159" t="str">
        <f t="shared" si="101"/>
        <v/>
      </c>
      <c r="R231" s="8"/>
      <c r="S231" s="12">
        <v>0</v>
      </c>
      <c r="T231" s="7">
        <f t="shared" si="162"/>
        <v>0</v>
      </c>
      <c r="U231" s="7"/>
      <c r="V231" s="7"/>
      <c r="W231" s="81">
        <f t="shared" ref="W231:W236" si="173">O231+U231</f>
        <v>0</v>
      </c>
      <c r="X231" s="82">
        <f t="shared" ref="X231:X236" si="174">T231+V231</f>
        <v>0</v>
      </c>
      <c r="Y231" s="91"/>
      <c r="Z231" s="23"/>
      <c r="AA231" s="14" t="e">
        <f t="shared" ref="AA231:AA236" si="175">((Z231/Z230)-1)</f>
        <v>#DIV/0!</v>
      </c>
      <c r="AB231" s="159" t="str">
        <f t="shared" si="104"/>
        <v/>
      </c>
      <c r="AC231" s="8"/>
      <c r="AD231" s="12">
        <v>0</v>
      </c>
      <c r="AE231" s="7">
        <f t="shared" si="163"/>
        <v>0</v>
      </c>
      <c r="AF231" s="7"/>
      <c r="AG231" s="7"/>
      <c r="AH231" s="81">
        <f t="shared" ref="AH231:AH236" si="176">Z231+AF231</f>
        <v>0</v>
      </c>
      <c r="AI231" s="82">
        <f t="shared" ref="AI231:AI236" si="177">AE231+AG231</f>
        <v>0</v>
      </c>
      <c r="AJ231" s="91"/>
      <c r="AK231" s="23"/>
      <c r="AL231" s="14" t="e">
        <f t="shared" ref="AL231:AL236" si="178">((AK231/AK230)-1)</f>
        <v>#DIV/0!</v>
      </c>
      <c r="AM231" s="159" t="str">
        <f t="shared" si="107"/>
        <v/>
      </c>
      <c r="AN231" s="8"/>
      <c r="AO231" s="12">
        <v>0</v>
      </c>
      <c r="AP231" s="7">
        <f t="shared" si="164"/>
        <v>0</v>
      </c>
      <c r="AQ231" s="7"/>
      <c r="AR231" s="7"/>
      <c r="AS231" s="81">
        <f t="shared" ref="AS231:AS236" si="179">AK231+AQ231</f>
        <v>0</v>
      </c>
      <c r="AT231" s="82">
        <f t="shared" ref="AT231:AT236" si="180">AP231+AR231</f>
        <v>0</v>
      </c>
      <c r="AU231" s="91"/>
      <c r="AV231" s="23"/>
      <c r="AW231" s="14" t="e">
        <f t="shared" ref="AW231:AW236" si="181">((AV231/AV230)-1)</f>
        <v>#DIV/0!</v>
      </c>
      <c r="AX231" s="159" t="str">
        <f t="shared" si="110"/>
        <v/>
      </c>
      <c r="AY231" s="8"/>
      <c r="AZ231" s="12">
        <v>0</v>
      </c>
      <c r="BA231" s="7">
        <f t="shared" si="165"/>
        <v>0</v>
      </c>
      <c r="BB231" s="7"/>
      <c r="BC231" s="7"/>
      <c r="BD231" s="81">
        <f t="shared" ref="BD231:BD236" si="182">AV231+BB231</f>
        <v>0</v>
      </c>
      <c r="BE231" s="82">
        <f t="shared" ref="BE231:BE236" si="183">BA231+BC231</f>
        <v>0</v>
      </c>
      <c r="BF231" s="91"/>
      <c r="BG231" s="365"/>
      <c r="BH231" s="156">
        <v>44621</v>
      </c>
      <c r="BI231" s="101">
        <f t="shared" si="167"/>
        <v>0</v>
      </c>
      <c r="BJ231" s="14" t="e">
        <f t="shared" ref="BJ231:BJ236" si="184">((BI231/BI230)-1)</f>
        <v>#DIV/0!</v>
      </c>
      <c r="BK231" s="103">
        <f t="shared" si="168"/>
        <v>0</v>
      </c>
      <c r="BL231" s="12" t="e">
        <f t="shared" si="166"/>
        <v>#DIV/0!</v>
      </c>
      <c r="BM231" s="105"/>
      <c r="BN231" s="134"/>
      <c r="BO231" s="108"/>
      <c r="BQ231" s="23"/>
      <c r="BR231" s="131" t="e">
        <f t="shared" si="114"/>
        <v>#DIV/0!</v>
      </c>
    </row>
    <row r="232" spans="1:70">
      <c r="A232" s="365"/>
      <c r="B232" s="156">
        <v>44652</v>
      </c>
      <c r="C232" s="16"/>
      <c r="D232" s="23"/>
      <c r="E232" s="14" t="e">
        <f t="shared" si="169"/>
        <v>#DIV/0!</v>
      </c>
      <c r="F232" s="159" t="str">
        <f t="shared" si="99"/>
        <v/>
      </c>
      <c r="G232" s="8"/>
      <c r="H232" s="12">
        <v>0</v>
      </c>
      <c r="I232" s="7">
        <f t="shared" ref="I232:I237" si="185">I231*(1+H232)</f>
        <v>0</v>
      </c>
      <c r="J232" s="7"/>
      <c r="K232" s="7"/>
      <c r="L232" s="81">
        <f t="shared" si="170"/>
        <v>0</v>
      </c>
      <c r="M232" s="82">
        <f t="shared" si="171"/>
        <v>0</v>
      </c>
      <c r="N232" s="91"/>
      <c r="O232" s="23"/>
      <c r="P232" s="14" t="e">
        <f t="shared" si="172"/>
        <v>#DIV/0!</v>
      </c>
      <c r="Q232" s="159" t="str">
        <f t="shared" si="101"/>
        <v/>
      </c>
      <c r="R232" s="8"/>
      <c r="S232" s="12">
        <v>0</v>
      </c>
      <c r="T232" s="7">
        <f t="shared" ref="T232:T237" si="186">T231*(1+S232)</f>
        <v>0</v>
      </c>
      <c r="U232" s="7"/>
      <c r="V232" s="7"/>
      <c r="W232" s="81">
        <f t="shared" si="173"/>
        <v>0</v>
      </c>
      <c r="X232" s="82">
        <f t="shared" si="174"/>
        <v>0</v>
      </c>
      <c r="Y232" s="91"/>
      <c r="Z232" s="23"/>
      <c r="AA232" s="14" t="e">
        <f t="shared" si="175"/>
        <v>#DIV/0!</v>
      </c>
      <c r="AB232" s="159" t="str">
        <f t="shared" si="104"/>
        <v/>
      </c>
      <c r="AC232" s="8"/>
      <c r="AD232" s="12">
        <v>0</v>
      </c>
      <c r="AE232" s="7">
        <f t="shared" ref="AE232:AE237" si="187">AE231*(1+AD232)</f>
        <v>0</v>
      </c>
      <c r="AF232" s="7"/>
      <c r="AG232" s="7"/>
      <c r="AH232" s="81">
        <f t="shared" si="176"/>
        <v>0</v>
      </c>
      <c r="AI232" s="82">
        <f t="shared" si="177"/>
        <v>0</v>
      </c>
      <c r="AJ232" s="91"/>
      <c r="AK232" s="23"/>
      <c r="AL232" s="14" t="e">
        <f t="shared" si="178"/>
        <v>#DIV/0!</v>
      </c>
      <c r="AM232" s="159" t="str">
        <f t="shared" si="107"/>
        <v/>
      </c>
      <c r="AN232" s="8"/>
      <c r="AO232" s="12">
        <v>0</v>
      </c>
      <c r="AP232" s="7">
        <f t="shared" ref="AP232:AP237" si="188">AP231*(1+AO232)</f>
        <v>0</v>
      </c>
      <c r="AQ232" s="7"/>
      <c r="AR232" s="7"/>
      <c r="AS232" s="81">
        <f t="shared" si="179"/>
        <v>0</v>
      </c>
      <c r="AT232" s="82">
        <f t="shared" si="180"/>
        <v>0</v>
      </c>
      <c r="AU232" s="91"/>
      <c r="AV232" s="23"/>
      <c r="AW232" s="14" t="e">
        <f t="shared" si="181"/>
        <v>#DIV/0!</v>
      </c>
      <c r="AX232" s="159" t="str">
        <f t="shared" si="110"/>
        <v/>
      </c>
      <c r="AY232" s="8"/>
      <c r="AZ232" s="12">
        <v>0</v>
      </c>
      <c r="BA232" s="7">
        <f t="shared" ref="BA232:BA237" si="189">BA231*(1+AZ232)</f>
        <v>0</v>
      </c>
      <c r="BB232" s="7"/>
      <c r="BC232" s="7"/>
      <c r="BD232" s="81">
        <f t="shared" si="182"/>
        <v>0</v>
      </c>
      <c r="BE232" s="82">
        <f t="shared" si="183"/>
        <v>0</v>
      </c>
      <c r="BF232" s="91"/>
      <c r="BG232" s="365"/>
      <c r="BH232" s="156">
        <v>44652</v>
      </c>
      <c r="BI232" s="101">
        <f t="shared" si="167"/>
        <v>0</v>
      </c>
      <c r="BJ232" s="14" t="e">
        <f t="shared" si="184"/>
        <v>#DIV/0!</v>
      </c>
      <c r="BK232" s="103">
        <f t="shared" si="168"/>
        <v>0</v>
      </c>
      <c r="BL232" s="12" t="e">
        <f t="shared" si="166"/>
        <v>#DIV/0!</v>
      </c>
      <c r="BM232" s="105"/>
      <c r="BN232" s="134"/>
      <c r="BO232" s="108"/>
      <c r="BQ232" s="23"/>
      <c r="BR232" s="131" t="e">
        <f t="shared" si="114"/>
        <v>#DIV/0!</v>
      </c>
    </row>
    <row r="233" spans="1:70">
      <c r="A233" s="365"/>
      <c r="B233" s="156">
        <v>44682</v>
      </c>
      <c r="C233" s="16"/>
      <c r="D233" s="23"/>
      <c r="E233" s="14" t="e">
        <f t="shared" si="169"/>
        <v>#DIV/0!</v>
      </c>
      <c r="F233" s="159" t="str">
        <f t="shared" si="99"/>
        <v/>
      </c>
      <c r="G233" s="8"/>
      <c r="H233" s="12">
        <v>0</v>
      </c>
      <c r="I233" s="7">
        <f t="shared" si="185"/>
        <v>0</v>
      </c>
      <c r="J233" s="7"/>
      <c r="K233" s="7"/>
      <c r="L233" s="81">
        <f t="shared" si="170"/>
        <v>0</v>
      </c>
      <c r="M233" s="82">
        <f t="shared" si="171"/>
        <v>0</v>
      </c>
      <c r="N233" s="91"/>
      <c r="O233" s="23"/>
      <c r="P233" s="14" t="e">
        <f t="shared" si="172"/>
        <v>#DIV/0!</v>
      </c>
      <c r="Q233" s="159" t="str">
        <f t="shared" si="101"/>
        <v/>
      </c>
      <c r="R233" s="8"/>
      <c r="S233" s="12">
        <v>0</v>
      </c>
      <c r="T233" s="7">
        <f t="shared" si="186"/>
        <v>0</v>
      </c>
      <c r="U233" s="7"/>
      <c r="V233" s="7"/>
      <c r="W233" s="81">
        <f t="shared" si="173"/>
        <v>0</v>
      </c>
      <c r="X233" s="82">
        <f t="shared" si="174"/>
        <v>0</v>
      </c>
      <c r="Y233" s="91"/>
      <c r="Z233" s="23"/>
      <c r="AA233" s="14" t="e">
        <f t="shared" si="175"/>
        <v>#DIV/0!</v>
      </c>
      <c r="AB233" s="159" t="str">
        <f t="shared" si="104"/>
        <v/>
      </c>
      <c r="AC233" s="8"/>
      <c r="AD233" s="12">
        <v>0</v>
      </c>
      <c r="AE233" s="7">
        <f t="shared" si="187"/>
        <v>0</v>
      </c>
      <c r="AF233" s="7"/>
      <c r="AG233" s="7"/>
      <c r="AH233" s="81">
        <f t="shared" si="176"/>
        <v>0</v>
      </c>
      <c r="AI233" s="82">
        <f t="shared" si="177"/>
        <v>0</v>
      </c>
      <c r="AJ233" s="91"/>
      <c r="AK233" s="23"/>
      <c r="AL233" s="14" t="e">
        <f t="shared" si="178"/>
        <v>#DIV/0!</v>
      </c>
      <c r="AM233" s="159" t="str">
        <f t="shared" si="107"/>
        <v/>
      </c>
      <c r="AN233" s="8"/>
      <c r="AO233" s="12">
        <v>0</v>
      </c>
      <c r="AP233" s="7">
        <f t="shared" si="188"/>
        <v>0</v>
      </c>
      <c r="AQ233" s="7"/>
      <c r="AR233" s="7"/>
      <c r="AS233" s="81">
        <f t="shared" si="179"/>
        <v>0</v>
      </c>
      <c r="AT233" s="82">
        <f t="shared" si="180"/>
        <v>0</v>
      </c>
      <c r="AU233" s="91"/>
      <c r="AV233" s="23"/>
      <c r="AW233" s="14" t="e">
        <f t="shared" si="181"/>
        <v>#DIV/0!</v>
      </c>
      <c r="AX233" s="159" t="str">
        <f t="shared" si="110"/>
        <v/>
      </c>
      <c r="AY233" s="8"/>
      <c r="AZ233" s="12">
        <v>0</v>
      </c>
      <c r="BA233" s="7">
        <f t="shared" si="189"/>
        <v>0</v>
      </c>
      <c r="BB233" s="7"/>
      <c r="BC233" s="7"/>
      <c r="BD233" s="81">
        <f t="shared" si="182"/>
        <v>0</v>
      </c>
      <c r="BE233" s="82">
        <f t="shared" si="183"/>
        <v>0</v>
      </c>
      <c r="BF233" s="91"/>
      <c r="BG233" s="365"/>
      <c r="BH233" s="156">
        <v>44682</v>
      </c>
      <c r="BI233" s="101">
        <f t="shared" si="167"/>
        <v>0</v>
      </c>
      <c r="BJ233" s="14" t="e">
        <f t="shared" si="184"/>
        <v>#DIV/0!</v>
      </c>
      <c r="BK233" s="103">
        <f t="shared" si="168"/>
        <v>0</v>
      </c>
      <c r="BL233" s="12" t="e">
        <f t="shared" ref="BL233:BL238" si="190">((BK233/BK232)-1)</f>
        <v>#DIV/0!</v>
      </c>
      <c r="BM233" s="105"/>
      <c r="BN233" s="134"/>
      <c r="BO233" s="108"/>
      <c r="BQ233" s="23"/>
      <c r="BR233" s="131" t="e">
        <f t="shared" si="114"/>
        <v>#DIV/0!</v>
      </c>
    </row>
    <row r="234" spans="1:70">
      <c r="A234" s="365"/>
      <c r="B234" s="156">
        <v>44713</v>
      </c>
      <c r="C234" s="16"/>
      <c r="D234" s="23"/>
      <c r="E234" s="14" t="e">
        <f t="shared" si="169"/>
        <v>#DIV/0!</v>
      </c>
      <c r="F234" s="159" t="str">
        <f t="shared" si="99"/>
        <v/>
      </c>
      <c r="G234" s="8"/>
      <c r="H234" s="12">
        <v>0</v>
      </c>
      <c r="I234" s="7">
        <f t="shared" si="185"/>
        <v>0</v>
      </c>
      <c r="J234" s="7"/>
      <c r="K234" s="7"/>
      <c r="L234" s="81">
        <f t="shared" si="170"/>
        <v>0</v>
      </c>
      <c r="M234" s="82">
        <f t="shared" si="171"/>
        <v>0</v>
      </c>
      <c r="N234" s="91"/>
      <c r="O234" s="23"/>
      <c r="P234" s="14" t="e">
        <f t="shared" si="172"/>
        <v>#DIV/0!</v>
      </c>
      <c r="Q234" s="159" t="str">
        <f t="shared" si="101"/>
        <v/>
      </c>
      <c r="R234" s="8"/>
      <c r="S234" s="12">
        <v>0</v>
      </c>
      <c r="T234" s="7">
        <f t="shared" si="186"/>
        <v>0</v>
      </c>
      <c r="U234" s="7"/>
      <c r="V234" s="7"/>
      <c r="W234" s="81">
        <f t="shared" si="173"/>
        <v>0</v>
      </c>
      <c r="X234" s="82">
        <f t="shared" si="174"/>
        <v>0</v>
      </c>
      <c r="Y234" s="91"/>
      <c r="Z234" s="23"/>
      <c r="AA234" s="14" t="e">
        <f t="shared" si="175"/>
        <v>#DIV/0!</v>
      </c>
      <c r="AB234" s="159" t="str">
        <f t="shared" si="104"/>
        <v/>
      </c>
      <c r="AC234" s="8"/>
      <c r="AD234" s="12">
        <v>0</v>
      </c>
      <c r="AE234" s="7">
        <f t="shared" si="187"/>
        <v>0</v>
      </c>
      <c r="AF234" s="7"/>
      <c r="AG234" s="7"/>
      <c r="AH234" s="81">
        <f t="shared" si="176"/>
        <v>0</v>
      </c>
      <c r="AI234" s="82">
        <f t="shared" si="177"/>
        <v>0</v>
      </c>
      <c r="AJ234" s="91"/>
      <c r="AK234" s="23"/>
      <c r="AL234" s="14" t="e">
        <f t="shared" si="178"/>
        <v>#DIV/0!</v>
      </c>
      <c r="AM234" s="159" t="str">
        <f t="shared" si="107"/>
        <v/>
      </c>
      <c r="AN234" s="8"/>
      <c r="AO234" s="12">
        <v>0</v>
      </c>
      <c r="AP234" s="7">
        <f t="shared" si="188"/>
        <v>0</v>
      </c>
      <c r="AQ234" s="7"/>
      <c r="AR234" s="7"/>
      <c r="AS234" s="81">
        <f t="shared" si="179"/>
        <v>0</v>
      </c>
      <c r="AT234" s="82">
        <f t="shared" si="180"/>
        <v>0</v>
      </c>
      <c r="AU234" s="91"/>
      <c r="AV234" s="23"/>
      <c r="AW234" s="14" t="e">
        <f t="shared" si="181"/>
        <v>#DIV/0!</v>
      </c>
      <c r="AX234" s="159" t="str">
        <f t="shared" si="110"/>
        <v/>
      </c>
      <c r="AY234" s="8"/>
      <c r="AZ234" s="12">
        <v>0</v>
      </c>
      <c r="BA234" s="7">
        <f t="shared" si="189"/>
        <v>0</v>
      </c>
      <c r="BB234" s="7"/>
      <c r="BC234" s="7"/>
      <c r="BD234" s="81">
        <f t="shared" si="182"/>
        <v>0</v>
      </c>
      <c r="BE234" s="82">
        <f t="shared" si="183"/>
        <v>0</v>
      </c>
      <c r="BF234" s="91"/>
      <c r="BG234" s="365"/>
      <c r="BH234" s="156">
        <v>44713</v>
      </c>
      <c r="BI234" s="101">
        <f t="shared" si="167"/>
        <v>0</v>
      </c>
      <c r="BJ234" s="14" t="e">
        <f t="shared" si="184"/>
        <v>#DIV/0!</v>
      </c>
      <c r="BK234" s="103">
        <f t="shared" si="168"/>
        <v>0</v>
      </c>
      <c r="BL234" s="12" t="e">
        <f t="shared" si="190"/>
        <v>#DIV/0!</v>
      </c>
      <c r="BM234" s="105"/>
      <c r="BN234" s="134"/>
      <c r="BO234" s="108"/>
      <c r="BQ234" s="23"/>
      <c r="BR234" s="131" t="e">
        <f t="shared" si="114"/>
        <v>#DIV/0!</v>
      </c>
    </row>
    <row r="235" spans="1:70">
      <c r="A235" s="365"/>
      <c r="B235" s="156">
        <v>44743</v>
      </c>
      <c r="C235" s="16"/>
      <c r="D235" s="23"/>
      <c r="E235" s="14" t="e">
        <f t="shared" si="169"/>
        <v>#DIV/0!</v>
      </c>
      <c r="F235" s="159" t="str">
        <f t="shared" si="99"/>
        <v/>
      </c>
      <c r="G235" s="8" t="s">
        <v>6</v>
      </c>
      <c r="H235" s="12">
        <v>0.155</v>
      </c>
      <c r="I235" s="7">
        <f t="shared" si="185"/>
        <v>0</v>
      </c>
      <c r="J235" s="7"/>
      <c r="K235" s="7"/>
      <c r="L235" s="81">
        <f t="shared" si="170"/>
        <v>0</v>
      </c>
      <c r="M235" s="82">
        <f t="shared" si="171"/>
        <v>0</v>
      </c>
      <c r="N235" s="91"/>
      <c r="O235" s="23"/>
      <c r="P235" s="14" t="e">
        <f t="shared" si="172"/>
        <v>#DIV/0!</v>
      </c>
      <c r="Q235" s="159" t="str">
        <f t="shared" si="101"/>
        <v/>
      </c>
      <c r="R235" s="8" t="s">
        <v>6</v>
      </c>
      <c r="S235" s="12">
        <v>0.155</v>
      </c>
      <c r="T235" s="7">
        <f t="shared" si="186"/>
        <v>0</v>
      </c>
      <c r="U235" s="7"/>
      <c r="V235" s="7"/>
      <c r="W235" s="81">
        <f t="shared" si="173"/>
        <v>0</v>
      </c>
      <c r="X235" s="82">
        <f t="shared" si="174"/>
        <v>0</v>
      </c>
      <c r="Y235" s="91"/>
      <c r="Z235" s="23"/>
      <c r="AA235" s="14" t="e">
        <f t="shared" si="175"/>
        <v>#DIV/0!</v>
      </c>
      <c r="AB235" s="159" t="str">
        <f t="shared" si="104"/>
        <v/>
      </c>
      <c r="AC235" s="8" t="s">
        <v>6</v>
      </c>
      <c r="AD235" s="12">
        <v>0.155</v>
      </c>
      <c r="AE235" s="7">
        <f t="shared" si="187"/>
        <v>0</v>
      </c>
      <c r="AF235" s="7"/>
      <c r="AG235" s="7"/>
      <c r="AH235" s="81">
        <f t="shared" si="176"/>
        <v>0</v>
      </c>
      <c r="AI235" s="82">
        <f t="shared" si="177"/>
        <v>0</v>
      </c>
      <c r="AJ235" s="91"/>
      <c r="AK235" s="23"/>
      <c r="AL235" s="14" t="e">
        <f t="shared" si="178"/>
        <v>#DIV/0!</v>
      </c>
      <c r="AM235" s="159" t="str">
        <f t="shared" si="107"/>
        <v/>
      </c>
      <c r="AN235" s="8" t="s">
        <v>6</v>
      </c>
      <c r="AO235" s="12">
        <v>0.155</v>
      </c>
      <c r="AP235" s="7">
        <f t="shared" si="188"/>
        <v>0</v>
      </c>
      <c r="AQ235" s="7"/>
      <c r="AR235" s="7"/>
      <c r="AS235" s="81">
        <f t="shared" si="179"/>
        <v>0</v>
      </c>
      <c r="AT235" s="82">
        <f t="shared" si="180"/>
        <v>0</v>
      </c>
      <c r="AU235" s="91"/>
      <c r="AV235" s="23"/>
      <c r="AW235" s="14" t="e">
        <f t="shared" si="181"/>
        <v>#DIV/0!</v>
      </c>
      <c r="AX235" s="159" t="str">
        <f t="shared" si="110"/>
        <v/>
      </c>
      <c r="AY235" s="8" t="s">
        <v>6</v>
      </c>
      <c r="AZ235" s="12">
        <v>0.155</v>
      </c>
      <c r="BA235" s="7">
        <f t="shared" si="189"/>
        <v>0</v>
      </c>
      <c r="BB235" s="7"/>
      <c r="BC235" s="7"/>
      <c r="BD235" s="81">
        <f t="shared" si="182"/>
        <v>0</v>
      </c>
      <c r="BE235" s="82">
        <f t="shared" si="183"/>
        <v>0</v>
      </c>
      <c r="BF235" s="91"/>
      <c r="BG235" s="365"/>
      <c r="BH235" s="156">
        <v>44743</v>
      </c>
      <c r="BI235" s="101">
        <f t="shared" si="167"/>
        <v>0</v>
      </c>
      <c r="BJ235" s="14" t="e">
        <f t="shared" si="184"/>
        <v>#DIV/0!</v>
      </c>
      <c r="BK235" s="103">
        <f t="shared" si="168"/>
        <v>0</v>
      </c>
      <c r="BL235" s="12" t="e">
        <f t="shared" si="190"/>
        <v>#DIV/0!</v>
      </c>
      <c r="BM235" s="105"/>
      <c r="BN235" s="134"/>
      <c r="BO235" s="108"/>
      <c r="BQ235" s="23"/>
      <c r="BR235" s="131" t="e">
        <f t="shared" si="114"/>
        <v>#DIV/0!</v>
      </c>
    </row>
    <row r="236" spans="1:70">
      <c r="A236" s="365"/>
      <c r="B236" s="156">
        <v>44774</v>
      </c>
      <c r="C236" s="16"/>
      <c r="D236" s="23"/>
      <c r="E236" s="14" t="e">
        <f t="shared" si="169"/>
        <v>#DIV/0!</v>
      </c>
      <c r="F236" s="159" t="str">
        <f t="shared" si="99"/>
        <v/>
      </c>
      <c r="G236" s="8"/>
      <c r="H236" s="12">
        <v>0</v>
      </c>
      <c r="I236" s="7">
        <f t="shared" si="185"/>
        <v>0</v>
      </c>
      <c r="J236" s="7"/>
      <c r="K236" s="7"/>
      <c r="L236" s="81">
        <f t="shared" si="170"/>
        <v>0</v>
      </c>
      <c r="M236" s="82">
        <f t="shared" si="171"/>
        <v>0</v>
      </c>
      <c r="N236" s="91">
        <f>L236-M236</f>
        <v>0</v>
      </c>
      <c r="O236" s="23"/>
      <c r="P236" s="14" t="e">
        <f t="shared" si="172"/>
        <v>#DIV/0!</v>
      </c>
      <c r="Q236" s="159" t="str">
        <f t="shared" si="101"/>
        <v/>
      </c>
      <c r="R236" s="8"/>
      <c r="S236" s="12">
        <v>0</v>
      </c>
      <c r="T236" s="7">
        <f t="shared" si="186"/>
        <v>0</v>
      </c>
      <c r="U236" s="7"/>
      <c r="V236" s="7"/>
      <c r="W236" s="81">
        <f t="shared" si="173"/>
        <v>0</v>
      </c>
      <c r="X236" s="82">
        <f t="shared" si="174"/>
        <v>0</v>
      </c>
      <c r="Y236" s="91">
        <f>W236-X236</f>
        <v>0</v>
      </c>
      <c r="Z236" s="23"/>
      <c r="AA236" s="14" t="e">
        <f t="shared" si="175"/>
        <v>#DIV/0!</v>
      </c>
      <c r="AB236" s="159" t="str">
        <f t="shared" si="104"/>
        <v/>
      </c>
      <c r="AC236" s="8"/>
      <c r="AD236" s="12">
        <v>0</v>
      </c>
      <c r="AE236" s="7">
        <f t="shared" si="187"/>
        <v>0</v>
      </c>
      <c r="AF236" s="7"/>
      <c r="AG236" s="7"/>
      <c r="AH236" s="81">
        <f t="shared" si="176"/>
        <v>0</v>
      </c>
      <c r="AI236" s="82">
        <f t="shared" si="177"/>
        <v>0</v>
      </c>
      <c r="AJ236" s="91">
        <f>AH236-AI236</f>
        <v>0</v>
      </c>
      <c r="AK236" s="23"/>
      <c r="AL236" s="14" t="e">
        <f t="shared" si="178"/>
        <v>#DIV/0!</v>
      </c>
      <c r="AM236" s="159" t="str">
        <f t="shared" si="107"/>
        <v/>
      </c>
      <c r="AN236" s="8"/>
      <c r="AO236" s="12">
        <v>0</v>
      </c>
      <c r="AP236" s="7">
        <f t="shared" si="188"/>
        <v>0</v>
      </c>
      <c r="AQ236" s="7"/>
      <c r="AR236" s="7"/>
      <c r="AS236" s="81">
        <f t="shared" si="179"/>
        <v>0</v>
      </c>
      <c r="AT236" s="82">
        <f t="shared" si="180"/>
        <v>0</v>
      </c>
      <c r="AU236" s="91">
        <f>AS236-AT236</f>
        <v>0</v>
      </c>
      <c r="AV236" s="23"/>
      <c r="AW236" s="14" t="e">
        <f t="shared" si="181"/>
        <v>#DIV/0!</v>
      </c>
      <c r="AX236" s="159" t="str">
        <f t="shared" si="110"/>
        <v/>
      </c>
      <c r="AY236" s="8"/>
      <c r="AZ236" s="12">
        <v>0</v>
      </c>
      <c r="BA236" s="7">
        <f t="shared" si="189"/>
        <v>0</v>
      </c>
      <c r="BB236" s="7"/>
      <c r="BC236" s="7"/>
      <c r="BD236" s="81">
        <f t="shared" si="182"/>
        <v>0</v>
      </c>
      <c r="BE236" s="82">
        <f t="shared" si="183"/>
        <v>0</v>
      </c>
      <c r="BF236" s="91">
        <f t="shared" ref="BF236:BF241" si="191">BD236-BE236</f>
        <v>0</v>
      </c>
      <c r="BG236" s="365"/>
      <c r="BH236" s="156">
        <v>44774</v>
      </c>
      <c r="BI236" s="101">
        <f t="shared" ref="BI236:BI241" si="192">L236+W236+AH236+AS236+BD236</f>
        <v>0</v>
      </c>
      <c r="BJ236" s="14" t="e">
        <f t="shared" si="184"/>
        <v>#DIV/0!</v>
      </c>
      <c r="BK236" s="103">
        <f t="shared" ref="BK236:BK241" si="193">M236+X236+AI236+AT236+BE236</f>
        <v>0</v>
      </c>
      <c r="BL236" s="12" t="e">
        <f t="shared" si="190"/>
        <v>#DIV/0!</v>
      </c>
      <c r="BM236" s="105">
        <f t="shared" ref="BM236:BM241" si="194">BI236-BK236</f>
        <v>0</v>
      </c>
      <c r="BN236" s="134">
        <v>89.029088000000002</v>
      </c>
      <c r="BO236" s="108">
        <f t="shared" ref="BO236:BO241" si="195">(BM236/BN236)*$N$4</f>
        <v>0</v>
      </c>
      <c r="BQ236" s="23"/>
      <c r="BR236" s="131" t="e">
        <f t="shared" si="114"/>
        <v>#DIV/0!</v>
      </c>
    </row>
    <row r="237" spans="1:70">
      <c r="A237" s="365"/>
      <c r="B237" s="156">
        <v>44805</v>
      </c>
      <c r="C237" s="16"/>
      <c r="D237" s="23"/>
      <c r="E237" s="14" t="e">
        <f t="shared" ref="E237:E242" si="196">((D237/D236)-1)</f>
        <v>#DIV/0!</v>
      </c>
      <c r="F237" s="159" t="str">
        <f t="shared" si="99"/>
        <v/>
      </c>
      <c r="G237" s="8"/>
      <c r="H237" s="12">
        <v>0</v>
      </c>
      <c r="I237" s="7">
        <f t="shared" si="185"/>
        <v>0</v>
      </c>
      <c r="J237" s="7"/>
      <c r="K237" s="7"/>
      <c r="L237" s="81">
        <f t="shared" ref="L237:L242" si="197">D237+J237</f>
        <v>0</v>
      </c>
      <c r="M237" s="82">
        <f t="shared" ref="M237:M242" si="198">I237+K237</f>
        <v>0</v>
      </c>
      <c r="N237" s="91">
        <f t="shared" ref="N237:N242" si="199">L237-M237</f>
        <v>0</v>
      </c>
      <c r="O237" s="23"/>
      <c r="P237" s="14" t="e">
        <f t="shared" ref="P237:P242" si="200">((O237/O236)-1)</f>
        <v>#DIV/0!</v>
      </c>
      <c r="Q237" s="159" t="str">
        <f t="shared" si="101"/>
        <v/>
      </c>
      <c r="R237" s="8"/>
      <c r="S237" s="12">
        <v>0</v>
      </c>
      <c r="T237" s="7">
        <f t="shared" si="186"/>
        <v>0</v>
      </c>
      <c r="U237" s="7"/>
      <c r="V237" s="7"/>
      <c r="W237" s="81">
        <f t="shared" ref="W237:W242" si="201">O237+U237</f>
        <v>0</v>
      </c>
      <c r="X237" s="82">
        <f t="shared" ref="X237:X242" si="202">T237+V237</f>
        <v>0</v>
      </c>
      <c r="Y237" s="91">
        <f t="shared" ref="Y237:Y242" si="203">W237-X237</f>
        <v>0</v>
      </c>
      <c r="Z237" s="23"/>
      <c r="AA237" s="14" t="e">
        <f t="shared" ref="AA237:AA242" si="204">((Z237/Z236)-1)</f>
        <v>#DIV/0!</v>
      </c>
      <c r="AB237" s="159" t="str">
        <f t="shared" si="104"/>
        <v/>
      </c>
      <c r="AC237" s="8"/>
      <c r="AD237" s="12">
        <v>0</v>
      </c>
      <c r="AE237" s="7">
        <f t="shared" si="187"/>
        <v>0</v>
      </c>
      <c r="AF237" s="7"/>
      <c r="AG237" s="7"/>
      <c r="AH237" s="81">
        <f t="shared" ref="AH237:AH242" si="205">Z237+AF237</f>
        <v>0</v>
      </c>
      <c r="AI237" s="82">
        <f t="shared" ref="AI237:AI242" si="206">AE237+AG237</f>
        <v>0</v>
      </c>
      <c r="AJ237" s="91">
        <f t="shared" ref="AJ237:AJ242" si="207">AH237-AI237</f>
        <v>0</v>
      </c>
      <c r="AK237" s="23"/>
      <c r="AL237" s="14" t="e">
        <f t="shared" ref="AL237:AL242" si="208">((AK237/AK236)-1)</f>
        <v>#DIV/0!</v>
      </c>
      <c r="AM237" s="159" t="str">
        <f t="shared" si="107"/>
        <v/>
      </c>
      <c r="AN237" s="8"/>
      <c r="AO237" s="12">
        <v>0</v>
      </c>
      <c r="AP237" s="7">
        <f t="shared" si="188"/>
        <v>0</v>
      </c>
      <c r="AQ237" s="7"/>
      <c r="AR237" s="7"/>
      <c r="AS237" s="81">
        <f t="shared" ref="AS237:AS242" si="209">AK237+AQ237</f>
        <v>0</v>
      </c>
      <c r="AT237" s="82">
        <f t="shared" ref="AT237:AT242" si="210">AP237+AR237</f>
        <v>0</v>
      </c>
      <c r="AU237" s="91">
        <f t="shared" ref="AU237:AU242" si="211">AS237-AT237</f>
        <v>0</v>
      </c>
      <c r="AV237" s="23"/>
      <c r="AW237" s="14" t="e">
        <f t="shared" ref="AW237:AW242" si="212">((AV237/AV236)-1)</f>
        <v>#DIV/0!</v>
      </c>
      <c r="AX237" s="159" t="str">
        <f t="shared" si="110"/>
        <v/>
      </c>
      <c r="AY237" s="8"/>
      <c r="AZ237" s="12">
        <v>0</v>
      </c>
      <c r="BA237" s="7">
        <f t="shared" si="189"/>
        <v>0</v>
      </c>
      <c r="BB237" s="7"/>
      <c r="BC237" s="7"/>
      <c r="BD237" s="81">
        <f t="shared" ref="BD237:BD242" si="213">AV237+BB237</f>
        <v>0</v>
      </c>
      <c r="BE237" s="82">
        <f t="shared" ref="BE237:BE242" si="214">BA237+BC237</f>
        <v>0</v>
      </c>
      <c r="BF237" s="91">
        <f t="shared" si="191"/>
        <v>0</v>
      </c>
      <c r="BG237" s="365"/>
      <c r="BH237" s="156">
        <v>44805</v>
      </c>
      <c r="BI237" s="101">
        <f t="shared" si="192"/>
        <v>0</v>
      </c>
      <c r="BJ237" s="14" t="e">
        <f t="shared" ref="BJ237:BJ242" si="215">((BI237/BI236)-1)</f>
        <v>#DIV/0!</v>
      </c>
      <c r="BK237" s="103">
        <f t="shared" si="193"/>
        <v>0</v>
      </c>
      <c r="BL237" s="12" t="e">
        <f t="shared" si="190"/>
        <v>#DIV/0!</v>
      </c>
      <c r="BM237" s="105">
        <f t="shared" si="194"/>
        <v>0</v>
      </c>
      <c r="BN237" s="134">
        <v>88.753096999999997</v>
      </c>
      <c r="BO237" s="108">
        <f t="shared" si="195"/>
        <v>0</v>
      </c>
      <c r="BQ237" s="23"/>
      <c r="BR237" s="131" t="e">
        <f t="shared" si="114"/>
        <v>#DIV/0!</v>
      </c>
    </row>
    <row r="238" spans="1:70">
      <c r="A238" s="365"/>
      <c r="B238" s="156">
        <v>44835</v>
      </c>
      <c r="C238" s="16"/>
      <c r="D238" s="23"/>
      <c r="E238" s="14" t="e">
        <f t="shared" si="196"/>
        <v>#DIV/0!</v>
      </c>
      <c r="F238" s="159" t="str">
        <f t="shared" si="99"/>
        <v/>
      </c>
      <c r="G238" s="8"/>
      <c r="H238" s="12">
        <v>0</v>
      </c>
      <c r="I238" s="7">
        <f t="shared" ref="I238:I243" si="216">I237*(1+H238)</f>
        <v>0</v>
      </c>
      <c r="J238" s="7"/>
      <c r="K238" s="7"/>
      <c r="L238" s="81">
        <f t="shared" si="197"/>
        <v>0</v>
      </c>
      <c r="M238" s="82">
        <f t="shared" si="198"/>
        <v>0</v>
      </c>
      <c r="N238" s="91">
        <f t="shared" si="199"/>
        <v>0</v>
      </c>
      <c r="O238" s="23"/>
      <c r="P238" s="14" t="e">
        <f t="shared" si="200"/>
        <v>#DIV/0!</v>
      </c>
      <c r="Q238" s="159" t="str">
        <f t="shared" si="101"/>
        <v/>
      </c>
      <c r="R238" s="8"/>
      <c r="S238" s="12">
        <v>0</v>
      </c>
      <c r="T238" s="7">
        <f t="shared" ref="T238:T243" si="217">T237*(1+S238)</f>
        <v>0</v>
      </c>
      <c r="U238" s="7"/>
      <c r="V238" s="7"/>
      <c r="W238" s="81">
        <f t="shared" si="201"/>
        <v>0</v>
      </c>
      <c r="X238" s="82">
        <f t="shared" si="202"/>
        <v>0</v>
      </c>
      <c r="Y238" s="91">
        <f t="shared" si="203"/>
        <v>0</v>
      </c>
      <c r="Z238" s="23"/>
      <c r="AA238" s="14" t="e">
        <f t="shared" si="204"/>
        <v>#DIV/0!</v>
      </c>
      <c r="AB238" s="159" t="str">
        <f t="shared" si="104"/>
        <v/>
      </c>
      <c r="AC238" s="8"/>
      <c r="AD238" s="12">
        <v>0</v>
      </c>
      <c r="AE238" s="7">
        <f t="shared" ref="AE238:AE243" si="218">AE237*(1+AD238)</f>
        <v>0</v>
      </c>
      <c r="AF238" s="7"/>
      <c r="AG238" s="7"/>
      <c r="AH238" s="81">
        <f t="shared" si="205"/>
        <v>0</v>
      </c>
      <c r="AI238" s="82">
        <f t="shared" si="206"/>
        <v>0</v>
      </c>
      <c r="AJ238" s="91">
        <f t="shared" si="207"/>
        <v>0</v>
      </c>
      <c r="AK238" s="23"/>
      <c r="AL238" s="14" t="e">
        <f t="shared" si="208"/>
        <v>#DIV/0!</v>
      </c>
      <c r="AM238" s="159" t="str">
        <f t="shared" si="107"/>
        <v/>
      </c>
      <c r="AN238" s="8"/>
      <c r="AO238" s="12">
        <v>0</v>
      </c>
      <c r="AP238" s="7">
        <f t="shared" ref="AP238:AP243" si="219">AP237*(1+AO238)</f>
        <v>0</v>
      </c>
      <c r="AQ238" s="7"/>
      <c r="AR238" s="7"/>
      <c r="AS238" s="81">
        <f t="shared" si="209"/>
        <v>0</v>
      </c>
      <c r="AT238" s="82">
        <f t="shared" si="210"/>
        <v>0</v>
      </c>
      <c r="AU238" s="91">
        <f t="shared" si="211"/>
        <v>0</v>
      </c>
      <c r="AV238" s="23"/>
      <c r="AW238" s="14" t="e">
        <f t="shared" si="212"/>
        <v>#DIV/0!</v>
      </c>
      <c r="AX238" s="159" t="str">
        <f t="shared" si="110"/>
        <v/>
      </c>
      <c r="AY238" s="8"/>
      <c r="AZ238" s="12">
        <v>0</v>
      </c>
      <c r="BA238" s="7">
        <f t="shared" ref="BA238:BA243" si="220">BA237*(1+AZ238)</f>
        <v>0</v>
      </c>
      <c r="BB238" s="7"/>
      <c r="BC238" s="7"/>
      <c r="BD238" s="81">
        <f t="shared" si="213"/>
        <v>0</v>
      </c>
      <c r="BE238" s="82">
        <f t="shared" si="214"/>
        <v>0</v>
      </c>
      <c r="BF238" s="91">
        <f t="shared" si="191"/>
        <v>0</v>
      </c>
      <c r="BG238" s="365"/>
      <c r="BH238" s="156">
        <v>44835</v>
      </c>
      <c r="BI238" s="101">
        <f t="shared" si="192"/>
        <v>0</v>
      </c>
      <c r="BJ238" s="14" t="e">
        <f t="shared" si="215"/>
        <v>#DIV/0!</v>
      </c>
      <c r="BK238" s="103">
        <f t="shared" si="193"/>
        <v>0</v>
      </c>
      <c r="BL238" s="12" t="e">
        <f t="shared" si="190"/>
        <v>#DIV/0!</v>
      </c>
      <c r="BM238" s="105">
        <f t="shared" si="194"/>
        <v>0</v>
      </c>
      <c r="BN238" s="134">
        <v>88.469087000000002</v>
      </c>
      <c r="BO238" s="108">
        <f t="shared" si="195"/>
        <v>0</v>
      </c>
      <c r="BQ238" s="23"/>
      <c r="BR238" s="131" t="e">
        <f t="shared" si="114"/>
        <v>#DIV/0!</v>
      </c>
    </row>
    <row r="239" spans="1:70">
      <c r="A239" s="365"/>
      <c r="B239" s="156">
        <v>44866</v>
      </c>
      <c r="C239" s="16"/>
      <c r="D239" s="23"/>
      <c r="E239" s="14" t="e">
        <f t="shared" si="196"/>
        <v>#DIV/0!</v>
      </c>
      <c r="F239" s="159" t="str">
        <f t="shared" si="99"/>
        <v/>
      </c>
      <c r="G239" s="8"/>
      <c r="H239" s="12">
        <v>0</v>
      </c>
      <c r="I239" s="7">
        <f t="shared" si="216"/>
        <v>0</v>
      </c>
      <c r="J239" s="7"/>
      <c r="K239" s="7"/>
      <c r="L239" s="81">
        <f t="shared" si="197"/>
        <v>0</v>
      </c>
      <c r="M239" s="82">
        <f t="shared" si="198"/>
        <v>0</v>
      </c>
      <c r="N239" s="91">
        <f t="shared" si="199"/>
        <v>0</v>
      </c>
      <c r="O239" s="23"/>
      <c r="P239" s="14" t="e">
        <f t="shared" si="200"/>
        <v>#DIV/0!</v>
      </c>
      <c r="Q239" s="159" t="str">
        <f t="shared" si="101"/>
        <v/>
      </c>
      <c r="R239" s="8"/>
      <c r="S239" s="12">
        <v>0</v>
      </c>
      <c r="T239" s="7">
        <f t="shared" si="217"/>
        <v>0</v>
      </c>
      <c r="U239" s="7"/>
      <c r="V239" s="7"/>
      <c r="W239" s="81">
        <f t="shared" si="201"/>
        <v>0</v>
      </c>
      <c r="X239" s="82">
        <f t="shared" si="202"/>
        <v>0</v>
      </c>
      <c r="Y239" s="91">
        <f t="shared" si="203"/>
        <v>0</v>
      </c>
      <c r="Z239" s="23"/>
      <c r="AA239" s="14" t="e">
        <f t="shared" si="204"/>
        <v>#DIV/0!</v>
      </c>
      <c r="AB239" s="159" t="str">
        <f t="shared" si="104"/>
        <v/>
      </c>
      <c r="AC239" s="8"/>
      <c r="AD239" s="12">
        <v>0</v>
      </c>
      <c r="AE239" s="7">
        <f t="shared" si="218"/>
        <v>0</v>
      </c>
      <c r="AF239" s="7"/>
      <c r="AG239" s="7"/>
      <c r="AH239" s="81">
        <f t="shared" si="205"/>
        <v>0</v>
      </c>
      <c r="AI239" s="82">
        <f t="shared" si="206"/>
        <v>0</v>
      </c>
      <c r="AJ239" s="91">
        <f t="shared" si="207"/>
        <v>0</v>
      </c>
      <c r="AK239" s="23"/>
      <c r="AL239" s="14" t="e">
        <f t="shared" si="208"/>
        <v>#DIV/0!</v>
      </c>
      <c r="AM239" s="159" t="str">
        <f t="shared" si="107"/>
        <v/>
      </c>
      <c r="AN239" s="8"/>
      <c r="AO239" s="12">
        <v>0</v>
      </c>
      <c r="AP239" s="7">
        <f t="shared" si="219"/>
        <v>0</v>
      </c>
      <c r="AQ239" s="7"/>
      <c r="AR239" s="7"/>
      <c r="AS239" s="81">
        <f t="shared" si="209"/>
        <v>0</v>
      </c>
      <c r="AT239" s="82">
        <f t="shared" si="210"/>
        <v>0</v>
      </c>
      <c r="AU239" s="91">
        <f t="shared" si="211"/>
        <v>0</v>
      </c>
      <c r="AV239" s="23"/>
      <c r="AW239" s="14" t="e">
        <f t="shared" si="212"/>
        <v>#DIV/0!</v>
      </c>
      <c r="AX239" s="159" t="str">
        <f t="shared" si="110"/>
        <v/>
      </c>
      <c r="AY239" s="8"/>
      <c r="AZ239" s="12">
        <v>0</v>
      </c>
      <c r="BA239" s="7">
        <f t="shared" si="220"/>
        <v>0</v>
      </c>
      <c r="BB239" s="7"/>
      <c r="BC239" s="7"/>
      <c r="BD239" s="81">
        <f t="shared" si="213"/>
        <v>0</v>
      </c>
      <c r="BE239" s="82">
        <f t="shared" si="214"/>
        <v>0</v>
      </c>
      <c r="BF239" s="91">
        <f t="shared" si="191"/>
        <v>0</v>
      </c>
      <c r="BG239" s="365"/>
      <c r="BH239" s="156">
        <v>44866</v>
      </c>
      <c r="BI239" s="101">
        <f t="shared" si="192"/>
        <v>0</v>
      </c>
      <c r="BJ239" s="14" t="e">
        <f t="shared" si="215"/>
        <v>#DIV/0!</v>
      </c>
      <c r="BK239" s="103">
        <f t="shared" si="193"/>
        <v>0</v>
      </c>
      <c r="BL239" s="12" t="e">
        <f t="shared" ref="BL239:BL245" si="221">((BK239/BK238)-1)</f>
        <v>#DIV/0!</v>
      </c>
      <c r="BM239" s="105">
        <f t="shared" si="194"/>
        <v>0</v>
      </c>
      <c r="BN239" s="134">
        <v>88.884890999999996</v>
      </c>
      <c r="BO239" s="108">
        <f t="shared" si="195"/>
        <v>0</v>
      </c>
      <c r="BQ239" s="23"/>
      <c r="BR239" s="131" t="e">
        <f t="shared" si="114"/>
        <v>#DIV/0!</v>
      </c>
    </row>
    <row r="240" spans="1:70">
      <c r="A240" s="366"/>
      <c r="B240" s="157">
        <v>44896</v>
      </c>
      <c r="C240" s="16"/>
      <c r="D240" s="21"/>
      <c r="E240" s="15" t="e">
        <f t="shared" si="196"/>
        <v>#DIV/0!</v>
      </c>
      <c r="F240" s="158" t="str">
        <f t="shared" si="99"/>
        <v/>
      </c>
      <c r="G240" s="11"/>
      <c r="H240" s="13">
        <v>0</v>
      </c>
      <c r="I240" s="10">
        <f t="shared" si="216"/>
        <v>0</v>
      </c>
      <c r="J240" s="10"/>
      <c r="K240" s="10"/>
      <c r="L240" s="83">
        <f t="shared" si="197"/>
        <v>0</v>
      </c>
      <c r="M240" s="84">
        <f t="shared" si="198"/>
        <v>0</v>
      </c>
      <c r="N240" s="92">
        <f t="shared" si="199"/>
        <v>0</v>
      </c>
      <c r="O240" s="21"/>
      <c r="P240" s="15" t="e">
        <f t="shared" si="200"/>
        <v>#DIV/0!</v>
      </c>
      <c r="Q240" s="158" t="str">
        <f t="shared" si="101"/>
        <v/>
      </c>
      <c r="R240" s="11"/>
      <c r="S240" s="13">
        <v>0</v>
      </c>
      <c r="T240" s="10">
        <f t="shared" si="217"/>
        <v>0</v>
      </c>
      <c r="U240" s="10"/>
      <c r="V240" s="10"/>
      <c r="W240" s="83">
        <f t="shared" si="201"/>
        <v>0</v>
      </c>
      <c r="X240" s="84">
        <f t="shared" si="202"/>
        <v>0</v>
      </c>
      <c r="Y240" s="92">
        <f t="shared" si="203"/>
        <v>0</v>
      </c>
      <c r="Z240" s="21"/>
      <c r="AA240" s="15" t="e">
        <f t="shared" si="204"/>
        <v>#DIV/0!</v>
      </c>
      <c r="AB240" s="158" t="str">
        <f t="shared" si="104"/>
        <v/>
      </c>
      <c r="AC240" s="11"/>
      <c r="AD240" s="13">
        <v>0</v>
      </c>
      <c r="AE240" s="10">
        <f t="shared" si="218"/>
        <v>0</v>
      </c>
      <c r="AF240" s="10"/>
      <c r="AG240" s="10"/>
      <c r="AH240" s="83">
        <f t="shared" si="205"/>
        <v>0</v>
      </c>
      <c r="AI240" s="84">
        <f t="shared" si="206"/>
        <v>0</v>
      </c>
      <c r="AJ240" s="92">
        <f t="shared" si="207"/>
        <v>0</v>
      </c>
      <c r="AK240" s="21"/>
      <c r="AL240" s="15" t="e">
        <f t="shared" si="208"/>
        <v>#DIV/0!</v>
      </c>
      <c r="AM240" s="158" t="str">
        <f t="shared" si="107"/>
        <v/>
      </c>
      <c r="AN240" s="11"/>
      <c r="AO240" s="13">
        <v>0</v>
      </c>
      <c r="AP240" s="10">
        <f t="shared" si="219"/>
        <v>0</v>
      </c>
      <c r="AQ240" s="10"/>
      <c r="AR240" s="10"/>
      <c r="AS240" s="83">
        <f t="shared" si="209"/>
        <v>0</v>
      </c>
      <c r="AT240" s="84">
        <f t="shared" si="210"/>
        <v>0</v>
      </c>
      <c r="AU240" s="92">
        <f t="shared" si="211"/>
        <v>0</v>
      </c>
      <c r="AV240" s="21"/>
      <c r="AW240" s="15" t="e">
        <f t="shared" si="212"/>
        <v>#DIV/0!</v>
      </c>
      <c r="AX240" s="158" t="str">
        <f t="shared" si="110"/>
        <v/>
      </c>
      <c r="AY240" s="11"/>
      <c r="AZ240" s="13">
        <v>0</v>
      </c>
      <c r="BA240" s="10">
        <f t="shared" si="220"/>
        <v>0</v>
      </c>
      <c r="BB240" s="10"/>
      <c r="BC240" s="10"/>
      <c r="BD240" s="83">
        <f t="shared" si="213"/>
        <v>0</v>
      </c>
      <c r="BE240" s="84">
        <f t="shared" si="214"/>
        <v>0</v>
      </c>
      <c r="BF240" s="92">
        <f t="shared" si="191"/>
        <v>0</v>
      </c>
      <c r="BG240" s="366"/>
      <c r="BH240" s="157">
        <v>44896</v>
      </c>
      <c r="BI240" s="102">
        <f t="shared" si="192"/>
        <v>0</v>
      </c>
      <c r="BJ240" s="15" t="e">
        <f t="shared" si="215"/>
        <v>#DIV/0!</v>
      </c>
      <c r="BK240" s="104">
        <f t="shared" si="193"/>
        <v>0</v>
      </c>
      <c r="BL240" s="13" t="e">
        <f t="shared" si="221"/>
        <v>#DIV/0!</v>
      </c>
      <c r="BM240" s="107">
        <f t="shared" si="194"/>
        <v>0</v>
      </c>
      <c r="BN240" s="135">
        <v>89.222652999999994</v>
      </c>
      <c r="BO240" s="110">
        <f t="shared" si="195"/>
        <v>0</v>
      </c>
      <c r="BQ240" s="23"/>
      <c r="BR240" s="131" t="e">
        <f t="shared" si="114"/>
        <v>#DIV/0!</v>
      </c>
    </row>
    <row r="241" spans="1:70">
      <c r="A241" s="365">
        <v>2023</v>
      </c>
      <c r="B241" s="156">
        <v>44927</v>
      </c>
      <c r="C241" s="16"/>
      <c r="D241" s="23"/>
      <c r="E241" s="14" t="e">
        <f t="shared" si="196"/>
        <v>#DIV/0!</v>
      </c>
      <c r="F241" s="159" t="str">
        <f t="shared" si="99"/>
        <v/>
      </c>
      <c r="G241" s="8"/>
      <c r="H241" s="12">
        <v>0</v>
      </c>
      <c r="I241" s="7">
        <f t="shared" si="216"/>
        <v>0</v>
      </c>
      <c r="J241" s="7"/>
      <c r="K241" s="7"/>
      <c r="L241" s="81">
        <f t="shared" si="197"/>
        <v>0</v>
      </c>
      <c r="M241" s="82">
        <f t="shared" si="198"/>
        <v>0</v>
      </c>
      <c r="N241" s="91">
        <f t="shared" si="199"/>
        <v>0</v>
      </c>
      <c r="O241" s="23"/>
      <c r="P241" s="14" t="e">
        <f t="shared" si="200"/>
        <v>#DIV/0!</v>
      </c>
      <c r="Q241" s="159" t="str">
        <f t="shared" si="101"/>
        <v/>
      </c>
      <c r="R241" s="8"/>
      <c r="S241" s="12">
        <v>0</v>
      </c>
      <c r="T241" s="7">
        <f t="shared" si="217"/>
        <v>0</v>
      </c>
      <c r="U241" s="7"/>
      <c r="V241" s="7"/>
      <c r="W241" s="81">
        <f t="shared" si="201"/>
        <v>0</v>
      </c>
      <c r="X241" s="82">
        <f t="shared" si="202"/>
        <v>0</v>
      </c>
      <c r="Y241" s="91">
        <f t="shared" si="203"/>
        <v>0</v>
      </c>
      <c r="Z241" s="23"/>
      <c r="AA241" s="14" t="e">
        <f t="shared" si="204"/>
        <v>#DIV/0!</v>
      </c>
      <c r="AB241" s="159" t="str">
        <f t="shared" si="104"/>
        <v/>
      </c>
      <c r="AC241" s="8"/>
      <c r="AD241" s="12">
        <v>0</v>
      </c>
      <c r="AE241" s="7">
        <f t="shared" si="218"/>
        <v>0</v>
      </c>
      <c r="AF241" s="7"/>
      <c r="AG241" s="7"/>
      <c r="AH241" s="81">
        <f t="shared" si="205"/>
        <v>0</v>
      </c>
      <c r="AI241" s="82">
        <f t="shared" si="206"/>
        <v>0</v>
      </c>
      <c r="AJ241" s="91">
        <f t="shared" si="207"/>
        <v>0</v>
      </c>
      <c r="AK241" s="23"/>
      <c r="AL241" s="14" t="e">
        <f t="shared" si="208"/>
        <v>#DIV/0!</v>
      </c>
      <c r="AM241" s="159" t="str">
        <f t="shared" si="107"/>
        <v/>
      </c>
      <c r="AN241" s="8"/>
      <c r="AO241" s="12">
        <v>0</v>
      </c>
      <c r="AP241" s="7">
        <f t="shared" si="219"/>
        <v>0</v>
      </c>
      <c r="AQ241" s="7"/>
      <c r="AR241" s="7"/>
      <c r="AS241" s="81">
        <f t="shared" si="209"/>
        <v>0</v>
      </c>
      <c r="AT241" s="82">
        <f t="shared" si="210"/>
        <v>0</v>
      </c>
      <c r="AU241" s="91">
        <f t="shared" si="211"/>
        <v>0</v>
      </c>
      <c r="AV241" s="23"/>
      <c r="AW241" s="14" t="e">
        <f t="shared" si="212"/>
        <v>#DIV/0!</v>
      </c>
      <c r="AX241" s="159" t="str">
        <f t="shared" si="110"/>
        <v/>
      </c>
      <c r="AY241" s="8"/>
      <c r="AZ241" s="12">
        <v>0</v>
      </c>
      <c r="BA241" s="7">
        <f t="shared" si="220"/>
        <v>0</v>
      </c>
      <c r="BB241" s="7"/>
      <c r="BC241" s="7"/>
      <c r="BD241" s="81">
        <f t="shared" si="213"/>
        <v>0</v>
      </c>
      <c r="BE241" s="82">
        <f t="shared" si="214"/>
        <v>0</v>
      </c>
      <c r="BF241" s="91">
        <f t="shared" si="191"/>
        <v>0</v>
      </c>
      <c r="BG241" s="365">
        <v>2023</v>
      </c>
      <c r="BH241" s="156">
        <v>44927</v>
      </c>
      <c r="BI241" s="101">
        <f t="shared" si="192"/>
        <v>0</v>
      </c>
      <c r="BJ241" s="14" t="e">
        <f t="shared" si="215"/>
        <v>#DIV/0!</v>
      </c>
      <c r="BK241" s="103">
        <f t="shared" si="193"/>
        <v>0</v>
      </c>
      <c r="BL241" s="12" t="e">
        <f t="shared" si="221"/>
        <v>#DIV/0!</v>
      </c>
      <c r="BM241" s="105">
        <f t="shared" si="194"/>
        <v>0</v>
      </c>
      <c r="BN241" s="134">
        <v>89.838289000000003</v>
      </c>
      <c r="BO241" s="108">
        <f t="shared" si="195"/>
        <v>0</v>
      </c>
      <c r="BQ241" s="23"/>
      <c r="BR241" s="131" t="e">
        <f t="shared" si="114"/>
        <v>#DIV/0!</v>
      </c>
    </row>
    <row r="242" spans="1:70">
      <c r="A242" s="365"/>
      <c r="B242" s="156">
        <v>44958</v>
      </c>
      <c r="C242" s="16"/>
      <c r="D242" s="23"/>
      <c r="E242" s="14" t="e">
        <f t="shared" si="196"/>
        <v>#DIV/0!</v>
      </c>
      <c r="F242" s="159" t="str">
        <f t="shared" si="99"/>
        <v/>
      </c>
      <c r="G242" s="8"/>
      <c r="H242" s="12">
        <v>0</v>
      </c>
      <c r="I242" s="7">
        <f t="shared" si="216"/>
        <v>0</v>
      </c>
      <c r="J242" s="7"/>
      <c r="K242" s="7"/>
      <c r="L242" s="81">
        <f t="shared" si="197"/>
        <v>0</v>
      </c>
      <c r="M242" s="82">
        <f t="shared" si="198"/>
        <v>0</v>
      </c>
      <c r="N242" s="91">
        <f t="shared" si="199"/>
        <v>0</v>
      </c>
      <c r="O242" s="23"/>
      <c r="P242" s="14" t="e">
        <f t="shared" si="200"/>
        <v>#DIV/0!</v>
      </c>
      <c r="Q242" s="159" t="str">
        <f t="shared" si="101"/>
        <v/>
      </c>
      <c r="R242" s="8"/>
      <c r="S242" s="12">
        <v>0</v>
      </c>
      <c r="T242" s="7">
        <f t="shared" si="217"/>
        <v>0</v>
      </c>
      <c r="U242" s="7"/>
      <c r="V242" s="7"/>
      <c r="W242" s="81">
        <f t="shared" si="201"/>
        <v>0</v>
      </c>
      <c r="X242" s="82">
        <f t="shared" si="202"/>
        <v>0</v>
      </c>
      <c r="Y242" s="91">
        <f t="shared" si="203"/>
        <v>0</v>
      </c>
      <c r="Z242" s="23"/>
      <c r="AA242" s="14" t="e">
        <f t="shared" si="204"/>
        <v>#DIV/0!</v>
      </c>
      <c r="AB242" s="159" t="str">
        <f t="shared" si="104"/>
        <v/>
      </c>
      <c r="AC242" s="8"/>
      <c r="AD242" s="12">
        <v>0</v>
      </c>
      <c r="AE242" s="7">
        <f t="shared" si="218"/>
        <v>0</v>
      </c>
      <c r="AF242" s="7"/>
      <c r="AG242" s="7"/>
      <c r="AH242" s="81">
        <f t="shared" si="205"/>
        <v>0</v>
      </c>
      <c r="AI242" s="82">
        <f t="shared" si="206"/>
        <v>0</v>
      </c>
      <c r="AJ242" s="91">
        <f t="shared" si="207"/>
        <v>0</v>
      </c>
      <c r="AK242" s="23"/>
      <c r="AL242" s="14" t="e">
        <f t="shared" si="208"/>
        <v>#DIV/0!</v>
      </c>
      <c r="AM242" s="159" t="str">
        <f t="shared" si="107"/>
        <v/>
      </c>
      <c r="AN242" s="8"/>
      <c r="AO242" s="12">
        <v>0</v>
      </c>
      <c r="AP242" s="7">
        <f t="shared" si="219"/>
        <v>0</v>
      </c>
      <c r="AQ242" s="7"/>
      <c r="AR242" s="7"/>
      <c r="AS242" s="81">
        <f t="shared" si="209"/>
        <v>0</v>
      </c>
      <c r="AT242" s="82">
        <f t="shared" si="210"/>
        <v>0</v>
      </c>
      <c r="AU242" s="91">
        <f t="shared" si="211"/>
        <v>0</v>
      </c>
      <c r="AV242" s="23"/>
      <c r="AW242" s="14" t="e">
        <f t="shared" si="212"/>
        <v>#DIV/0!</v>
      </c>
      <c r="AX242" s="159" t="str">
        <f t="shared" si="110"/>
        <v/>
      </c>
      <c r="AY242" s="8"/>
      <c r="AZ242" s="12">
        <v>0</v>
      </c>
      <c r="BA242" s="7">
        <f t="shared" si="220"/>
        <v>0</v>
      </c>
      <c r="BB242" s="7"/>
      <c r="BC242" s="7"/>
      <c r="BD242" s="81">
        <f t="shared" si="213"/>
        <v>0</v>
      </c>
      <c r="BE242" s="82">
        <f t="shared" si="214"/>
        <v>0</v>
      </c>
      <c r="BF242" s="91">
        <f t="shared" ref="BF242:BF247" si="222">BD242-BE242</f>
        <v>0</v>
      </c>
      <c r="BG242" s="365"/>
      <c r="BH242" s="156">
        <v>44958</v>
      </c>
      <c r="BI242" s="101">
        <f t="shared" ref="BI242:BI247" si="223">L242+W242+AH242+AS242+BD242</f>
        <v>0</v>
      </c>
      <c r="BJ242" s="14" t="e">
        <f t="shared" si="215"/>
        <v>#DIV/0!</v>
      </c>
      <c r="BK242" s="103">
        <f t="shared" ref="BK242:BK247" si="224">M242+X242+AI242+AT242+BE242</f>
        <v>0</v>
      </c>
      <c r="BL242" s="12" t="e">
        <f t="shared" si="221"/>
        <v>#DIV/0!</v>
      </c>
      <c r="BM242" s="105">
        <f t="shared" ref="BM242:BM247" si="225">BI242-BK242</f>
        <v>0</v>
      </c>
      <c r="BN242" s="134">
        <v>90.251544999999993</v>
      </c>
      <c r="BO242" s="108">
        <f t="shared" ref="BO242:BO248" si="226">(BM242/BN242)*$N$4</f>
        <v>0</v>
      </c>
      <c r="BQ242" s="23"/>
      <c r="BR242" s="131" t="e">
        <f t="shared" si="114"/>
        <v>#DIV/0!</v>
      </c>
    </row>
    <row r="243" spans="1:70">
      <c r="A243" s="365"/>
      <c r="B243" s="156">
        <v>44986</v>
      </c>
      <c r="C243" s="16"/>
      <c r="D243" s="23"/>
      <c r="E243" s="14" t="e">
        <f t="shared" ref="E243:E253" si="227">((D243/D242)-1)</f>
        <v>#DIV/0!</v>
      </c>
      <c r="F243" s="159" t="str">
        <f t="shared" si="99"/>
        <v/>
      </c>
      <c r="G243" s="8"/>
      <c r="H243" s="12">
        <v>0</v>
      </c>
      <c r="I243" s="7">
        <f t="shared" si="216"/>
        <v>0</v>
      </c>
      <c r="J243" s="7"/>
      <c r="K243" s="7"/>
      <c r="L243" s="81">
        <f t="shared" ref="L243:L248" si="228">D243+J243</f>
        <v>0</v>
      </c>
      <c r="M243" s="82">
        <f t="shared" ref="M243:M248" si="229">I243+K243</f>
        <v>0</v>
      </c>
      <c r="N243" s="91">
        <f t="shared" ref="N243:N248" si="230">L243-M243</f>
        <v>0</v>
      </c>
      <c r="O243" s="23"/>
      <c r="P243" s="14" t="e">
        <f t="shared" ref="P243:P250" si="231">((O243/O242)-1)</f>
        <v>#DIV/0!</v>
      </c>
      <c r="Q243" s="159" t="str">
        <f t="shared" si="101"/>
        <v/>
      </c>
      <c r="R243" s="8"/>
      <c r="S243" s="12">
        <v>0</v>
      </c>
      <c r="T243" s="7">
        <f t="shared" si="217"/>
        <v>0</v>
      </c>
      <c r="U243" s="7"/>
      <c r="V243" s="7"/>
      <c r="W243" s="81">
        <f t="shared" ref="W243:W248" si="232">O243+U243</f>
        <v>0</v>
      </c>
      <c r="X243" s="82">
        <f t="shared" ref="X243:X248" si="233">T243+V243</f>
        <v>0</v>
      </c>
      <c r="Y243" s="91">
        <f t="shared" ref="Y243:Y248" si="234">W243-X243</f>
        <v>0</v>
      </c>
      <c r="Z243" s="23"/>
      <c r="AA243" s="14" t="e">
        <f t="shared" ref="AA243:AA253" si="235">((Z243/Z242)-1)</f>
        <v>#DIV/0!</v>
      </c>
      <c r="AB243" s="159" t="str">
        <f t="shared" si="104"/>
        <v/>
      </c>
      <c r="AC243" s="8"/>
      <c r="AD243" s="12">
        <v>0</v>
      </c>
      <c r="AE243" s="7">
        <f t="shared" si="218"/>
        <v>0</v>
      </c>
      <c r="AF243" s="7"/>
      <c r="AG243" s="7"/>
      <c r="AH243" s="81">
        <f t="shared" ref="AH243:AH248" si="236">Z243+AF243</f>
        <v>0</v>
      </c>
      <c r="AI243" s="82">
        <f t="shared" ref="AI243:AI248" si="237">AE243+AG243</f>
        <v>0</v>
      </c>
      <c r="AJ243" s="91">
        <f t="shared" ref="AJ243:AJ248" si="238">AH243-AI243</f>
        <v>0</v>
      </c>
      <c r="AK243" s="23"/>
      <c r="AL243" s="14" t="e">
        <f t="shared" ref="AL243:AL253" si="239">((AK243/AK242)-1)</f>
        <v>#DIV/0!</v>
      </c>
      <c r="AM243" s="159" t="str">
        <f t="shared" si="107"/>
        <v/>
      </c>
      <c r="AN243" s="8"/>
      <c r="AO243" s="12">
        <v>0</v>
      </c>
      <c r="AP243" s="7">
        <f t="shared" si="219"/>
        <v>0</v>
      </c>
      <c r="AQ243" s="7"/>
      <c r="AR243" s="7"/>
      <c r="AS243" s="81">
        <f t="shared" ref="AS243:AS248" si="240">AK243+AQ243</f>
        <v>0</v>
      </c>
      <c r="AT243" s="82">
        <f t="shared" ref="AT243:AT248" si="241">AP243+AR243</f>
        <v>0</v>
      </c>
      <c r="AU243" s="91">
        <f t="shared" ref="AU243:AU248" si="242">AS243-AT243</f>
        <v>0</v>
      </c>
      <c r="AV243" s="23"/>
      <c r="AW243" s="14" t="e">
        <f t="shared" ref="AW243:AW253" si="243">((AV243/AV242)-1)</f>
        <v>#DIV/0!</v>
      </c>
      <c r="AX243" s="159" t="str">
        <f t="shared" si="110"/>
        <v/>
      </c>
      <c r="AY243" s="8"/>
      <c r="AZ243" s="12">
        <v>0</v>
      </c>
      <c r="BA243" s="7">
        <f t="shared" si="220"/>
        <v>0</v>
      </c>
      <c r="BB243" s="7"/>
      <c r="BC243" s="7"/>
      <c r="BD243" s="81">
        <f t="shared" ref="BD243:BD248" si="244">AV243+BB243</f>
        <v>0</v>
      </c>
      <c r="BE243" s="82">
        <f t="shared" ref="BE243:BE248" si="245">BA243+BC243</f>
        <v>0</v>
      </c>
      <c r="BF243" s="91">
        <f t="shared" si="222"/>
        <v>0</v>
      </c>
      <c r="BG243" s="365"/>
      <c r="BH243" s="156">
        <v>44986</v>
      </c>
      <c r="BI243" s="101">
        <f t="shared" si="223"/>
        <v>0</v>
      </c>
      <c r="BJ243" s="14" t="e">
        <f t="shared" ref="BJ243:BJ249" si="246">((BI243/BI242)-1)</f>
        <v>#DIV/0!</v>
      </c>
      <c r="BK243" s="103">
        <f t="shared" si="224"/>
        <v>0</v>
      </c>
      <c r="BL243" s="12" t="e">
        <f t="shared" si="221"/>
        <v>#DIV/0!</v>
      </c>
      <c r="BM243" s="105">
        <f t="shared" si="225"/>
        <v>0</v>
      </c>
      <c r="BN243" s="134">
        <v>90.946481000000006</v>
      </c>
      <c r="BO243" s="108">
        <f t="shared" si="226"/>
        <v>0</v>
      </c>
      <c r="BQ243" s="23"/>
      <c r="BR243" s="131" t="e">
        <f t="shared" si="114"/>
        <v>#DIV/0!</v>
      </c>
    </row>
    <row r="244" spans="1:70">
      <c r="A244" s="365"/>
      <c r="B244" s="156">
        <v>45017</v>
      </c>
      <c r="C244" s="16"/>
      <c r="D244" s="23"/>
      <c r="E244" s="14" t="e">
        <f t="shared" si="227"/>
        <v>#DIV/0!</v>
      </c>
      <c r="F244" s="159" t="str">
        <f t="shared" si="99"/>
        <v/>
      </c>
      <c r="G244" s="8"/>
      <c r="H244" s="12">
        <v>0</v>
      </c>
      <c r="I244" s="7">
        <f t="shared" ref="I244:I253" si="247">I243*(1+H244)</f>
        <v>0</v>
      </c>
      <c r="J244" s="7"/>
      <c r="K244" s="7"/>
      <c r="L244" s="81">
        <f t="shared" si="228"/>
        <v>0</v>
      </c>
      <c r="M244" s="82">
        <f t="shared" si="229"/>
        <v>0</v>
      </c>
      <c r="N244" s="91">
        <f t="shared" si="230"/>
        <v>0</v>
      </c>
      <c r="O244" s="23"/>
      <c r="P244" s="14" t="e">
        <f t="shared" si="231"/>
        <v>#DIV/0!</v>
      </c>
      <c r="Q244" s="159" t="str">
        <f t="shared" si="101"/>
        <v/>
      </c>
      <c r="R244" s="8"/>
      <c r="S244" s="12">
        <v>0</v>
      </c>
      <c r="T244" s="7">
        <f t="shared" ref="T244:T253" si="248">T243*(1+S244)</f>
        <v>0</v>
      </c>
      <c r="U244" s="7"/>
      <c r="V244" s="7"/>
      <c r="W244" s="81">
        <f t="shared" si="232"/>
        <v>0</v>
      </c>
      <c r="X244" s="82">
        <f t="shared" si="233"/>
        <v>0</v>
      </c>
      <c r="Y244" s="91">
        <f t="shared" si="234"/>
        <v>0</v>
      </c>
      <c r="Z244" s="23"/>
      <c r="AA244" s="14" t="e">
        <f t="shared" si="235"/>
        <v>#DIV/0!</v>
      </c>
      <c r="AB244" s="159" t="str">
        <f t="shared" si="104"/>
        <v/>
      </c>
      <c r="AC244" s="8"/>
      <c r="AD244" s="12">
        <v>0</v>
      </c>
      <c r="AE244" s="7">
        <f t="shared" ref="AE244:AE253" si="249">AE243*(1+AD244)</f>
        <v>0</v>
      </c>
      <c r="AF244" s="7"/>
      <c r="AG244" s="7"/>
      <c r="AH244" s="81">
        <f t="shared" si="236"/>
        <v>0</v>
      </c>
      <c r="AI244" s="82">
        <f t="shared" si="237"/>
        <v>0</v>
      </c>
      <c r="AJ244" s="91">
        <f t="shared" si="238"/>
        <v>0</v>
      </c>
      <c r="AK244" s="23"/>
      <c r="AL244" s="14" t="e">
        <f t="shared" si="239"/>
        <v>#DIV/0!</v>
      </c>
      <c r="AM244" s="159" t="str">
        <f t="shared" si="107"/>
        <v/>
      </c>
      <c r="AN244" s="8"/>
      <c r="AO244" s="12">
        <v>0</v>
      </c>
      <c r="AP244" s="7">
        <f t="shared" ref="AP244:AP253" si="250">AP243*(1+AO244)</f>
        <v>0</v>
      </c>
      <c r="AQ244" s="7"/>
      <c r="AR244" s="7"/>
      <c r="AS244" s="81">
        <f t="shared" si="240"/>
        <v>0</v>
      </c>
      <c r="AT244" s="82">
        <f t="shared" si="241"/>
        <v>0</v>
      </c>
      <c r="AU244" s="91">
        <f t="shared" si="242"/>
        <v>0</v>
      </c>
      <c r="AV244" s="23"/>
      <c r="AW244" s="14" t="e">
        <f t="shared" si="243"/>
        <v>#DIV/0!</v>
      </c>
      <c r="AX244" s="159" t="str">
        <f t="shared" si="110"/>
        <v/>
      </c>
      <c r="AY244" s="8"/>
      <c r="AZ244" s="12">
        <v>0</v>
      </c>
      <c r="BA244" s="7">
        <f t="shared" ref="BA244:BA253" si="251">BA243*(1+AZ244)</f>
        <v>0</v>
      </c>
      <c r="BB244" s="7"/>
      <c r="BC244" s="7"/>
      <c r="BD244" s="81">
        <f t="shared" si="244"/>
        <v>0</v>
      </c>
      <c r="BE244" s="82">
        <f t="shared" si="245"/>
        <v>0</v>
      </c>
      <c r="BF244" s="91">
        <f t="shared" si="222"/>
        <v>0</v>
      </c>
      <c r="BG244" s="365"/>
      <c r="BH244" s="156">
        <v>45017</v>
      </c>
      <c r="BI244" s="101">
        <f t="shared" si="223"/>
        <v>0</v>
      </c>
      <c r="BJ244" s="14" t="e">
        <f t="shared" si="246"/>
        <v>#DIV/0!</v>
      </c>
      <c r="BK244" s="103">
        <f t="shared" si="224"/>
        <v>0</v>
      </c>
      <c r="BL244" s="12" t="e">
        <f t="shared" si="221"/>
        <v>#DIV/0!</v>
      </c>
      <c r="BM244" s="105">
        <f t="shared" si="225"/>
        <v>0</v>
      </c>
      <c r="BN244" s="134">
        <v>91.528537999999998</v>
      </c>
      <c r="BO244" s="108">
        <f t="shared" si="226"/>
        <v>0</v>
      </c>
      <c r="BQ244" s="23"/>
      <c r="BR244" s="131" t="e">
        <f t="shared" si="114"/>
        <v>#DIV/0!</v>
      </c>
    </row>
    <row r="245" spans="1:70">
      <c r="A245" s="365"/>
      <c r="B245" s="156">
        <v>45047</v>
      </c>
      <c r="C245" s="16"/>
      <c r="D245" s="23"/>
      <c r="E245" s="14" t="e">
        <f t="shared" si="227"/>
        <v>#DIV/0!</v>
      </c>
      <c r="F245" s="159" t="str">
        <f t="shared" si="99"/>
        <v/>
      </c>
      <c r="G245" s="8"/>
      <c r="H245" s="12">
        <v>0</v>
      </c>
      <c r="I245" s="7">
        <f t="shared" si="247"/>
        <v>0</v>
      </c>
      <c r="J245" s="7"/>
      <c r="K245" s="7"/>
      <c r="L245" s="81">
        <f t="shared" si="228"/>
        <v>0</v>
      </c>
      <c r="M245" s="82">
        <f t="shared" si="229"/>
        <v>0</v>
      </c>
      <c r="N245" s="91">
        <f t="shared" si="230"/>
        <v>0</v>
      </c>
      <c r="O245" s="23"/>
      <c r="P245" s="14" t="e">
        <f t="shared" si="231"/>
        <v>#DIV/0!</v>
      </c>
      <c r="Q245" s="159" t="str">
        <f t="shared" si="101"/>
        <v/>
      </c>
      <c r="R245" s="8"/>
      <c r="S245" s="12">
        <v>0</v>
      </c>
      <c r="T245" s="7">
        <f t="shared" si="248"/>
        <v>0</v>
      </c>
      <c r="U245" s="7"/>
      <c r="V245" s="7"/>
      <c r="W245" s="81">
        <f t="shared" si="232"/>
        <v>0</v>
      </c>
      <c r="X245" s="82">
        <f t="shared" si="233"/>
        <v>0</v>
      </c>
      <c r="Y245" s="91">
        <f t="shared" si="234"/>
        <v>0</v>
      </c>
      <c r="Z245" s="23"/>
      <c r="AA245" s="14" t="e">
        <f t="shared" si="235"/>
        <v>#DIV/0!</v>
      </c>
      <c r="AB245" s="159" t="str">
        <f t="shared" si="104"/>
        <v/>
      </c>
      <c r="AC245" s="8"/>
      <c r="AD245" s="12">
        <v>0</v>
      </c>
      <c r="AE245" s="7">
        <f t="shared" si="249"/>
        <v>0</v>
      </c>
      <c r="AF245" s="7"/>
      <c r="AG245" s="7"/>
      <c r="AH245" s="81">
        <f t="shared" si="236"/>
        <v>0</v>
      </c>
      <c r="AI245" s="82">
        <f t="shared" si="237"/>
        <v>0</v>
      </c>
      <c r="AJ245" s="91">
        <f t="shared" si="238"/>
        <v>0</v>
      </c>
      <c r="AK245" s="23"/>
      <c r="AL245" s="14" t="e">
        <f t="shared" si="239"/>
        <v>#DIV/0!</v>
      </c>
      <c r="AM245" s="159" t="str">
        <f t="shared" si="107"/>
        <v/>
      </c>
      <c r="AN245" s="8"/>
      <c r="AO245" s="12">
        <v>0</v>
      </c>
      <c r="AP245" s="7">
        <f t="shared" si="250"/>
        <v>0</v>
      </c>
      <c r="AQ245" s="7"/>
      <c r="AR245" s="7"/>
      <c r="AS245" s="81">
        <f t="shared" si="240"/>
        <v>0</v>
      </c>
      <c r="AT245" s="82">
        <f t="shared" si="241"/>
        <v>0</v>
      </c>
      <c r="AU245" s="91">
        <f t="shared" si="242"/>
        <v>0</v>
      </c>
      <c r="AV245" s="23"/>
      <c r="AW245" s="14" t="e">
        <f t="shared" si="243"/>
        <v>#DIV/0!</v>
      </c>
      <c r="AX245" s="159" t="str">
        <f t="shared" si="110"/>
        <v/>
      </c>
      <c r="AY245" s="8"/>
      <c r="AZ245" s="12">
        <v>0</v>
      </c>
      <c r="BA245" s="7">
        <f t="shared" si="251"/>
        <v>0</v>
      </c>
      <c r="BB245" s="7"/>
      <c r="BC245" s="7"/>
      <c r="BD245" s="81">
        <f t="shared" si="244"/>
        <v>0</v>
      </c>
      <c r="BE245" s="82">
        <f t="shared" si="245"/>
        <v>0</v>
      </c>
      <c r="BF245" s="91">
        <f t="shared" si="222"/>
        <v>0</v>
      </c>
      <c r="BG245" s="365"/>
      <c r="BH245" s="156">
        <v>45047</v>
      </c>
      <c r="BI245" s="101">
        <f t="shared" si="223"/>
        <v>0</v>
      </c>
      <c r="BJ245" s="14" t="e">
        <f t="shared" si="246"/>
        <v>#DIV/0!</v>
      </c>
      <c r="BK245" s="103">
        <f t="shared" si="224"/>
        <v>0</v>
      </c>
      <c r="BL245" s="12" t="e">
        <f t="shared" si="221"/>
        <v>#DIV/0!</v>
      </c>
      <c r="BM245" s="105">
        <f t="shared" si="225"/>
        <v>0</v>
      </c>
      <c r="BN245" s="134">
        <v>92.013638999999998</v>
      </c>
      <c r="BO245" s="108">
        <f t="shared" si="226"/>
        <v>0</v>
      </c>
      <c r="BQ245" s="23"/>
      <c r="BR245" s="131" t="e">
        <f t="shared" si="114"/>
        <v>#DIV/0!</v>
      </c>
    </row>
    <row r="246" spans="1:70">
      <c r="A246" s="365"/>
      <c r="B246" s="156">
        <v>45078</v>
      </c>
      <c r="C246" s="16"/>
      <c r="D246" s="23"/>
      <c r="E246" s="14" t="e">
        <f t="shared" si="227"/>
        <v>#DIV/0!</v>
      </c>
      <c r="F246" s="159" t="str">
        <f t="shared" si="99"/>
        <v/>
      </c>
      <c r="G246" s="8"/>
      <c r="H246" s="12">
        <v>0</v>
      </c>
      <c r="I246" s="7">
        <f t="shared" si="247"/>
        <v>0</v>
      </c>
      <c r="J246" s="7"/>
      <c r="K246" s="7"/>
      <c r="L246" s="81">
        <f t="shared" si="228"/>
        <v>0</v>
      </c>
      <c r="M246" s="82">
        <f t="shared" si="229"/>
        <v>0</v>
      </c>
      <c r="N246" s="91">
        <f t="shared" si="230"/>
        <v>0</v>
      </c>
      <c r="O246" s="23"/>
      <c r="P246" s="14" t="e">
        <f t="shared" si="231"/>
        <v>#DIV/0!</v>
      </c>
      <c r="Q246" s="159" t="str">
        <f t="shared" si="101"/>
        <v/>
      </c>
      <c r="R246" s="8"/>
      <c r="S246" s="12">
        <v>0</v>
      </c>
      <c r="T246" s="7">
        <f t="shared" si="248"/>
        <v>0</v>
      </c>
      <c r="U246" s="7"/>
      <c r="V246" s="7"/>
      <c r="W246" s="81">
        <f t="shared" si="232"/>
        <v>0</v>
      </c>
      <c r="X246" s="82">
        <f t="shared" si="233"/>
        <v>0</v>
      </c>
      <c r="Y246" s="91">
        <f t="shared" si="234"/>
        <v>0</v>
      </c>
      <c r="Z246" s="23"/>
      <c r="AA246" s="14" t="e">
        <f t="shared" si="235"/>
        <v>#DIV/0!</v>
      </c>
      <c r="AB246" s="159" t="str">
        <f t="shared" si="104"/>
        <v/>
      </c>
      <c r="AC246" s="8"/>
      <c r="AD246" s="12">
        <v>0</v>
      </c>
      <c r="AE246" s="7">
        <f t="shared" si="249"/>
        <v>0</v>
      </c>
      <c r="AF246" s="7"/>
      <c r="AG246" s="7"/>
      <c r="AH246" s="81">
        <f t="shared" si="236"/>
        <v>0</v>
      </c>
      <c r="AI246" s="82">
        <f t="shared" si="237"/>
        <v>0</v>
      </c>
      <c r="AJ246" s="91">
        <f t="shared" si="238"/>
        <v>0</v>
      </c>
      <c r="AK246" s="23"/>
      <c r="AL246" s="14" t="e">
        <f t="shared" si="239"/>
        <v>#DIV/0!</v>
      </c>
      <c r="AM246" s="159" t="str">
        <f t="shared" si="107"/>
        <v/>
      </c>
      <c r="AN246" s="8"/>
      <c r="AO246" s="12">
        <v>0</v>
      </c>
      <c r="AP246" s="7">
        <f t="shared" si="250"/>
        <v>0</v>
      </c>
      <c r="AQ246" s="7"/>
      <c r="AR246" s="7"/>
      <c r="AS246" s="81">
        <f t="shared" si="240"/>
        <v>0</v>
      </c>
      <c r="AT246" s="82">
        <f t="shared" si="241"/>
        <v>0</v>
      </c>
      <c r="AU246" s="91">
        <f t="shared" si="242"/>
        <v>0</v>
      </c>
      <c r="AV246" s="23"/>
      <c r="AW246" s="14" t="e">
        <f t="shared" si="243"/>
        <v>#DIV/0!</v>
      </c>
      <c r="AX246" s="159" t="str">
        <f t="shared" si="110"/>
        <v/>
      </c>
      <c r="AY246" s="8"/>
      <c r="AZ246" s="12">
        <v>0</v>
      </c>
      <c r="BA246" s="7">
        <f t="shared" si="251"/>
        <v>0</v>
      </c>
      <c r="BB246" s="7"/>
      <c r="BC246" s="7"/>
      <c r="BD246" s="81">
        <f t="shared" si="244"/>
        <v>0</v>
      </c>
      <c r="BE246" s="82">
        <f t="shared" si="245"/>
        <v>0</v>
      </c>
      <c r="BF246" s="91">
        <f t="shared" si="222"/>
        <v>0</v>
      </c>
      <c r="BG246" s="365"/>
      <c r="BH246" s="156">
        <v>45078</v>
      </c>
      <c r="BI246" s="101">
        <f t="shared" si="223"/>
        <v>0</v>
      </c>
      <c r="BJ246" s="14" t="e">
        <f t="shared" si="246"/>
        <v>#DIV/0!</v>
      </c>
      <c r="BK246" s="103">
        <f t="shared" si="224"/>
        <v>0</v>
      </c>
      <c r="BL246" s="12" t="e">
        <f t="shared" ref="BL246:BL251" si="252">((BK246/BK245)-1)</f>
        <v>#DIV/0!</v>
      </c>
      <c r="BM246" s="105">
        <f t="shared" si="225"/>
        <v>0</v>
      </c>
      <c r="BN246" s="134">
        <v>92.344887999999997</v>
      </c>
      <c r="BO246" s="108">
        <f t="shared" si="226"/>
        <v>0</v>
      </c>
      <c r="BQ246" s="23"/>
      <c r="BR246" s="131" t="e">
        <f t="shared" si="114"/>
        <v>#DIV/0!</v>
      </c>
    </row>
    <row r="247" spans="1:70">
      <c r="A247" s="365"/>
      <c r="B247" s="156">
        <v>45108</v>
      </c>
      <c r="C247" s="16"/>
      <c r="D247" s="23"/>
      <c r="E247" s="14" t="e">
        <f t="shared" si="227"/>
        <v>#DIV/0!</v>
      </c>
      <c r="F247" s="159" t="str">
        <f>IF(DAY(J$11)=0,"",IF(MONTH(J$11)&lt;&gt;MONTH($B247),"",YEAR($B247)-YEAR(J$11)))</f>
        <v/>
      </c>
      <c r="G247" s="8" t="s">
        <v>6</v>
      </c>
      <c r="H247" s="12">
        <v>9.6299999999999997E-2</v>
      </c>
      <c r="I247" s="7">
        <f t="shared" si="247"/>
        <v>0</v>
      </c>
      <c r="J247" s="7"/>
      <c r="K247" s="7"/>
      <c r="L247" s="81">
        <f t="shared" si="228"/>
        <v>0</v>
      </c>
      <c r="M247" s="82">
        <f t="shared" si="229"/>
        <v>0</v>
      </c>
      <c r="N247" s="91">
        <f t="shared" si="230"/>
        <v>0</v>
      </c>
      <c r="O247" s="23"/>
      <c r="P247" s="14" t="e">
        <f t="shared" si="231"/>
        <v>#DIV/0!</v>
      </c>
      <c r="Q247" s="159" t="str">
        <f>IF(DAY(U$11)=0,"",IF(MONTH(U$11)&lt;&gt;MONTH($B247),"",YEAR($B247)-YEAR(U$11)))</f>
        <v/>
      </c>
      <c r="R247" s="8" t="s">
        <v>6</v>
      </c>
      <c r="S247" s="12">
        <v>9.6299999999999997E-2</v>
      </c>
      <c r="T247" s="7">
        <f t="shared" si="248"/>
        <v>0</v>
      </c>
      <c r="U247" s="7"/>
      <c r="V247" s="7"/>
      <c r="W247" s="81">
        <f t="shared" si="232"/>
        <v>0</v>
      </c>
      <c r="X247" s="82">
        <f t="shared" si="233"/>
        <v>0</v>
      </c>
      <c r="Y247" s="91">
        <f t="shared" si="234"/>
        <v>0</v>
      </c>
      <c r="Z247" s="23"/>
      <c r="AA247" s="14" t="e">
        <f t="shared" si="235"/>
        <v>#DIV/0!</v>
      </c>
      <c r="AB247" s="159" t="str">
        <f>IF(DAY(AF$11)=0,"",IF(MONTH(AF$11)&lt;&gt;MONTH($B247),"",YEAR($B247)-YEAR(AF$11)))</f>
        <v/>
      </c>
      <c r="AC247" s="8" t="s">
        <v>6</v>
      </c>
      <c r="AD247" s="12">
        <v>9.6299999999999997E-2</v>
      </c>
      <c r="AE247" s="7">
        <f t="shared" si="249"/>
        <v>0</v>
      </c>
      <c r="AF247" s="7"/>
      <c r="AG247" s="7"/>
      <c r="AH247" s="81">
        <f t="shared" si="236"/>
        <v>0</v>
      </c>
      <c r="AI247" s="82">
        <f t="shared" si="237"/>
        <v>0</v>
      </c>
      <c r="AJ247" s="91">
        <f t="shared" si="238"/>
        <v>0</v>
      </c>
      <c r="AK247" s="23"/>
      <c r="AL247" s="14" t="e">
        <f t="shared" si="239"/>
        <v>#DIV/0!</v>
      </c>
      <c r="AM247" s="159" t="str">
        <f>IF(DAY(AQ$11)=0,"",IF(MONTH(AQ$11)&lt;&gt;MONTH($B247),"",YEAR($B247)-YEAR(AQ$11)))</f>
        <v/>
      </c>
      <c r="AN247" s="8" t="s">
        <v>6</v>
      </c>
      <c r="AO247" s="12">
        <v>9.6299999999999997E-2</v>
      </c>
      <c r="AP247" s="7">
        <f t="shared" si="250"/>
        <v>0</v>
      </c>
      <c r="AQ247" s="7"/>
      <c r="AR247" s="7"/>
      <c r="AS247" s="81">
        <f t="shared" si="240"/>
        <v>0</v>
      </c>
      <c r="AT247" s="82">
        <f t="shared" si="241"/>
        <v>0</v>
      </c>
      <c r="AU247" s="91">
        <f t="shared" si="242"/>
        <v>0</v>
      </c>
      <c r="AV247" s="23"/>
      <c r="AW247" s="14" t="e">
        <f t="shared" si="243"/>
        <v>#DIV/0!</v>
      </c>
      <c r="AX247" s="159" t="str">
        <f>IF(DAY(BB$11)=0,"",IF(MONTH(BB$11)&lt;&gt;MONTH($B247),"",YEAR($B247)-YEAR(BB$11)))</f>
        <v/>
      </c>
      <c r="AY247" s="8" t="s">
        <v>6</v>
      </c>
      <c r="AZ247" s="12">
        <v>9.6299999999999997E-2</v>
      </c>
      <c r="BA247" s="7">
        <f t="shared" si="251"/>
        <v>0</v>
      </c>
      <c r="BB247" s="7"/>
      <c r="BC247" s="7"/>
      <c r="BD247" s="81">
        <f t="shared" si="244"/>
        <v>0</v>
      </c>
      <c r="BE247" s="82">
        <f t="shared" si="245"/>
        <v>0</v>
      </c>
      <c r="BF247" s="91">
        <f t="shared" si="222"/>
        <v>0</v>
      </c>
      <c r="BG247" s="365"/>
      <c r="BH247" s="156">
        <v>45108</v>
      </c>
      <c r="BI247" s="101">
        <f t="shared" si="223"/>
        <v>0</v>
      </c>
      <c r="BJ247" s="14" t="e">
        <f t="shared" si="246"/>
        <v>#DIV/0!</v>
      </c>
      <c r="BK247" s="103">
        <f t="shared" si="224"/>
        <v>0</v>
      </c>
      <c r="BL247" s="12" t="e">
        <f t="shared" si="252"/>
        <v>#DIV/0!</v>
      </c>
      <c r="BM247" s="105">
        <f t="shared" si="225"/>
        <v>0</v>
      </c>
      <c r="BN247" s="134">
        <v>92.252543000000003</v>
      </c>
      <c r="BO247" s="108">
        <f t="shared" si="226"/>
        <v>0</v>
      </c>
      <c r="BQ247" s="23"/>
      <c r="BR247" s="131" t="e">
        <f t="shared" si="114"/>
        <v>#DIV/0!</v>
      </c>
    </row>
    <row r="248" spans="1:70">
      <c r="A248" s="365"/>
      <c r="B248" s="156">
        <v>45139</v>
      </c>
      <c r="C248" s="16"/>
      <c r="D248" s="23"/>
      <c r="E248" s="14" t="e">
        <f t="shared" si="227"/>
        <v>#DIV/0!</v>
      </c>
      <c r="F248" s="159" t="str">
        <f t="shared" si="99"/>
        <v/>
      </c>
      <c r="G248" s="8"/>
      <c r="H248" s="12">
        <v>0</v>
      </c>
      <c r="I248" s="7">
        <f t="shared" si="247"/>
        <v>0</v>
      </c>
      <c r="J248" s="7"/>
      <c r="K248" s="7"/>
      <c r="L248" s="81">
        <f t="shared" si="228"/>
        <v>0</v>
      </c>
      <c r="M248" s="82">
        <f t="shared" si="229"/>
        <v>0</v>
      </c>
      <c r="N248" s="91">
        <f t="shared" si="230"/>
        <v>0</v>
      </c>
      <c r="O248" s="23"/>
      <c r="P248" s="14" t="e">
        <f t="shared" si="231"/>
        <v>#DIV/0!</v>
      </c>
      <c r="Q248" s="159" t="str">
        <f>IF(DAY(U$11)=0,"",IF(MONTH(U$11)&lt;&gt;MONTH($B248),"",YEAR($B248)-YEAR(U$11)))</f>
        <v/>
      </c>
      <c r="R248" s="8"/>
      <c r="S248" s="12">
        <v>0</v>
      </c>
      <c r="T248" s="7">
        <f t="shared" si="248"/>
        <v>0</v>
      </c>
      <c r="U248" s="7"/>
      <c r="V248" s="7"/>
      <c r="W248" s="81">
        <f t="shared" si="232"/>
        <v>0</v>
      </c>
      <c r="X248" s="82">
        <f t="shared" si="233"/>
        <v>0</v>
      </c>
      <c r="Y248" s="91">
        <f t="shared" si="234"/>
        <v>0</v>
      </c>
      <c r="Z248" s="23"/>
      <c r="AA248" s="14" t="e">
        <f t="shared" si="235"/>
        <v>#DIV/0!</v>
      </c>
      <c r="AB248" s="159" t="str">
        <f>IF(DAY(AF$11)=0,"",IF(MONTH(AF$11)&lt;&gt;MONTH($B248),"",YEAR($B248)-YEAR(AF$11)))</f>
        <v/>
      </c>
      <c r="AC248" s="8"/>
      <c r="AD248" s="12">
        <v>0</v>
      </c>
      <c r="AE248" s="7">
        <f t="shared" si="249"/>
        <v>0</v>
      </c>
      <c r="AF248" s="7"/>
      <c r="AG248" s="7"/>
      <c r="AH248" s="81">
        <f t="shared" si="236"/>
        <v>0</v>
      </c>
      <c r="AI248" s="82">
        <f t="shared" si="237"/>
        <v>0</v>
      </c>
      <c r="AJ248" s="91">
        <f t="shared" si="238"/>
        <v>0</v>
      </c>
      <c r="AK248" s="23"/>
      <c r="AL248" s="14" t="e">
        <f t="shared" si="239"/>
        <v>#DIV/0!</v>
      </c>
      <c r="AM248" s="159" t="str">
        <f>IF(DAY(AQ$11)=0,"",IF(MONTH(AQ$11)&lt;&gt;MONTH($B248),"",YEAR($B248)-YEAR(AQ$11)))</f>
        <v/>
      </c>
      <c r="AN248" s="8"/>
      <c r="AO248" s="12">
        <v>0</v>
      </c>
      <c r="AP248" s="7">
        <f t="shared" si="250"/>
        <v>0</v>
      </c>
      <c r="AQ248" s="7"/>
      <c r="AR248" s="7"/>
      <c r="AS248" s="81">
        <f t="shared" si="240"/>
        <v>0</v>
      </c>
      <c r="AT248" s="82">
        <f t="shared" si="241"/>
        <v>0</v>
      </c>
      <c r="AU248" s="91">
        <f t="shared" si="242"/>
        <v>0</v>
      </c>
      <c r="AV248" s="23"/>
      <c r="AW248" s="14" t="e">
        <f t="shared" si="243"/>
        <v>#DIV/0!</v>
      </c>
      <c r="AX248" s="159" t="str">
        <f>IF(DAY(BB$11)=0,"",IF(MONTH(BB$11)&lt;&gt;MONTH($B248),"",YEAR($B248)-YEAR(BB$11)))</f>
        <v/>
      </c>
      <c r="AY248" s="8"/>
      <c r="AZ248" s="12">
        <v>0</v>
      </c>
      <c r="BA248" s="7">
        <f t="shared" si="251"/>
        <v>0</v>
      </c>
      <c r="BB248" s="7"/>
      <c r="BC248" s="7"/>
      <c r="BD248" s="81">
        <f t="shared" si="244"/>
        <v>0</v>
      </c>
      <c r="BE248" s="82">
        <f t="shared" si="245"/>
        <v>0</v>
      </c>
      <c r="BF248" s="91">
        <f t="shared" ref="BF248:BF253" si="253">BD248-BE248</f>
        <v>0</v>
      </c>
      <c r="BG248" s="365"/>
      <c r="BH248" s="156">
        <v>45139</v>
      </c>
      <c r="BI248" s="101">
        <f t="shared" ref="BI248:BI253" si="254">L248+W248+AH248+AS248+BD248</f>
        <v>0</v>
      </c>
      <c r="BJ248" s="14" t="e">
        <f t="shared" si="246"/>
        <v>#DIV/0!</v>
      </c>
      <c r="BK248" s="103">
        <f t="shared" ref="BK248:BK253" si="255">M248+X248+AI248+AT248+BE248</f>
        <v>0</v>
      </c>
      <c r="BL248" s="12" t="e">
        <f t="shared" si="252"/>
        <v>#DIV/0!</v>
      </c>
      <c r="BM248" s="105">
        <f t="shared" ref="BM248:BM253" si="256">BI248-BK248</f>
        <v>0</v>
      </c>
      <c r="BN248" s="134">
        <v>92.169515000000004</v>
      </c>
      <c r="BO248" s="108">
        <f t="shared" si="226"/>
        <v>0</v>
      </c>
      <c r="BQ248" s="23"/>
      <c r="BR248" s="131" t="e">
        <f t="shared" si="114"/>
        <v>#DIV/0!</v>
      </c>
    </row>
    <row r="249" spans="1:70">
      <c r="A249" s="365"/>
      <c r="B249" s="156">
        <v>45170</v>
      </c>
      <c r="C249" s="16"/>
      <c r="D249" s="23"/>
      <c r="E249" s="14" t="e">
        <f t="shared" si="227"/>
        <v>#DIV/0!</v>
      </c>
      <c r="F249" s="159" t="str">
        <f>IF(DAY(J$11)=0,"",IF(MONTH(J$11)&lt;&gt;MONTH($B249),"",YEAR($B249)-YEAR(J$11)))</f>
        <v/>
      </c>
      <c r="G249" s="8"/>
      <c r="H249" s="12">
        <v>0</v>
      </c>
      <c r="I249" s="7">
        <f t="shared" si="247"/>
        <v>0</v>
      </c>
      <c r="J249" s="7"/>
      <c r="K249" s="7"/>
      <c r="L249" s="81">
        <f t="shared" ref="L249:L254" si="257">D249+J249</f>
        <v>0</v>
      </c>
      <c r="M249" s="82">
        <f t="shared" ref="M249:M254" si="258">I249+K249</f>
        <v>0</v>
      </c>
      <c r="N249" s="91">
        <f t="shared" ref="N249:N254" si="259">L249-M249</f>
        <v>0</v>
      </c>
      <c r="O249" s="23"/>
      <c r="P249" s="14" t="e">
        <f t="shared" si="231"/>
        <v>#DIV/0!</v>
      </c>
      <c r="Q249" s="159" t="str">
        <f>IF(DAY(U$11)=0,"",IF(MONTH(U$11)&lt;&gt;MONTH($B249),"",YEAR($B249)-YEAR(U$11)))</f>
        <v/>
      </c>
      <c r="R249" s="8"/>
      <c r="S249" s="12">
        <v>0</v>
      </c>
      <c r="T249" s="7">
        <f t="shared" si="248"/>
        <v>0</v>
      </c>
      <c r="U249" s="7"/>
      <c r="V249" s="7"/>
      <c r="W249" s="81">
        <f t="shared" ref="W249:W254" si="260">O249+U249</f>
        <v>0</v>
      </c>
      <c r="X249" s="82">
        <f t="shared" ref="X249:X254" si="261">T249+V249</f>
        <v>0</v>
      </c>
      <c r="Y249" s="91">
        <f t="shared" ref="Y249:Y254" si="262">W249-X249</f>
        <v>0</v>
      </c>
      <c r="Z249" s="23"/>
      <c r="AA249" s="14" t="e">
        <f t="shared" si="235"/>
        <v>#DIV/0!</v>
      </c>
      <c r="AB249" s="159" t="str">
        <f>IF(DAY(AF$11)=0,"",IF(MONTH(AF$11)&lt;&gt;MONTH($B249),"",YEAR($B249)-YEAR(AF$11)))</f>
        <v/>
      </c>
      <c r="AC249" s="8"/>
      <c r="AD249" s="12">
        <v>0</v>
      </c>
      <c r="AE249" s="7">
        <f t="shared" si="249"/>
        <v>0</v>
      </c>
      <c r="AF249" s="7"/>
      <c r="AG249" s="7"/>
      <c r="AH249" s="81">
        <f t="shared" ref="AH249:AH254" si="263">Z249+AF249</f>
        <v>0</v>
      </c>
      <c r="AI249" s="82">
        <f t="shared" ref="AI249:AI254" si="264">AE249+AG249</f>
        <v>0</v>
      </c>
      <c r="AJ249" s="91">
        <f t="shared" ref="AJ249:AJ254" si="265">AH249-AI249</f>
        <v>0</v>
      </c>
      <c r="AK249" s="23"/>
      <c r="AL249" s="14" t="e">
        <f t="shared" si="239"/>
        <v>#DIV/0!</v>
      </c>
      <c r="AM249" s="159" t="str">
        <f>IF(DAY(AQ$11)=0,"",IF(MONTH(AQ$11)&lt;&gt;MONTH($B249),"",YEAR($B249)-YEAR(AQ$11)))</f>
        <v/>
      </c>
      <c r="AN249" s="8"/>
      <c r="AO249" s="12">
        <v>0</v>
      </c>
      <c r="AP249" s="7">
        <f t="shared" si="250"/>
        <v>0</v>
      </c>
      <c r="AQ249" s="7"/>
      <c r="AR249" s="7"/>
      <c r="AS249" s="81">
        <f t="shared" ref="AS249:AS254" si="266">AK249+AQ249</f>
        <v>0</v>
      </c>
      <c r="AT249" s="82">
        <f t="shared" ref="AT249:AT254" si="267">AP249+AR249</f>
        <v>0</v>
      </c>
      <c r="AU249" s="91">
        <f t="shared" ref="AU249:AU254" si="268">AS249-AT249</f>
        <v>0</v>
      </c>
      <c r="AV249" s="23"/>
      <c r="AW249" s="14" t="e">
        <f t="shared" si="243"/>
        <v>#DIV/0!</v>
      </c>
      <c r="AX249" s="159" t="str">
        <f>IF(DAY(BB$11)=0,"",IF(MONTH(BB$11)&lt;&gt;MONTH($B249),"",YEAR($B249)-YEAR(BB$11)))</f>
        <v/>
      </c>
      <c r="AY249" s="8"/>
      <c r="AZ249" s="12">
        <v>0</v>
      </c>
      <c r="BA249" s="7">
        <f t="shared" si="251"/>
        <v>0</v>
      </c>
      <c r="BB249" s="7"/>
      <c r="BC249" s="7"/>
      <c r="BD249" s="81">
        <f t="shared" ref="BD249:BD254" si="269">AV249+BB249</f>
        <v>0</v>
      </c>
      <c r="BE249" s="82">
        <f t="shared" ref="BE249:BE254" si="270">BA249+BC249</f>
        <v>0</v>
      </c>
      <c r="BF249" s="91">
        <f t="shared" si="253"/>
        <v>0</v>
      </c>
      <c r="BG249" s="365"/>
      <c r="BH249" s="156">
        <v>45170</v>
      </c>
      <c r="BI249" s="101">
        <f t="shared" si="254"/>
        <v>0</v>
      </c>
      <c r="BJ249" s="14" t="e">
        <f t="shared" si="246"/>
        <v>#DIV/0!</v>
      </c>
      <c r="BK249" s="103">
        <f t="shared" si="255"/>
        <v>0</v>
      </c>
      <c r="BL249" s="12" t="e">
        <f t="shared" si="252"/>
        <v>#DIV/0!</v>
      </c>
      <c r="BM249" s="105">
        <f t="shared" si="256"/>
        <v>0</v>
      </c>
      <c r="BN249" s="134">
        <v>92.353853999999998</v>
      </c>
      <c r="BO249" s="108">
        <f t="shared" ref="BO249:BO254" si="271">(BM249/BN249)*$N$4</f>
        <v>0</v>
      </c>
      <c r="BQ249" s="23"/>
      <c r="BR249" s="131" t="e">
        <f t="shared" si="114"/>
        <v>#DIV/0!</v>
      </c>
    </row>
    <row r="250" spans="1:70">
      <c r="A250" s="365"/>
      <c r="B250" s="156">
        <v>45200</v>
      </c>
      <c r="C250" s="16"/>
      <c r="D250" s="23"/>
      <c r="E250" s="14" t="e">
        <f t="shared" si="227"/>
        <v>#DIV/0!</v>
      </c>
      <c r="F250" s="159" t="str">
        <f t="shared" si="99"/>
        <v/>
      </c>
      <c r="G250" s="8"/>
      <c r="H250" s="12">
        <v>0</v>
      </c>
      <c r="I250" s="7">
        <f t="shared" si="247"/>
        <v>0</v>
      </c>
      <c r="J250" s="7"/>
      <c r="K250" s="7"/>
      <c r="L250" s="81">
        <f t="shared" si="257"/>
        <v>0</v>
      </c>
      <c r="M250" s="82">
        <f t="shared" si="258"/>
        <v>0</v>
      </c>
      <c r="N250" s="91">
        <f t="shared" si="259"/>
        <v>0</v>
      </c>
      <c r="O250" s="23"/>
      <c r="P250" s="14" t="e">
        <f t="shared" si="231"/>
        <v>#DIV/0!</v>
      </c>
      <c r="Q250" s="159" t="str">
        <f t="shared" si="101"/>
        <v/>
      </c>
      <c r="R250" s="8"/>
      <c r="S250" s="12">
        <v>0</v>
      </c>
      <c r="T250" s="7">
        <f t="shared" si="248"/>
        <v>0</v>
      </c>
      <c r="U250" s="7"/>
      <c r="V250" s="7"/>
      <c r="W250" s="81">
        <f t="shared" si="260"/>
        <v>0</v>
      </c>
      <c r="X250" s="82">
        <f t="shared" si="261"/>
        <v>0</v>
      </c>
      <c r="Y250" s="91">
        <f t="shared" si="262"/>
        <v>0</v>
      </c>
      <c r="Z250" s="23"/>
      <c r="AA250" s="14" t="e">
        <f t="shared" si="235"/>
        <v>#DIV/0!</v>
      </c>
      <c r="AB250" s="159" t="str">
        <f t="shared" si="104"/>
        <v/>
      </c>
      <c r="AC250" s="8"/>
      <c r="AD250" s="12">
        <v>0</v>
      </c>
      <c r="AE250" s="7">
        <f t="shared" si="249"/>
        <v>0</v>
      </c>
      <c r="AF250" s="7"/>
      <c r="AG250" s="7"/>
      <c r="AH250" s="81">
        <f t="shared" si="263"/>
        <v>0</v>
      </c>
      <c r="AI250" s="82">
        <f t="shared" si="264"/>
        <v>0</v>
      </c>
      <c r="AJ250" s="91">
        <f t="shared" si="265"/>
        <v>0</v>
      </c>
      <c r="AK250" s="23"/>
      <c r="AL250" s="14" t="e">
        <f t="shared" si="239"/>
        <v>#DIV/0!</v>
      </c>
      <c r="AM250" s="159" t="str">
        <f t="shared" si="107"/>
        <v/>
      </c>
      <c r="AN250" s="8"/>
      <c r="AO250" s="12">
        <v>0</v>
      </c>
      <c r="AP250" s="7">
        <f t="shared" si="250"/>
        <v>0</v>
      </c>
      <c r="AQ250" s="7"/>
      <c r="AR250" s="7"/>
      <c r="AS250" s="81">
        <f t="shared" si="266"/>
        <v>0</v>
      </c>
      <c r="AT250" s="82">
        <f t="shared" si="267"/>
        <v>0</v>
      </c>
      <c r="AU250" s="91">
        <f t="shared" si="268"/>
        <v>0</v>
      </c>
      <c r="AV250" s="23"/>
      <c r="AW250" s="14" t="e">
        <f t="shared" si="243"/>
        <v>#DIV/0!</v>
      </c>
      <c r="AX250" s="159" t="str">
        <f t="shared" si="110"/>
        <v/>
      </c>
      <c r="AY250" s="8"/>
      <c r="AZ250" s="12">
        <v>0</v>
      </c>
      <c r="BA250" s="7">
        <f t="shared" si="251"/>
        <v>0</v>
      </c>
      <c r="BB250" s="7"/>
      <c r="BC250" s="7"/>
      <c r="BD250" s="81">
        <f t="shared" si="269"/>
        <v>0</v>
      </c>
      <c r="BE250" s="82">
        <f t="shared" si="270"/>
        <v>0</v>
      </c>
      <c r="BF250" s="91">
        <f t="shared" si="253"/>
        <v>0</v>
      </c>
      <c r="BG250" s="365"/>
      <c r="BH250" s="156">
        <v>45200</v>
      </c>
      <c r="BI250" s="101">
        <f t="shared" si="254"/>
        <v>0</v>
      </c>
      <c r="BJ250" s="14" t="e">
        <f t="shared" ref="BJ250:BJ255" si="272">((BI250/BI249)-1)</f>
        <v>#DIV/0!</v>
      </c>
      <c r="BK250" s="103">
        <f t="shared" si="255"/>
        <v>0</v>
      </c>
      <c r="BL250" s="12" t="e">
        <f t="shared" si="252"/>
        <v>#DIV/0!</v>
      </c>
      <c r="BM250" s="105">
        <f t="shared" si="256"/>
        <v>0</v>
      </c>
      <c r="BN250" s="134">
        <v>92.455443000000002</v>
      </c>
      <c r="BO250" s="108">
        <f t="shared" si="271"/>
        <v>0</v>
      </c>
      <c r="BQ250" s="23"/>
      <c r="BR250" s="131" t="e">
        <f t="shared" si="114"/>
        <v>#DIV/0!</v>
      </c>
    </row>
    <row r="251" spans="1:70">
      <c r="A251" s="365"/>
      <c r="B251" s="156">
        <v>45231</v>
      </c>
      <c r="C251" s="16"/>
      <c r="D251" s="23"/>
      <c r="E251" s="14" t="e">
        <f t="shared" si="227"/>
        <v>#DIV/0!</v>
      </c>
      <c r="F251" s="159" t="str">
        <f t="shared" si="99"/>
        <v/>
      </c>
      <c r="G251" s="8"/>
      <c r="H251" s="12">
        <v>0</v>
      </c>
      <c r="I251" s="7">
        <f t="shared" si="247"/>
        <v>0</v>
      </c>
      <c r="J251" s="7"/>
      <c r="K251" s="7"/>
      <c r="L251" s="81">
        <f t="shared" si="257"/>
        <v>0</v>
      </c>
      <c r="M251" s="82">
        <f t="shared" si="258"/>
        <v>0</v>
      </c>
      <c r="N251" s="91">
        <f t="shared" si="259"/>
        <v>0</v>
      </c>
      <c r="O251" s="23"/>
      <c r="P251" s="14" t="e">
        <f t="shared" ref="P251:P256" si="273">((O251/O250)-1)</f>
        <v>#DIV/0!</v>
      </c>
      <c r="Q251" s="159" t="str">
        <f t="shared" si="101"/>
        <v/>
      </c>
      <c r="R251" s="8"/>
      <c r="S251" s="12">
        <v>0</v>
      </c>
      <c r="T251" s="7">
        <f t="shared" si="248"/>
        <v>0</v>
      </c>
      <c r="U251" s="7"/>
      <c r="V251" s="7"/>
      <c r="W251" s="81">
        <f t="shared" si="260"/>
        <v>0</v>
      </c>
      <c r="X251" s="82">
        <f t="shared" si="261"/>
        <v>0</v>
      </c>
      <c r="Y251" s="91">
        <f t="shared" si="262"/>
        <v>0</v>
      </c>
      <c r="Z251" s="23"/>
      <c r="AA251" s="14" t="e">
        <f t="shared" si="235"/>
        <v>#DIV/0!</v>
      </c>
      <c r="AB251" s="159" t="str">
        <f t="shared" si="104"/>
        <v/>
      </c>
      <c r="AC251" s="8"/>
      <c r="AD251" s="12">
        <v>0</v>
      </c>
      <c r="AE251" s="7">
        <f t="shared" si="249"/>
        <v>0</v>
      </c>
      <c r="AF251" s="7"/>
      <c r="AG251" s="7"/>
      <c r="AH251" s="81">
        <f t="shared" si="263"/>
        <v>0</v>
      </c>
      <c r="AI251" s="82">
        <f t="shared" si="264"/>
        <v>0</v>
      </c>
      <c r="AJ251" s="91">
        <f t="shared" si="265"/>
        <v>0</v>
      </c>
      <c r="AK251" s="23"/>
      <c r="AL251" s="14" t="e">
        <f t="shared" si="239"/>
        <v>#DIV/0!</v>
      </c>
      <c r="AM251" s="159" t="str">
        <f t="shared" si="107"/>
        <v/>
      </c>
      <c r="AN251" s="8"/>
      <c r="AO251" s="12">
        <v>0</v>
      </c>
      <c r="AP251" s="7">
        <f t="shared" si="250"/>
        <v>0</v>
      </c>
      <c r="AQ251" s="7"/>
      <c r="AR251" s="7"/>
      <c r="AS251" s="81">
        <f t="shared" si="266"/>
        <v>0</v>
      </c>
      <c r="AT251" s="82">
        <f t="shared" si="267"/>
        <v>0</v>
      </c>
      <c r="AU251" s="91">
        <f t="shared" si="268"/>
        <v>0</v>
      </c>
      <c r="AV251" s="23"/>
      <c r="AW251" s="14" t="e">
        <f t="shared" si="243"/>
        <v>#DIV/0!</v>
      </c>
      <c r="AX251" s="159" t="str">
        <f t="shared" si="110"/>
        <v/>
      </c>
      <c r="AY251" s="8"/>
      <c r="AZ251" s="12">
        <v>0</v>
      </c>
      <c r="BA251" s="7">
        <f t="shared" si="251"/>
        <v>0</v>
      </c>
      <c r="BB251" s="7"/>
      <c r="BC251" s="7"/>
      <c r="BD251" s="81">
        <f t="shared" si="269"/>
        <v>0</v>
      </c>
      <c r="BE251" s="82">
        <f t="shared" si="270"/>
        <v>0</v>
      </c>
      <c r="BF251" s="91">
        <f t="shared" si="253"/>
        <v>0</v>
      </c>
      <c r="BG251" s="365"/>
      <c r="BH251" s="156">
        <v>45231</v>
      </c>
      <c r="BI251" s="101">
        <f t="shared" si="254"/>
        <v>0</v>
      </c>
      <c r="BJ251" s="14" t="e">
        <f t="shared" si="272"/>
        <v>#DIV/0!</v>
      </c>
      <c r="BK251" s="103">
        <f t="shared" si="255"/>
        <v>0</v>
      </c>
      <c r="BL251" s="12" t="e">
        <f t="shared" si="252"/>
        <v>#DIV/0!</v>
      </c>
      <c r="BM251" s="105">
        <f t="shared" si="256"/>
        <v>0</v>
      </c>
      <c r="BN251" s="134">
        <v>92.566389000000001</v>
      </c>
      <c r="BO251" s="108">
        <f t="shared" si="271"/>
        <v>0</v>
      </c>
      <c r="BQ251" s="23"/>
      <c r="BR251" s="131" t="e">
        <f t="shared" si="114"/>
        <v>#DIV/0!</v>
      </c>
    </row>
    <row r="252" spans="1:70">
      <c r="A252" s="366"/>
      <c r="B252" s="157">
        <v>45261</v>
      </c>
      <c r="C252" s="16"/>
      <c r="D252" s="21"/>
      <c r="E252" s="15" t="e">
        <f t="shared" si="227"/>
        <v>#DIV/0!</v>
      </c>
      <c r="F252" s="158" t="str">
        <f>IF(DAY(J$11)=0,"",IF(MONTH(J$11)&lt;&gt;MONTH($B252),"",YEAR($B252)-YEAR(J$11)))</f>
        <v/>
      </c>
      <c r="G252" s="11"/>
      <c r="H252" s="13">
        <v>0</v>
      </c>
      <c r="I252" s="10">
        <f t="shared" si="247"/>
        <v>0</v>
      </c>
      <c r="J252" s="10"/>
      <c r="K252" s="10"/>
      <c r="L252" s="83">
        <f t="shared" si="257"/>
        <v>0</v>
      </c>
      <c r="M252" s="84">
        <f t="shared" si="258"/>
        <v>0</v>
      </c>
      <c r="N252" s="92">
        <f t="shared" si="259"/>
        <v>0</v>
      </c>
      <c r="O252" s="21"/>
      <c r="P252" s="15" t="e">
        <f t="shared" si="273"/>
        <v>#DIV/0!</v>
      </c>
      <c r="Q252" s="158" t="str">
        <f>IF(DAY(U$11)=0,"",IF(MONTH(U$11)&lt;&gt;MONTH($B252),"",YEAR($B252)-YEAR(U$11)))</f>
        <v/>
      </c>
      <c r="R252" s="11"/>
      <c r="S252" s="13">
        <v>0</v>
      </c>
      <c r="T252" s="10">
        <f t="shared" si="248"/>
        <v>0</v>
      </c>
      <c r="U252" s="10"/>
      <c r="V252" s="10"/>
      <c r="W252" s="83">
        <f t="shared" si="260"/>
        <v>0</v>
      </c>
      <c r="X252" s="84">
        <f t="shared" si="261"/>
        <v>0</v>
      </c>
      <c r="Y252" s="92">
        <f t="shared" si="262"/>
        <v>0</v>
      </c>
      <c r="Z252" s="21"/>
      <c r="AA252" s="15" t="e">
        <f t="shared" si="235"/>
        <v>#DIV/0!</v>
      </c>
      <c r="AB252" s="158" t="str">
        <f>IF(DAY(AF$11)=0,"",IF(MONTH(AF$11)&lt;&gt;MONTH($B252),"",YEAR($B252)-YEAR(AF$11)))</f>
        <v/>
      </c>
      <c r="AC252" s="11"/>
      <c r="AD252" s="13">
        <v>0</v>
      </c>
      <c r="AE252" s="10">
        <f t="shared" si="249"/>
        <v>0</v>
      </c>
      <c r="AF252" s="10"/>
      <c r="AG252" s="10"/>
      <c r="AH252" s="83">
        <f t="shared" si="263"/>
        <v>0</v>
      </c>
      <c r="AI252" s="84">
        <f t="shared" si="264"/>
        <v>0</v>
      </c>
      <c r="AJ252" s="92">
        <f t="shared" si="265"/>
        <v>0</v>
      </c>
      <c r="AK252" s="21"/>
      <c r="AL252" s="15" t="e">
        <f t="shared" si="239"/>
        <v>#DIV/0!</v>
      </c>
      <c r="AM252" s="158" t="str">
        <f>IF(DAY(AQ$11)=0,"",IF(MONTH(AQ$11)&lt;&gt;MONTH($B252),"",YEAR($B252)-YEAR(AQ$11)))</f>
        <v/>
      </c>
      <c r="AN252" s="11"/>
      <c r="AO252" s="13">
        <v>0</v>
      </c>
      <c r="AP252" s="10">
        <f t="shared" si="250"/>
        <v>0</v>
      </c>
      <c r="AQ252" s="10"/>
      <c r="AR252" s="10"/>
      <c r="AS252" s="83">
        <f t="shared" si="266"/>
        <v>0</v>
      </c>
      <c r="AT252" s="84">
        <f t="shared" si="267"/>
        <v>0</v>
      </c>
      <c r="AU252" s="92">
        <f t="shared" si="268"/>
        <v>0</v>
      </c>
      <c r="AV252" s="21"/>
      <c r="AW252" s="15" t="e">
        <f t="shared" si="243"/>
        <v>#DIV/0!</v>
      </c>
      <c r="AX252" s="158" t="str">
        <f>IF(DAY(BB$11)=0,"",IF(MONTH(BB$11)&lt;&gt;MONTH($B252),"",YEAR($B252)-YEAR(BB$11)))</f>
        <v/>
      </c>
      <c r="AY252" s="11"/>
      <c r="AZ252" s="13">
        <v>0</v>
      </c>
      <c r="BA252" s="10">
        <f t="shared" si="251"/>
        <v>0</v>
      </c>
      <c r="BB252" s="10"/>
      <c r="BC252" s="10"/>
      <c r="BD252" s="83">
        <f t="shared" si="269"/>
        <v>0</v>
      </c>
      <c r="BE252" s="84">
        <f t="shared" si="270"/>
        <v>0</v>
      </c>
      <c r="BF252" s="92">
        <f t="shared" si="253"/>
        <v>0</v>
      </c>
      <c r="BG252" s="366"/>
      <c r="BH252" s="157">
        <v>45261</v>
      </c>
      <c r="BI252" s="102">
        <f t="shared" si="254"/>
        <v>0</v>
      </c>
      <c r="BJ252" s="15" t="e">
        <f t="shared" si="272"/>
        <v>#DIV/0!</v>
      </c>
      <c r="BK252" s="104">
        <f t="shared" si="255"/>
        <v>0</v>
      </c>
      <c r="BL252" s="13" t="e">
        <f t="shared" ref="BL252:BL257" si="274">((BK252/BK251)-1)</f>
        <v>#DIV/0!</v>
      </c>
      <c r="BM252" s="107">
        <f t="shared" si="256"/>
        <v>0</v>
      </c>
      <c r="BN252" s="135">
        <v>92.658955000000006</v>
      </c>
      <c r="BO252" s="110">
        <f t="shared" si="271"/>
        <v>0</v>
      </c>
      <c r="BQ252" s="23"/>
      <c r="BR252" s="131" t="e">
        <f t="shared" si="114"/>
        <v>#DIV/0!</v>
      </c>
    </row>
    <row r="253" spans="1:70">
      <c r="A253" s="365">
        <v>2024</v>
      </c>
      <c r="B253" s="156">
        <v>45292</v>
      </c>
      <c r="C253" s="16"/>
      <c r="D253" s="23"/>
      <c r="E253" s="14" t="e">
        <f t="shared" si="227"/>
        <v>#DIV/0!</v>
      </c>
      <c r="F253" s="159" t="str">
        <f t="shared" si="99"/>
        <v/>
      </c>
      <c r="G253" s="8"/>
      <c r="H253" s="12">
        <v>0</v>
      </c>
      <c r="I253" s="7">
        <f t="shared" si="247"/>
        <v>0</v>
      </c>
      <c r="J253" s="7"/>
      <c r="K253" s="7"/>
      <c r="L253" s="81">
        <f t="shared" si="257"/>
        <v>0</v>
      </c>
      <c r="M253" s="82">
        <f t="shared" si="258"/>
        <v>0</v>
      </c>
      <c r="N253" s="91">
        <f t="shared" si="259"/>
        <v>0</v>
      </c>
      <c r="O253" s="23"/>
      <c r="P253" s="14" t="e">
        <f t="shared" si="273"/>
        <v>#DIV/0!</v>
      </c>
      <c r="Q253" s="159" t="str">
        <f t="shared" si="101"/>
        <v/>
      </c>
      <c r="R253" s="8"/>
      <c r="S253" s="12">
        <v>0</v>
      </c>
      <c r="T253" s="7">
        <f t="shared" si="248"/>
        <v>0</v>
      </c>
      <c r="U253" s="7"/>
      <c r="V253" s="7"/>
      <c r="W253" s="81">
        <f t="shared" si="260"/>
        <v>0</v>
      </c>
      <c r="X253" s="82">
        <f t="shared" si="261"/>
        <v>0</v>
      </c>
      <c r="Y253" s="91">
        <f t="shared" si="262"/>
        <v>0</v>
      </c>
      <c r="Z253" s="23"/>
      <c r="AA253" s="14" t="e">
        <f t="shared" si="235"/>
        <v>#DIV/0!</v>
      </c>
      <c r="AB253" s="159" t="str">
        <f t="shared" si="104"/>
        <v/>
      </c>
      <c r="AC253" s="8"/>
      <c r="AD253" s="12">
        <v>0</v>
      </c>
      <c r="AE253" s="7">
        <f t="shared" si="249"/>
        <v>0</v>
      </c>
      <c r="AF253" s="7"/>
      <c r="AG253" s="7"/>
      <c r="AH253" s="81">
        <f t="shared" si="263"/>
        <v>0</v>
      </c>
      <c r="AI253" s="82">
        <f t="shared" si="264"/>
        <v>0</v>
      </c>
      <c r="AJ253" s="91">
        <f t="shared" si="265"/>
        <v>0</v>
      </c>
      <c r="AK253" s="23"/>
      <c r="AL253" s="14" t="e">
        <f t="shared" si="239"/>
        <v>#DIV/0!</v>
      </c>
      <c r="AM253" s="159" t="str">
        <f t="shared" si="107"/>
        <v/>
      </c>
      <c r="AN253" s="8"/>
      <c r="AO253" s="12">
        <v>0</v>
      </c>
      <c r="AP253" s="7">
        <f t="shared" si="250"/>
        <v>0</v>
      </c>
      <c r="AQ253" s="7"/>
      <c r="AR253" s="7"/>
      <c r="AS253" s="81">
        <f t="shared" si="266"/>
        <v>0</v>
      </c>
      <c r="AT253" s="82">
        <f t="shared" si="267"/>
        <v>0</v>
      </c>
      <c r="AU253" s="91">
        <f t="shared" si="268"/>
        <v>0</v>
      </c>
      <c r="AV253" s="23"/>
      <c r="AW253" s="14" t="e">
        <f t="shared" si="243"/>
        <v>#DIV/0!</v>
      </c>
      <c r="AX253" s="159" t="str">
        <f t="shared" si="110"/>
        <v/>
      </c>
      <c r="AY253" s="8"/>
      <c r="AZ253" s="12">
        <v>0</v>
      </c>
      <c r="BA253" s="7">
        <f t="shared" si="251"/>
        <v>0</v>
      </c>
      <c r="BB253" s="7"/>
      <c r="BC253" s="7"/>
      <c r="BD253" s="81">
        <f t="shared" si="269"/>
        <v>0</v>
      </c>
      <c r="BE253" s="82">
        <f t="shared" si="270"/>
        <v>0</v>
      </c>
      <c r="BF253" s="91">
        <f t="shared" si="253"/>
        <v>0</v>
      </c>
      <c r="BG253" s="365">
        <v>2024</v>
      </c>
      <c r="BH253" s="156">
        <v>45292</v>
      </c>
      <c r="BI253" s="101">
        <f t="shared" si="254"/>
        <v>0</v>
      </c>
      <c r="BJ253" s="14" t="e">
        <f t="shared" si="272"/>
        <v>#DIV/0!</v>
      </c>
      <c r="BK253" s="103">
        <f t="shared" si="255"/>
        <v>0</v>
      </c>
      <c r="BL253" s="12" t="e">
        <f t="shared" si="274"/>
        <v>#DIV/0!</v>
      </c>
      <c r="BM253" s="105">
        <f t="shared" si="256"/>
        <v>0</v>
      </c>
      <c r="BN253" s="134">
        <v>93.168578999999994</v>
      </c>
      <c r="BO253" s="108">
        <f t="shared" si="271"/>
        <v>0</v>
      </c>
    </row>
    <row r="254" spans="1:70">
      <c r="A254" s="365"/>
      <c r="B254" s="156">
        <v>45323</v>
      </c>
      <c r="C254" s="16"/>
      <c r="D254" s="23"/>
      <c r="E254" s="14" t="e">
        <f t="shared" ref="E254:E272" si="275">((D254/D253)-1)</f>
        <v>#DIV/0!</v>
      </c>
      <c r="F254" s="159" t="str">
        <f t="shared" si="99"/>
        <v/>
      </c>
      <c r="G254" s="8"/>
      <c r="H254" s="12">
        <v>0</v>
      </c>
      <c r="I254" s="7">
        <f t="shared" ref="I254:I272" si="276">I253*(1+H254)</f>
        <v>0</v>
      </c>
      <c r="J254" s="7"/>
      <c r="K254" s="7"/>
      <c r="L254" s="81">
        <f t="shared" si="257"/>
        <v>0</v>
      </c>
      <c r="M254" s="82">
        <f t="shared" si="258"/>
        <v>0</v>
      </c>
      <c r="N254" s="91">
        <f t="shared" si="259"/>
        <v>0</v>
      </c>
      <c r="O254" s="23"/>
      <c r="P254" s="14" t="e">
        <f t="shared" si="273"/>
        <v>#DIV/0!</v>
      </c>
      <c r="Q254" s="159" t="str">
        <f t="shared" si="101"/>
        <v/>
      </c>
      <c r="R254" s="8"/>
      <c r="S254" s="12">
        <v>0</v>
      </c>
      <c r="T254" s="7">
        <f t="shared" ref="T254:T272" si="277">T253*(1+S254)</f>
        <v>0</v>
      </c>
      <c r="U254" s="7"/>
      <c r="V254" s="7"/>
      <c r="W254" s="81">
        <f t="shared" si="260"/>
        <v>0</v>
      </c>
      <c r="X254" s="82">
        <f t="shared" si="261"/>
        <v>0</v>
      </c>
      <c r="Y254" s="91">
        <f t="shared" si="262"/>
        <v>0</v>
      </c>
      <c r="Z254" s="23"/>
      <c r="AA254" s="14" t="e">
        <f t="shared" ref="AA254:AA272" si="278">((Z254/Z253)-1)</f>
        <v>#DIV/0!</v>
      </c>
      <c r="AB254" s="159" t="str">
        <f t="shared" si="104"/>
        <v/>
      </c>
      <c r="AC254" s="8"/>
      <c r="AD254" s="12">
        <v>0</v>
      </c>
      <c r="AE254" s="7">
        <f t="shared" ref="AE254:AE272" si="279">AE253*(1+AD254)</f>
        <v>0</v>
      </c>
      <c r="AF254" s="7"/>
      <c r="AG254" s="7"/>
      <c r="AH254" s="81">
        <f t="shared" si="263"/>
        <v>0</v>
      </c>
      <c r="AI254" s="82">
        <f t="shared" si="264"/>
        <v>0</v>
      </c>
      <c r="AJ254" s="91">
        <f t="shared" si="265"/>
        <v>0</v>
      </c>
      <c r="AK254" s="23"/>
      <c r="AL254" s="14" t="e">
        <f t="shared" ref="AL254:AL272" si="280">((AK254/AK253)-1)</f>
        <v>#DIV/0!</v>
      </c>
      <c r="AM254" s="159" t="str">
        <f t="shared" si="107"/>
        <v/>
      </c>
      <c r="AN254" s="8"/>
      <c r="AO254" s="12">
        <v>0</v>
      </c>
      <c r="AP254" s="7">
        <f t="shared" ref="AP254:AP272" si="281">AP253*(1+AO254)</f>
        <v>0</v>
      </c>
      <c r="AQ254" s="7"/>
      <c r="AR254" s="7"/>
      <c r="AS254" s="81">
        <f t="shared" si="266"/>
        <v>0</v>
      </c>
      <c r="AT254" s="82">
        <f t="shared" si="267"/>
        <v>0</v>
      </c>
      <c r="AU254" s="91">
        <f t="shared" si="268"/>
        <v>0</v>
      </c>
      <c r="AV254" s="23"/>
      <c r="AW254" s="14" t="e">
        <f t="shared" ref="AW254:AW272" si="282">((AV254/AV253)-1)</f>
        <v>#DIV/0!</v>
      </c>
      <c r="AX254" s="159" t="str">
        <f t="shared" si="110"/>
        <v/>
      </c>
      <c r="AY254" s="8"/>
      <c r="AZ254" s="12">
        <v>0</v>
      </c>
      <c r="BA254" s="7">
        <f t="shared" ref="BA254:BA272" si="283">BA253*(1+AZ254)</f>
        <v>0</v>
      </c>
      <c r="BB254" s="7"/>
      <c r="BC254" s="7"/>
      <c r="BD254" s="81">
        <f t="shared" si="269"/>
        <v>0</v>
      </c>
      <c r="BE254" s="82">
        <f t="shared" si="270"/>
        <v>0</v>
      </c>
      <c r="BF254" s="91">
        <f t="shared" ref="BF254:BF272" si="284">BD254-BE254</f>
        <v>0</v>
      </c>
      <c r="BG254" s="365"/>
      <c r="BH254" s="156">
        <v>45323</v>
      </c>
      <c r="BI254" s="101">
        <f t="shared" ref="BI254:BI272" si="285">L254+W254+AH254+AS254+BD254</f>
        <v>0</v>
      </c>
      <c r="BJ254" s="14" t="e">
        <f t="shared" si="272"/>
        <v>#DIV/0!</v>
      </c>
      <c r="BK254" s="103">
        <f t="shared" ref="BK254:BK272" si="286">M254+X254+AI254+AT254+BE254</f>
        <v>0</v>
      </c>
      <c r="BL254" s="12" t="e">
        <f t="shared" si="274"/>
        <v>#DIV/0!</v>
      </c>
      <c r="BM254" s="105">
        <f t="shared" ref="BM254:BM272" si="287">BI254-BK254</f>
        <v>0</v>
      </c>
      <c r="BN254" s="134">
        <v>93.699639000000005</v>
      </c>
      <c r="BO254" s="108">
        <f t="shared" si="271"/>
        <v>0</v>
      </c>
    </row>
    <row r="255" spans="1:70">
      <c r="A255" s="365"/>
      <c r="B255" s="156">
        <v>45352</v>
      </c>
      <c r="C255" s="16"/>
      <c r="D255" s="23"/>
      <c r="E255" s="14" t="e">
        <f t="shared" si="275"/>
        <v>#DIV/0!</v>
      </c>
      <c r="F255" s="159" t="str">
        <f t="shared" si="99"/>
        <v/>
      </c>
      <c r="G255" s="8"/>
      <c r="H255" s="12">
        <v>0</v>
      </c>
      <c r="I255" s="7">
        <f t="shared" si="276"/>
        <v>0</v>
      </c>
      <c r="J255" s="7"/>
      <c r="K255" s="7"/>
      <c r="L255" s="81">
        <f t="shared" ref="L255:L272" si="288">D255+J255</f>
        <v>0</v>
      </c>
      <c r="M255" s="82">
        <f t="shared" ref="M255:M272" si="289">I255+K255</f>
        <v>0</v>
      </c>
      <c r="N255" s="91">
        <f t="shared" ref="N255:N272" si="290">L255-M255</f>
        <v>0</v>
      </c>
      <c r="O255" s="23"/>
      <c r="P255" s="14" t="e">
        <f t="shared" si="273"/>
        <v>#DIV/0!</v>
      </c>
      <c r="Q255" s="159" t="str">
        <f t="shared" si="101"/>
        <v/>
      </c>
      <c r="R255" s="8"/>
      <c r="S255" s="12">
        <v>0</v>
      </c>
      <c r="T255" s="7">
        <f t="shared" si="277"/>
        <v>0</v>
      </c>
      <c r="U255" s="7"/>
      <c r="V255" s="7"/>
      <c r="W255" s="81">
        <f t="shared" ref="W255:W272" si="291">O255+U255</f>
        <v>0</v>
      </c>
      <c r="X255" s="82">
        <f t="shared" ref="X255:X272" si="292">T255+V255</f>
        <v>0</v>
      </c>
      <c r="Y255" s="91">
        <f t="shared" ref="Y255:Y272" si="293">W255-X255</f>
        <v>0</v>
      </c>
      <c r="Z255" s="23"/>
      <c r="AA255" s="14" t="e">
        <f t="shared" si="278"/>
        <v>#DIV/0!</v>
      </c>
      <c r="AB255" s="159" t="str">
        <f t="shared" si="104"/>
        <v/>
      </c>
      <c r="AC255" s="8"/>
      <c r="AD255" s="12">
        <v>0</v>
      </c>
      <c r="AE255" s="7">
        <f t="shared" si="279"/>
        <v>0</v>
      </c>
      <c r="AF255" s="7"/>
      <c r="AG255" s="7"/>
      <c r="AH255" s="81">
        <f t="shared" ref="AH255:AH272" si="294">Z255+AF255</f>
        <v>0</v>
      </c>
      <c r="AI255" s="82">
        <f t="shared" ref="AI255:AI272" si="295">AE255+AG255</f>
        <v>0</v>
      </c>
      <c r="AJ255" s="91">
        <f t="shared" ref="AJ255:AJ272" si="296">AH255-AI255</f>
        <v>0</v>
      </c>
      <c r="AK255" s="23"/>
      <c r="AL255" s="14" t="e">
        <f t="shared" si="280"/>
        <v>#DIV/0!</v>
      </c>
      <c r="AM255" s="159" t="str">
        <f t="shared" si="107"/>
        <v/>
      </c>
      <c r="AN255" s="8"/>
      <c r="AO255" s="12">
        <v>0</v>
      </c>
      <c r="AP255" s="7">
        <f t="shared" si="281"/>
        <v>0</v>
      </c>
      <c r="AQ255" s="7"/>
      <c r="AR255" s="7"/>
      <c r="AS255" s="81">
        <f t="shared" ref="AS255:AS272" si="297">AK255+AQ255</f>
        <v>0</v>
      </c>
      <c r="AT255" s="82">
        <f t="shared" ref="AT255:AT272" si="298">AP255+AR255</f>
        <v>0</v>
      </c>
      <c r="AU255" s="91">
        <f t="shared" ref="AU255:AU272" si="299">AS255-AT255</f>
        <v>0</v>
      </c>
      <c r="AV255" s="23"/>
      <c r="AW255" s="14" t="e">
        <f t="shared" si="282"/>
        <v>#DIV/0!</v>
      </c>
      <c r="AX255" s="159" t="str">
        <f t="shared" si="110"/>
        <v/>
      </c>
      <c r="AY255" s="8"/>
      <c r="AZ255" s="12">
        <v>0</v>
      </c>
      <c r="BA255" s="7">
        <f t="shared" si="283"/>
        <v>0</v>
      </c>
      <c r="BB255" s="7"/>
      <c r="BC255" s="7"/>
      <c r="BD255" s="81">
        <f t="shared" ref="BD255:BD272" si="300">AV255+BB255</f>
        <v>0</v>
      </c>
      <c r="BE255" s="82">
        <f t="shared" ref="BE255:BE272" si="301">BA255+BC255</f>
        <v>0</v>
      </c>
      <c r="BF255" s="91">
        <f t="shared" si="284"/>
        <v>0</v>
      </c>
      <c r="BG255" s="365"/>
      <c r="BH255" s="156">
        <v>45352</v>
      </c>
      <c r="BI255" s="101">
        <f t="shared" si="285"/>
        <v>0</v>
      </c>
      <c r="BJ255" s="14" t="e">
        <f t="shared" si="272"/>
        <v>#DIV/0!</v>
      </c>
      <c r="BK255" s="103">
        <f t="shared" si="286"/>
        <v>0</v>
      </c>
      <c r="BL255" s="12" t="e">
        <f t="shared" si="274"/>
        <v>#DIV/0!</v>
      </c>
      <c r="BM255" s="105">
        <f t="shared" si="287"/>
        <v>0</v>
      </c>
      <c r="BN255" s="134">
        <v>94.458606000000003</v>
      </c>
      <c r="BO255" s="108">
        <f t="shared" ref="BO255:BO272" si="302">(BM255/BN255)*$N$4</f>
        <v>0</v>
      </c>
    </row>
    <row r="256" spans="1:70">
      <c r="A256" s="365"/>
      <c r="B256" s="156">
        <v>45383</v>
      </c>
      <c r="C256" s="16"/>
      <c r="D256" s="23"/>
      <c r="E256" s="14" t="e">
        <f t="shared" si="275"/>
        <v>#DIV/0!</v>
      </c>
      <c r="F256" s="159" t="str">
        <f>IF(DAY(J$11)=0,"",IF(MONTH(J$11)&lt;&gt;MONTH($B256),"",YEAR($B256)-YEAR(J$11)))</f>
        <v/>
      </c>
      <c r="G256" s="8"/>
      <c r="H256" s="12">
        <v>0</v>
      </c>
      <c r="I256" s="7">
        <f t="shared" si="276"/>
        <v>0</v>
      </c>
      <c r="J256" s="7"/>
      <c r="K256" s="7"/>
      <c r="L256" s="81">
        <f t="shared" si="288"/>
        <v>0</v>
      </c>
      <c r="M256" s="82">
        <f t="shared" si="289"/>
        <v>0</v>
      </c>
      <c r="N256" s="91">
        <f t="shared" si="290"/>
        <v>0</v>
      </c>
      <c r="O256" s="23"/>
      <c r="P256" s="14" t="e">
        <f t="shared" si="273"/>
        <v>#DIV/0!</v>
      </c>
      <c r="Q256" s="159" t="str">
        <f>IF(DAY(U$11)=0,"",IF(MONTH(U$11)&lt;&gt;MONTH($B256),"",YEAR($B256)-YEAR(U$11)))</f>
        <v/>
      </c>
      <c r="R256" s="8"/>
      <c r="S256" s="12">
        <v>0</v>
      </c>
      <c r="T256" s="7">
        <f t="shared" si="277"/>
        <v>0</v>
      </c>
      <c r="U256" s="7"/>
      <c r="V256" s="7"/>
      <c r="W256" s="81">
        <f t="shared" si="291"/>
        <v>0</v>
      </c>
      <c r="X256" s="82">
        <f t="shared" si="292"/>
        <v>0</v>
      </c>
      <c r="Y256" s="91">
        <f t="shared" si="293"/>
        <v>0</v>
      </c>
      <c r="Z256" s="23"/>
      <c r="AA256" s="14" t="e">
        <f t="shared" si="278"/>
        <v>#DIV/0!</v>
      </c>
      <c r="AB256" s="159" t="str">
        <f>IF(DAY(AF$11)=0,"",IF(MONTH(AF$11)&lt;&gt;MONTH($B256),"",YEAR($B256)-YEAR(AF$11)))</f>
        <v/>
      </c>
      <c r="AC256" s="8"/>
      <c r="AD256" s="12">
        <v>0</v>
      </c>
      <c r="AE256" s="7">
        <f t="shared" si="279"/>
        <v>0</v>
      </c>
      <c r="AF256" s="7"/>
      <c r="AG256" s="7"/>
      <c r="AH256" s="81">
        <f t="shared" si="294"/>
        <v>0</v>
      </c>
      <c r="AI256" s="82">
        <f t="shared" si="295"/>
        <v>0</v>
      </c>
      <c r="AJ256" s="91">
        <f t="shared" si="296"/>
        <v>0</v>
      </c>
      <c r="AK256" s="23"/>
      <c r="AL256" s="14" t="e">
        <f t="shared" si="280"/>
        <v>#DIV/0!</v>
      </c>
      <c r="AM256" s="159" t="str">
        <f>IF(DAY(AQ$11)=0,"",IF(MONTH(AQ$11)&lt;&gt;MONTH($B256),"",YEAR($B256)-YEAR(AQ$11)))</f>
        <v/>
      </c>
      <c r="AN256" s="8"/>
      <c r="AO256" s="12">
        <v>0</v>
      </c>
      <c r="AP256" s="7">
        <f t="shared" si="281"/>
        <v>0</v>
      </c>
      <c r="AQ256" s="7"/>
      <c r="AR256" s="7"/>
      <c r="AS256" s="81">
        <f t="shared" si="297"/>
        <v>0</v>
      </c>
      <c r="AT256" s="82">
        <f t="shared" si="298"/>
        <v>0</v>
      </c>
      <c r="AU256" s="91">
        <f t="shared" si="299"/>
        <v>0</v>
      </c>
      <c r="AV256" s="23"/>
      <c r="AW256" s="14" t="e">
        <f t="shared" si="282"/>
        <v>#DIV/0!</v>
      </c>
      <c r="AX256" s="159" t="str">
        <f>IF(DAY(BB$11)=0,"",IF(MONTH(BB$11)&lt;&gt;MONTH($B256),"",YEAR($B256)-YEAR(BB$11)))</f>
        <v/>
      </c>
      <c r="AY256" s="8"/>
      <c r="AZ256" s="12">
        <v>0</v>
      </c>
      <c r="BA256" s="7">
        <f t="shared" si="283"/>
        <v>0</v>
      </c>
      <c r="BB256" s="7"/>
      <c r="BC256" s="7"/>
      <c r="BD256" s="81">
        <f t="shared" si="300"/>
        <v>0</v>
      </c>
      <c r="BE256" s="82">
        <f t="shared" si="301"/>
        <v>0</v>
      </c>
      <c r="BF256" s="91">
        <f t="shared" si="284"/>
        <v>0</v>
      </c>
      <c r="BG256" s="365"/>
      <c r="BH256" s="156">
        <v>45383</v>
      </c>
      <c r="BI256" s="101">
        <f t="shared" si="285"/>
        <v>0</v>
      </c>
      <c r="BJ256" s="14" t="e">
        <f>((BI256/BI255)-1)</f>
        <v>#DIV/0!</v>
      </c>
      <c r="BK256" s="103">
        <f t="shared" si="286"/>
        <v>0</v>
      </c>
      <c r="BL256" s="12" t="e">
        <f t="shared" si="274"/>
        <v>#DIV/0!</v>
      </c>
      <c r="BM256" s="105">
        <f t="shared" si="287"/>
        <v>0</v>
      </c>
      <c r="BN256" s="134">
        <v>94.638076999999996</v>
      </c>
      <c r="BO256" s="108">
        <f t="shared" si="302"/>
        <v>0</v>
      </c>
    </row>
    <row r="257" spans="1:67">
      <c r="A257" s="365"/>
      <c r="B257" s="156">
        <v>45413</v>
      </c>
      <c r="C257" s="16"/>
      <c r="D257" s="23"/>
      <c r="E257" s="14" t="e">
        <f t="shared" si="275"/>
        <v>#DIV/0!</v>
      </c>
      <c r="F257" s="159" t="str">
        <f>IF(DAY(J$11)=0,"",IF(MONTH(J$11)&lt;&gt;MONTH($B257),"",YEAR($B257)-YEAR(J$11)))</f>
        <v/>
      </c>
      <c r="G257" s="8"/>
      <c r="H257" s="12">
        <v>0</v>
      </c>
      <c r="I257" s="7">
        <f t="shared" si="276"/>
        <v>0</v>
      </c>
      <c r="J257" s="7"/>
      <c r="K257" s="7"/>
      <c r="L257" s="81">
        <f t="shared" si="288"/>
        <v>0</v>
      </c>
      <c r="M257" s="82">
        <f t="shared" si="289"/>
        <v>0</v>
      </c>
      <c r="N257" s="91">
        <f t="shared" si="290"/>
        <v>0</v>
      </c>
      <c r="O257" s="23"/>
      <c r="P257" s="14" t="e">
        <f t="shared" ref="P257:P272" si="303">((O257/O256)-1)</f>
        <v>#DIV/0!</v>
      </c>
      <c r="Q257" s="159" t="str">
        <f>IF(DAY(U$11)=0,"",IF(MONTH(U$11)&lt;&gt;MONTH($B257),"",YEAR($B257)-YEAR(U$11)))</f>
        <v/>
      </c>
      <c r="R257" s="8"/>
      <c r="S257" s="12">
        <v>0</v>
      </c>
      <c r="T257" s="7">
        <f t="shared" si="277"/>
        <v>0</v>
      </c>
      <c r="U257" s="7"/>
      <c r="V257" s="7"/>
      <c r="W257" s="81">
        <f t="shared" si="291"/>
        <v>0</v>
      </c>
      <c r="X257" s="82">
        <f t="shared" si="292"/>
        <v>0</v>
      </c>
      <c r="Y257" s="91">
        <f t="shared" si="293"/>
        <v>0</v>
      </c>
      <c r="Z257" s="23"/>
      <c r="AA257" s="14" t="e">
        <f t="shared" si="278"/>
        <v>#DIV/0!</v>
      </c>
      <c r="AB257" s="159" t="str">
        <f>IF(DAY(AF$11)=0,"",IF(MONTH(AF$11)&lt;&gt;MONTH($B257),"",YEAR($B257)-YEAR(AF$11)))</f>
        <v/>
      </c>
      <c r="AC257" s="8"/>
      <c r="AD257" s="12">
        <v>0</v>
      </c>
      <c r="AE257" s="7">
        <f t="shared" si="279"/>
        <v>0</v>
      </c>
      <c r="AF257" s="7"/>
      <c r="AG257" s="7"/>
      <c r="AH257" s="81">
        <f t="shared" si="294"/>
        <v>0</v>
      </c>
      <c r="AI257" s="82">
        <f t="shared" si="295"/>
        <v>0</v>
      </c>
      <c r="AJ257" s="91">
        <f t="shared" si="296"/>
        <v>0</v>
      </c>
      <c r="AK257" s="23"/>
      <c r="AL257" s="14" t="e">
        <f t="shared" si="280"/>
        <v>#DIV/0!</v>
      </c>
      <c r="AM257" s="159" t="str">
        <f>IF(DAY(AQ$11)=0,"",IF(MONTH(AQ$11)&lt;&gt;MONTH($B257),"",YEAR($B257)-YEAR(AQ$11)))</f>
        <v/>
      </c>
      <c r="AN257" s="8"/>
      <c r="AO257" s="12">
        <v>0</v>
      </c>
      <c r="AP257" s="7">
        <f t="shared" si="281"/>
        <v>0</v>
      </c>
      <c r="AQ257" s="7"/>
      <c r="AR257" s="7"/>
      <c r="AS257" s="81">
        <f t="shared" si="297"/>
        <v>0</v>
      </c>
      <c r="AT257" s="82">
        <f t="shared" si="298"/>
        <v>0</v>
      </c>
      <c r="AU257" s="91">
        <f t="shared" si="299"/>
        <v>0</v>
      </c>
      <c r="AV257" s="23"/>
      <c r="AW257" s="14" t="e">
        <f t="shared" si="282"/>
        <v>#DIV/0!</v>
      </c>
      <c r="AX257" s="159" t="str">
        <f>IF(DAY(BB$11)=0,"",IF(MONTH(BB$11)&lt;&gt;MONTH($B257),"",YEAR($B257)-YEAR(BB$11)))</f>
        <v/>
      </c>
      <c r="AY257" s="8"/>
      <c r="AZ257" s="12">
        <v>0</v>
      </c>
      <c r="BA257" s="7">
        <f t="shared" si="283"/>
        <v>0</v>
      </c>
      <c r="BB257" s="7"/>
      <c r="BC257" s="7"/>
      <c r="BD257" s="81">
        <f t="shared" si="300"/>
        <v>0</v>
      </c>
      <c r="BE257" s="82">
        <f t="shared" si="301"/>
        <v>0</v>
      </c>
      <c r="BF257" s="91">
        <f t="shared" si="284"/>
        <v>0</v>
      </c>
      <c r="BG257" s="365"/>
      <c r="BH257" s="156">
        <v>45413</v>
      </c>
      <c r="BI257" s="101">
        <f t="shared" si="285"/>
        <v>0</v>
      </c>
      <c r="BJ257" s="14" t="e">
        <f>((BI257/BI256)-1)</f>
        <v>#DIV/0!</v>
      </c>
      <c r="BK257" s="103">
        <f t="shared" si="286"/>
        <v>0</v>
      </c>
      <c r="BL257" s="12" t="e">
        <f t="shared" si="274"/>
        <v>#DIV/0!</v>
      </c>
      <c r="BM257" s="105">
        <f t="shared" si="287"/>
        <v>0</v>
      </c>
      <c r="BN257" s="134">
        <v>94.988236999999998</v>
      </c>
      <c r="BO257" s="108">
        <f t="shared" si="302"/>
        <v>0</v>
      </c>
    </row>
    <row r="258" spans="1:67">
      <c r="A258" s="365"/>
      <c r="B258" s="156">
        <v>45444</v>
      </c>
      <c r="C258" s="16"/>
      <c r="D258" s="23"/>
      <c r="E258" s="14" t="e">
        <f t="shared" si="275"/>
        <v>#DIV/0!</v>
      </c>
      <c r="F258" s="159" t="str">
        <f t="shared" si="99"/>
        <v/>
      </c>
      <c r="G258" s="8"/>
      <c r="H258" s="12">
        <v>0</v>
      </c>
      <c r="I258" s="7">
        <f t="shared" si="276"/>
        <v>0</v>
      </c>
      <c r="J258" s="7"/>
      <c r="K258" s="7"/>
      <c r="L258" s="81">
        <f t="shared" si="288"/>
        <v>0</v>
      </c>
      <c r="M258" s="82">
        <f t="shared" si="289"/>
        <v>0</v>
      </c>
      <c r="N258" s="91">
        <f t="shared" si="290"/>
        <v>0</v>
      </c>
      <c r="O258" s="23"/>
      <c r="P258" s="14" t="e">
        <f t="shared" si="303"/>
        <v>#DIV/0!</v>
      </c>
      <c r="Q258" s="159" t="str">
        <f t="shared" si="101"/>
        <v/>
      </c>
      <c r="R258" s="8"/>
      <c r="S258" s="12">
        <v>0</v>
      </c>
      <c r="T258" s="7">
        <f t="shared" si="277"/>
        <v>0</v>
      </c>
      <c r="U258" s="7"/>
      <c r="V258" s="7"/>
      <c r="W258" s="81">
        <f t="shared" si="291"/>
        <v>0</v>
      </c>
      <c r="X258" s="82">
        <f t="shared" si="292"/>
        <v>0</v>
      </c>
      <c r="Y258" s="91">
        <f t="shared" si="293"/>
        <v>0</v>
      </c>
      <c r="Z258" s="23"/>
      <c r="AA258" s="14" t="e">
        <f t="shared" si="278"/>
        <v>#DIV/0!</v>
      </c>
      <c r="AB258" s="159" t="str">
        <f t="shared" si="104"/>
        <v/>
      </c>
      <c r="AC258" s="8"/>
      <c r="AD258" s="12">
        <v>0</v>
      </c>
      <c r="AE258" s="7">
        <f t="shared" si="279"/>
        <v>0</v>
      </c>
      <c r="AF258" s="7"/>
      <c r="AG258" s="7"/>
      <c r="AH258" s="81">
        <f t="shared" si="294"/>
        <v>0</v>
      </c>
      <c r="AI258" s="82">
        <f t="shared" si="295"/>
        <v>0</v>
      </c>
      <c r="AJ258" s="91">
        <f t="shared" si="296"/>
        <v>0</v>
      </c>
      <c r="AK258" s="23"/>
      <c r="AL258" s="14" t="e">
        <f t="shared" si="280"/>
        <v>#DIV/0!</v>
      </c>
      <c r="AM258" s="159" t="str">
        <f t="shared" si="107"/>
        <v/>
      </c>
      <c r="AN258" s="8"/>
      <c r="AO258" s="12">
        <v>0</v>
      </c>
      <c r="AP258" s="7">
        <f t="shared" si="281"/>
        <v>0</v>
      </c>
      <c r="AQ258" s="7"/>
      <c r="AR258" s="7"/>
      <c r="AS258" s="81">
        <f t="shared" si="297"/>
        <v>0</v>
      </c>
      <c r="AT258" s="82">
        <f t="shared" si="298"/>
        <v>0</v>
      </c>
      <c r="AU258" s="91">
        <f t="shared" si="299"/>
        <v>0</v>
      </c>
      <c r="AV258" s="23"/>
      <c r="AW258" s="14" t="e">
        <f t="shared" si="282"/>
        <v>#DIV/0!</v>
      </c>
      <c r="AX258" s="159" t="str">
        <f t="shared" si="110"/>
        <v/>
      </c>
      <c r="AY258" s="8"/>
      <c r="AZ258" s="12">
        <v>0</v>
      </c>
      <c r="BA258" s="7">
        <f t="shared" si="283"/>
        <v>0</v>
      </c>
      <c r="BB258" s="7"/>
      <c r="BC258" s="7"/>
      <c r="BD258" s="81">
        <f t="shared" si="300"/>
        <v>0</v>
      </c>
      <c r="BE258" s="82">
        <f t="shared" si="301"/>
        <v>0</v>
      </c>
      <c r="BF258" s="91">
        <f t="shared" si="284"/>
        <v>0</v>
      </c>
      <c r="BG258" s="365"/>
      <c r="BH258" s="156">
        <v>45444</v>
      </c>
      <c r="BI258" s="101">
        <f t="shared" si="285"/>
        <v>0</v>
      </c>
      <c r="BJ258" s="14" t="e">
        <f>((BI258/BI257)-1)</f>
        <v>#DIV/0!</v>
      </c>
      <c r="BK258" s="103">
        <f t="shared" si="286"/>
        <v>0</v>
      </c>
      <c r="BL258" s="12" t="e">
        <f>((BK258/BK257)-1)</f>
        <v>#DIV/0!</v>
      </c>
      <c r="BM258" s="105">
        <f t="shared" si="287"/>
        <v>0</v>
      </c>
      <c r="BN258" s="266">
        <v>95.425182000000007</v>
      </c>
      <c r="BO258" s="108">
        <f t="shared" si="302"/>
        <v>0</v>
      </c>
    </row>
    <row r="259" spans="1:67">
      <c r="A259" s="365"/>
      <c r="B259" s="156">
        <v>45474</v>
      </c>
      <c r="C259" s="16"/>
      <c r="D259" s="23"/>
      <c r="E259" s="14" t="e">
        <f t="shared" si="275"/>
        <v>#DIV/0!</v>
      </c>
      <c r="F259" s="159" t="str">
        <f>IF(DAY(J$11)=0,"",IF(MONTH(J$11)&lt;&gt;MONTH($B259),"",YEAR($B259)-YEAR(J$11)))</f>
        <v/>
      </c>
      <c r="G259" s="8" t="s">
        <v>6</v>
      </c>
      <c r="H259" s="12">
        <v>6.9099999999999995E-2</v>
      </c>
      <c r="I259" s="7">
        <f t="shared" si="276"/>
        <v>0</v>
      </c>
      <c r="J259" s="7"/>
      <c r="K259" s="7"/>
      <c r="L259" s="81">
        <f t="shared" si="288"/>
        <v>0</v>
      </c>
      <c r="M259" s="82">
        <f t="shared" si="289"/>
        <v>0</v>
      </c>
      <c r="N259" s="91">
        <f t="shared" si="290"/>
        <v>0</v>
      </c>
      <c r="O259" s="23"/>
      <c r="P259" s="14" t="e">
        <f t="shared" si="303"/>
        <v>#DIV/0!</v>
      </c>
      <c r="Q259" s="159" t="str">
        <f>IF(DAY(U$11)=0,"",IF(MONTH(U$11)&lt;&gt;MONTH($B259),"",YEAR($B259)-YEAR(U$11)))</f>
        <v/>
      </c>
      <c r="R259" s="8" t="s">
        <v>6</v>
      </c>
      <c r="S259" s="12">
        <v>6.9099999999999995E-2</v>
      </c>
      <c r="T259" s="7">
        <f t="shared" si="277"/>
        <v>0</v>
      </c>
      <c r="U259" s="7"/>
      <c r="V259" s="7"/>
      <c r="W259" s="81">
        <f t="shared" si="291"/>
        <v>0</v>
      </c>
      <c r="X259" s="82">
        <f t="shared" si="292"/>
        <v>0</v>
      </c>
      <c r="Y259" s="91">
        <f t="shared" si="293"/>
        <v>0</v>
      </c>
      <c r="Z259" s="23"/>
      <c r="AA259" s="14" t="e">
        <f t="shared" si="278"/>
        <v>#DIV/0!</v>
      </c>
      <c r="AB259" s="159" t="str">
        <f>IF(DAY(AF$11)=0,"",IF(MONTH(AF$11)&lt;&gt;MONTH($B259),"",YEAR($B259)-YEAR(AF$11)))</f>
        <v/>
      </c>
      <c r="AC259" s="8" t="s">
        <v>6</v>
      </c>
      <c r="AD259" s="12">
        <v>6.9099999999999995E-2</v>
      </c>
      <c r="AE259" s="7">
        <f t="shared" si="279"/>
        <v>0</v>
      </c>
      <c r="AF259" s="7"/>
      <c r="AG259" s="7"/>
      <c r="AH259" s="81">
        <f t="shared" si="294"/>
        <v>0</v>
      </c>
      <c r="AI259" s="82">
        <f t="shared" si="295"/>
        <v>0</v>
      </c>
      <c r="AJ259" s="91">
        <f t="shared" si="296"/>
        <v>0</v>
      </c>
      <c r="AK259" s="23"/>
      <c r="AL259" s="14" t="e">
        <f t="shared" si="280"/>
        <v>#DIV/0!</v>
      </c>
      <c r="AM259" s="159" t="str">
        <f>IF(DAY(AQ$11)=0,"",IF(MONTH(AQ$11)&lt;&gt;MONTH($B259),"",YEAR($B259)-YEAR(AQ$11)))</f>
        <v/>
      </c>
      <c r="AN259" s="8" t="s">
        <v>6</v>
      </c>
      <c r="AO259" s="12">
        <v>6.9099999999999995E-2</v>
      </c>
      <c r="AP259" s="7">
        <f t="shared" si="281"/>
        <v>0</v>
      </c>
      <c r="AQ259" s="7"/>
      <c r="AR259" s="7"/>
      <c r="AS259" s="81">
        <f t="shared" si="297"/>
        <v>0</v>
      </c>
      <c r="AT259" s="82">
        <f t="shared" si="298"/>
        <v>0</v>
      </c>
      <c r="AU259" s="91">
        <f t="shared" si="299"/>
        <v>0</v>
      </c>
      <c r="AV259" s="23"/>
      <c r="AW259" s="14" t="e">
        <f t="shared" si="282"/>
        <v>#DIV/0!</v>
      </c>
      <c r="AX259" s="159" t="str">
        <f>IF(DAY(BB$11)=0,"",IF(MONTH(BB$11)&lt;&gt;MONTH($B259),"",YEAR($B259)-YEAR(BB$11)))</f>
        <v/>
      </c>
      <c r="AY259" s="8" t="s">
        <v>6</v>
      </c>
      <c r="AZ259" s="12">
        <v>6.9099999999999995E-2</v>
      </c>
      <c r="BA259" s="7">
        <f t="shared" si="283"/>
        <v>0</v>
      </c>
      <c r="BB259" s="7"/>
      <c r="BC259" s="7"/>
      <c r="BD259" s="81">
        <f t="shared" si="300"/>
        <v>0</v>
      </c>
      <c r="BE259" s="82">
        <f t="shared" si="301"/>
        <v>0</v>
      </c>
      <c r="BF259" s="91">
        <f t="shared" si="284"/>
        <v>0</v>
      </c>
      <c r="BG259" s="365"/>
      <c r="BH259" s="156">
        <v>45474</v>
      </c>
      <c r="BI259" s="101">
        <f t="shared" si="285"/>
        <v>0</v>
      </c>
      <c r="BJ259" s="14"/>
      <c r="BK259" s="103">
        <f t="shared" si="286"/>
        <v>0</v>
      </c>
      <c r="BL259" s="12"/>
      <c r="BM259" s="105">
        <f t="shared" si="287"/>
        <v>0</v>
      </c>
      <c r="BN259" s="134">
        <v>95.663743999999994</v>
      </c>
      <c r="BO259" s="108">
        <f t="shared" si="302"/>
        <v>0</v>
      </c>
    </row>
    <row r="260" spans="1:67">
      <c r="A260" s="365"/>
      <c r="B260" s="156">
        <v>45505</v>
      </c>
      <c r="C260" s="16"/>
      <c r="D260" s="23"/>
      <c r="E260" s="14" t="e">
        <f t="shared" si="275"/>
        <v>#DIV/0!</v>
      </c>
      <c r="F260" s="159" t="str">
        <f t="shared" si="99"/>
        <v/>
      </c>
      <c r="G260" s="8"/>
      <c r="H260" s="12">
        <v>0</v>
      </c>
      <c r="I260" s="7">
        <f t="shared" si="276"/>
        <v>0</v>
      </c>
      <c r="J260" s="7"/>
      <c r="K260" s="7"/>
      <c r="L260" s="81">
        <f t="shared" si="288"/>
        <v>0</v>
      </c>
      <c r="M260" s="82">
        <f t="shared" si="289"/>
        <v>0</v>
      </c>
      <c r="N260" s="91">
        <f t="shared" si="290"/>
        <v>0</v>
      </c>
      <c r="O260" s="23"/>
      <c r="P260" s="14" t="e">
        <f t="shared" si="303"/>
        <v>#DIV/0!</v>
      </c>
      <c r="Q260" s="159" t="str">
        <f>IF(DAY(U$11)=0,"",IF(MONTH(U$11)&lt;&gt;MONTH($B260),"",YEAR($B260)-YEAR(U$11)))</f>
        <v/>
      </c>
      <c r="R260" s="8"/>
      <c r="S260" s="12">
        <v>0</v>
      </c>
      <c r="T260" s="7">
        <f t="shared" si="277"/>
        <v>0</v>
      </c>
      <c r="U260" s="7"/>
      <c r="V260" s="7"/>
      <c r="W260" s="81">
        <f t="shared" si="291"/>
        <v>0</v>
      </c>
      <c r="X260" s="82">
        <f t="shared" si="292"/>
        <v>0</v>
      </c>
      <c r="Y260" s="91">
        <f t="shared" si="293"/>
        <v>0</v>
      </c>
      <c r="Z260" s="23"/>
      <c r="AA260" s="14" t="e">
        <f t="shared" si="278"/>
        <v>#DIV/0!</v>
      </c>
      <c r="AB260" s="159" t="str">
        <f>IF(DAY(AF$11)=0,"",IF(MONTH(AF$11)&lt;&gt;MONTH($B260),"",YEAR($B260)-YEAR(AF$11)))</f>
        <v/>
      </c>
      <c r="AC260" s="8"/>
      <c r="AD260" s="12">
        <v>0</v>
      </c>
      <c r="AE260" s="7">
        <f t="shared" si="279"/>
        <v>0</v>
      </c>
      <c r="AF260" s="7"/>
      <c r="AG260" s="7"/>
      <c r="AH260" s="81">
        <f t="shared" si="294"/>
        <v>0</v>
      </c>
      <c r="AI260" s="82">
        <f t="shared" si="295"/>
        <v>0</v>
      </c>
      <c r="AJ260" s="91">
        <f t="shared" si="296"/>
        <v>0</v>
      </c>
      <c r="AK260" s="23"/>
      <c r="AL260" s="14" t="e">
        <f t="shared" si="280"/>
        <v>#DIV/0!</v>
      </c>
      <c r="AM260" s="159" t="str">
        <f>IF(DAY(AQ$11)=0,"",IF(MONTH(AQ$11)&lt;&gt;MONTH($B260),"",YEAR($B260)-YEAR(AQ$11)))</f>
        <v/>
      </c>
      <c r="AN260" s="8"/>
      <c r="AO260" s="12">
        <v>0</v>
      </c>
      <c r="AP260" s="7">
        <f t="shared" si="281"/>
        <v>0</v>
      </c>
      <c r="AQ260" s="7"/>
      <c r="AR260" s="7"/>
      <c r="AS260" s="81">
        <f t="shared" si="297"/>
        <v>0</v>
      </c>
      <c r="AT260" s="82">
        <f t="shared" si="298"/>
        <v>0</v>
      </c>
      <c r="AU260" s="91">
        <f t="shared" si="299"/>
        <v>0</v>
      </c>
      <c r="AV260" s="23"/>
      <c r="AW260" s="14" t="e">
        <f t="shared" si="282"/>
        <v>#DIV/0!</v>
      </c>
      <c r="AX260" s="159" t="str">
        <f>IF(DAY(BB$11)=0,"",IF(MONTH(BB$11)&lt;&gt;MONTH($B260),"",YEAR($B260)-YEAR(BB$11)))</f>
        <v/>
      </c>
      <c r="AY260" s="8"/>
      <c r="AZ260" s="12">
        <v>0</v>
      </c>
      <c r="BA260" s="7">
        <f t="shared" si="283"/>
        <v>0</v>
      </c>
      <c r="BB260" s="7"/>
      <c r="BC260" s="7"/>
      <c r="BD260" s="81">
        <f t="shared" si="300"/>
        <v>0</v>
      </c>
      <c r="BE260" s="82">
        <f t="shared" si="301"/>
        <v>0</v>
      </c>
      <c r="BF260" s="91">
        <f t="shared" si="284"/>
        <v>0</v>
      </c>
      <c r="BG260" s="365"/>
      <c r="BH260" s="156">
        <v>45505</v>
      </c>
      <c r="BI260" s="101">
        <f t="shared" si="285"/>
        <v>0</v>
      </c>
      <c r="BJ260" s="14"/>
      <c r="BK260" s="103">
        <f t="shared" si="286"/>
        <v>0</v>
      </c>
      <c r="BL260" s="12"/>
      <c r="BM260" s="105">
        <f t="shared" si="287"/>
        <v>0</v>
      </c>
      <c r="BN260" s="134">
        <v>95.912469000000002</v>
      </c>
      <c r="BO260" s="108">
        <f t="shared" si="302"/>
        <v>0</v>
      </c>
    </row>
    <row r="261" spans="1:67">
      <c r="A261" s="365"/>
      <c r="B261" s="156">
        <v>45536</v>
      </c>
      <c r="C261" s="16"/>
      <c r="D261" s="23"/>
      <c r="E261" s="14" t="e">
        <f t="shared" si="275"/>
        <v>#DIV/0!</v>
      </c>
      <c r="F261" s="159" t="str">
        <f>IF(DAY(J$11)=0,"",IF(MONTH(J$11)&lt;&gt;MONTH($B261),"",YEAR($B261)-YEAR(J$11)))</f>
        <v/>
      </c>
      <c r="G261" s="8"/>
      <c r="H261" s="12">
        <v>0</v>
      </c>
      <c r="I261" s="7">
        <f t="shared" si="276"/>
        <v>0</v>
      </c>
      <c r="J261" s="7"/>
      <c r="K261" s="7"/>
      <c r="L261" s="81">
        <f t="shared" si="288"/>
        <v>0</v>
      </c>
      <c r="M261" s="82">
        <f t="shared" si="289"/>
        <v>0</v>
      </c>
      <c r="N261" s="91">
        <f t="shared" si="290"/>
        <v>0</v>
      </c>
      <c r="O261" s="23"/>
      <c r="P261" s="14" t="e">
        <f t="shared" si="303"/>
        <v>#DIV/0!</v>
      </c>
      <c r="Q261" s="159" t="str">
        <f>IF(DAY(U$11)=0,"",IF(MONTH(U$11)&lt;&gt;MONTH($B261),"",YEAR($B261)-YEAR(U$11)))</f>
        <v/>
      </c>
      <c r="R261" s="8"/>
      <c r="S261" s="12">
        <v>0</v>
      </c>
      <c r="T261" s="7">
        <f t="shared" si="277"/>
        <v>0</v>
      </c>
      <c r="U261" s="7"/>
      <c r="V261" s="7"/>
      <c r="W261" s="81">
        <f t="shared" si="291"/>
        <v>0</v>
      </c>
      <c r="X261" s="82">
        <f t="shared" si="292"/>
        <v>0</v>
      </c>
      <c r="Y261" s="91">
        <f t="shared" si="293"/>
        <v>0</v>
      </c>
      <c r="Z261" s="23"/>
      <c r="AA261" s="14" t="e">
        <f t="shared" si="278"/>
        <v>#DIV/0!</v>
      </c>
      <c r="AB261" s="159" t="str">
        <f>IF(DAY(AF$11)=0,"",IF(MONTH(AF$11)&lt;&gt;MONTH($B261),"",YEAR($B261)-YEAR(AF$11)))</f>
        <v/>
      </c>
      <c r="AC261" s="8"/>
      <c r="AD261" s="12">
        <v>0</v>
      </c>
      <c r="AE261" s="7">
        <f t="shared" si="279"/>
        <v>0</v>
      </c>
      <c r="AF261" s="7"/>
      <c r="AG261" s="7"/>
      <c r="AH261" s="81">
        <f t="shared" si="294"/>
        <v>0</v>
      </c>
      <c r="AI261" s="82">
        <f t="shared" si="295"/>
        <v>0</v>
      </c>
      <c r="AJ261" s="91">
        <f t="shared" si="296"/>
        <v>0</v>
      </c>
      <c r="AK261" s="23"/>
      <c r="AL261" s="14" t="e">
        <f t="shared" si="280"/>
        <v>#DIV/0!</v>
      </c>
      <c r="AM261" s="159" t="str">
        <f>IF(DAY(AQ$11)=0,"",IF(MONTH(AQ$11)&lt;&gt;MONTH($B261),"",YEAR($B261)-YEAR(AQ$11)))</f>
        <v/>
      </c>
      <c r="AN261" s="8"/>
      <c r="AO261" s="12">
        <v>0</v>
      </c>
      <c r="AP261" s="7">
        <f t="shared" si="281"/>
        <v>0</v>
      </c>
      <c r="AQ261" s="7"/>
      <c r="AR261" s="7"/>
      <c r="AS261" s="81">
        <f t="shared" si="297"/>
        <v>0</v>
      </c>
      <c r="AT261" s="82">
        <f t="shared" si="298"/>
        <v>0</v>
      </c>
      <c r="AU261" s="91">
        <f t="shared" si="299"/>
        <v>0</v>
      </c>
      <c r="AV261" s="23"/>
      <c r="AW261" s="14" t="e">
        <f t="shared" si="282"/>
        <v>#DIV/0!</v>
      </c>
      <c r="AX261" s="159" t="str">
        <f>IF(DAY(BB$11)=0,"",IF(MONTH(BB$11)&lt;&gt;MONTH($B261),"",YEAR($B261)-YEAR(BB$11)))</f>
        <v/>
      </c>
      <c r="AY261" s="8"/>
      <c r="AZ261" s="12">
        <v>0</v>
      </c>
      <c r="BA261" s="7">
        <f t="shared" si="283"/>
        <v>0</v>
      </c>
      <c r="BB261" s="7"/>
      <c r="BC261" s="7"/>
      <c r="BD261" s="81">
        <f t="shared" si="300"/>
        <v>0</v>
      </c>
      <c r="BE261" s="82">
        <f t="shared" si="301"/>
        <v>0</v>
      </c>
      <c r="BF261" s="91">
        <f t="shared" si="284"/>
        <v>0</v>
      </c>
      <c r="BG261" s="365"/>
      <c r="BH261" s="156">
        <v>45536</v>
      </c>
      <c r="BI261" s="101">
        <f t="shared" si="285"/>
        <v>0</v>
      </c>
      <c r="BJ261" s="14"/>
      <c r="BK261" s="103">
        <f t="shared" si="286"/>
        <v>0</v>
      </c>
      <c r="BL261" s="12"/>
      <c r="BM261" s="105">
        <f t="shared" si="287"/>
        <v>0</v>
      </c>
      <c r="BN261" s="134">
        <v>95.778191000000007</v>
      </c>
      <c r="BO261" s="108">
        <f t="shared" si="302"/>
        <v>0</v>
      </c>
    </row>
    <row r="262" spans="1:67">
      <c r="A262" s="365"/>
      <c r="B262" s="156">
        <v>45566</v>
      </c>
      <c r="C262" s="16"/>
      <c r="D262" s="23"/>
      <c r="E262" s="14" t="e">
        <f t="shared" si="275"/>
        <v>#DIV/0!</v>
      </c>
      <c r="F262" s="159" t="str">
        <f t="shared" si="99"/>
        <v/>
      </c>
      <c r="G262" s="8"/>
      <c r="H262" s="12">
        <v>0</v>
      </c>
      <c r="I262" s="7">
        <f t="shared" si="276"/>
        <v>0</v>
      </c>
      <c r="J262" s="7"/>
      <c r="K262" s="7"/>
      <c r="L262" s="81">
        <f t="shared" si="288"/>
        <v>0</v>
      </c>
      <c r="M262" s="82">
        <f t="shared" si="289"/>
        <v>0</v>
      </c>
      <c r="N262" s="91">
        <f t="shared" si="290"/>
        <v>0</v>
      </c>
      <c r="O262" s="23"/>
      <c r="P262" s="14" t="e">
        <f t="shared" si="303"/>
        <v>#DIV/0!</v>
      </c>
      <c r="Q262" s="159" t="str">
        <f t="shared" si="101"/>
        <v/>
      </c>
      <c r="R262" s="8"/>
      <c r="S262" s="12">
        <v>0</v>
      </c>
      <c r="T262" s="7">
        <f t="shared" si="277"/>
        <v>0</v>
      </c>
      <c r="U262" s="7"/>
      <c r="V262" s="7"/>
      <c r="W262" s="81">
        <f t="shared" si="291"/>
        <v>0</v>
      </c>
      <c r="X262" s="82">
        <f t="shared" si="292"/>
        <v>0</v>
      </c>
      <c r="Y262" s="91">
        <f t="shared" si="293"/>
        <v>0</v>
      </c>
      <c r="Z262" s="23"/>
      <c r="AA262" s="14" t="e">
        <f t="shared" si="278"/>
        <v>#DIV/0!</v>
      </c>
      <c r="AB262" s="159" t="str">
        <f t="shared" si="104"/>
        <v/>
      </c>
      <c r="AC262" s="8"/>
      <c r="AD262" s="12">
        <v>0</v>
      </c>
      <c r="AE262" s="7">
        <f t="shared" si="279"/>
        <v>0</v>
      </c>
      <c r="AF262" s="7"/>
      <c r="AG262" s="7"/>
      <c r="AH262" s="81">
        <f t="shared" si="294"/>
        <v>0</v>
      </c>
      <c r="AI262" s="82">
        <f t="shared" si="295"/>
        <v>0</v>
      </c>
      <c r="AJ262" s="91">
        <f t="shared" si="296"/>
        <v>0</v>
      </c>
      <c r="AK262" s="23"/>
      <c r="AL262" s="14" t="e">
        <f t="shared" si="280"/>
        <v>#DIV/0!</v>
      </c>
      <c r="AM262" s="159" t="str">
        <f t="shared" si="107"/>
        <v/>
      </c>
      <c r="AN262" s="8"/>
      <c r="AO262" s="12">
        <v>0</v>
      </c>
      <c r="AP262" s="7">
        <f t="shared" si="281"/>
        <v>0</v>
      </c>
      <c r="AQ262" s="7"/>
      <c r="AR262" s="7"/>
      <c r="AS262" s="81">
        <f t="shared" si="297"/>
        <v>0</v>
      </c>
      <c r="AT262" s="82">
        <f t="shared" si="298"/>
        <v>0</v>
      </c>
      <c r="AU262" s="91">
        <f t="shared" si="299"/>
        <v>0</v>
      </c>
      <c r="AV262" s="23"/>
      <c r="AW262" s="14" t="e">
        <f t="shared" si="282"/>
        <v>#DIV/0!</v>
      </c>
      <c r="AX262" s="159" t="str">
        <f t="shared" si="110"/>
        <v/>
      </c>
      <c r="AY262" s="8"/>
      <c r="AZ262" s="12">
        <v>0</v>
      </c>
      <c r="BA262" s="7">
        <f t="shared" si="283"/>
        <v>0</v>
      </c>
      <c r="BB262" s="7"/>
      <c r="BC262" s="7"/>
      <c r="BD262" s="81">
        <f t="shared" si="300"/>
        <v>0</v>
      </c>
      <c r="BE262" s="82">
        <f t="shared" si="301"/>
        <v>0</v>
      </c>
      <c r="BF262" s="91">
        <f t="shared" si="284"/>
        <v>0</v>
      </c>
      <c r="BG262" s="365"/>
      <c r="BH262" s="156">
        <v>45566</v>
      </c>
      <c r="BI262" s="101">
        <f t="shared" si="285"/>
        <v>0</v>
      </c>
      <c r="BJ262" s="14"/>
      <c r="BK262" s="103">
        <f t="shared" si="286"/>
        <v>0</v>
      </c>
      <c r="BL262" s="12"/>
      <c r="BM262" s="105">
        <f t="shared" si="287"/>
        <v>0</v>
      </c>
      <c r="BN262" s="134">
        <v>96.237926000000002</v>
      </c>
      <c r="BO262" s="108">
        <f t="shared" si="302"/>
        <v>0</v>
      </c>
    </row>
    <row r="263" spans="1:67">
      <c r="A263" s="365"/>
      <c r="B263" s="156">
        <v>45597</v>
      </c>
      <c r="C263" s="16"/>
      <c r="D263" s="23"/>
      <c r="E263" s="14" t="e">
        <f t="shared" si="275"/>
        <v>#DIV/0!</v>
      </c>
      <c r="F263" s="159" t="str">
        <f t="shared" si="99"/>
        <v/>
      </c>
      <c r="G263" s="8"/>
      <c r="H263" s="12">
        <v>0</v>
      </c>
      <c r="I263" s="7">
        <f t="shared" si="276"/>
        <v>0</v>
      </c>
      <c r="J263" s="7"/>
      <c r="K263" s="7"/>
      <c r="L263" s="81">
        <f t="shared" si="288"/>
        <v>0</v>
      </c>
      <c r="M263" s="82">
        <f t="shared" si="289"/>
        <v>0</v>
      </c>
      <c r="N263" s="91">
        <f t="shared" si="290"/>
        <v>0</v>
      </c>
      <c r="O263" s="23"/>
      <c r="P263" s="14" t="e">
        <f t="shared" si="303"/>
        <v>#DIV/0!</v>
      </c>
      <c r="Q263" s="159" t="str">
        <f t="shared" si="101"/>
        <v/>
      </c>
      <c r="R263" s="8"/>
      <c r="S263" s="12">
        <v>0</v>
      </c>
      <c r="T263" s="7">
        <f t="shared" si="277"/>
        <v>0</v>
      </c>
      <c r="U263" s="7"/>
      <c r="V263" s="7"/>
      <c r="W263" s="81">
        <f t="shared" si="291"/>
        <v>0</v>
      </c>
      <c r="X263" s="82">
        <f t="shared" si="292"/>
        <v>0</v>
      </c>
      <c r="Y263" s="91">
        <f t="shared" si="293"/>
        <v>0</v>
      </c>
      <c r="Z263" s="23"/>
      <c r="AA263" s="14" t="e">
        <f t="shared" si="278"/>
        <v>#DIV/0!</v>
      </c>
      <c r="AB263" s="159" t="str">
        <f t="shared" si="104"/>
        <v/>
      </c>
      <c r="AC263" s="8"/>
      <c r="AD263" s="12">
        <v>0</v>
      </c>
      <c r="AE263" s="7">
        <f t="shared" si="279"/>
        <v>0</v>
      </c>
      <c r="AF263" s="7"/>
      <c r="AG263" s="7"/>
      <c r="AH263" s="81">
        <f t="shared" si="294"/>
        <v>0</v>
      </c>
      <c r="AI263" s="82">
        <f t="shared" si="295"/>
        <v>0</v>
      </c>
      <c r="AJ263" s="91">
        <f t="shared" si="296"/>
        <v>0</v>
      </c>
      <c r="AK263" s="23"/>
      <c r="AL263" s="14" t="e">
        <f t="shared" si="280"/>
        <v>#DIV/0!</v>
      </c>
      <c r="AM263" s="159" t="str">
        <f t="shared" si="107"/>
        <v/>
      </c>
      <c r="AN263" s="8"/>
      <c r="AO263" s="12">
        <v>0</v>
      </c>
      <c r="AP263" s="7">
        <f t="shared" si="281"/>
        <v>0</v>
      </c>
      <c r="AQ263" s="7"/>
      <c r="AR263" s="7"/>
      <c r="AS263" s="81">
        <f t="shared" si="297"/>
        <v>0</v>
      </c>
      <c r="AT263" s="82">
        <f t="shared" si="298"/>
        <v>0</v>
      </c>
      <c r="AU263" s="91">
        <f t="shared" si="299"/>
        <v>0</v>
      </c>
      <c r="AV263" s="23"/>
      <c r="AW263" s="14" t="e">
        <f t="shared" si="282"/>
        <v>#DIV/0!</v>
      </c>
      <c r="AX263" s="159" t="str">
        <f t="shared" si="110"/>
        <v/>
      </c>
      <c r="AY263" s="8"/>
      <c r="AZ263" s="12">
        <v>0</v>
      </c>
      <c r="BA263" s="7">
        <f t="shared" si="283"/>
        <v>0</v>
      </c>
      <c r="BB263" s="7"/>
      <c r="BC263" s="7"/>
      <c r="BD263" s="81">
        <f t="shared" si="300"/>
        <v>0</v>
      </c>
      <c r="BE263" s="82">
        <f t="shared" si="301"/>
        <v>0</v>
      </c>
      <c r="BF263" s="91">
        <f t="shared" si="284"/>
        <v>0</v>
      </c>
      <c r="BG263" s="365"/>
      <c r="BH263" s="156">
        <v>45597</v>
      </c>
      <c r="BI263" s="101">
        <f t="shared" si="285"/>
        <v>0</v>
      </c>
      <c r="BJ263" s="14"/>
      <c r="BK263" s="103">
        <f t="shared" si="286"/>
        <v>0</v>
      </c>
      <c r="BL263" s="12"/>
      <c r="BM263" s="105">
        <f t="shared" si="287"/>
        <v>0</v>
      </c>
      <c r="BN263" s="134">
        <v>96.824977000000004</v>
      </c>
      <c r="BO263" s="108">
        <f t="shared" si="302"/>
        <v>0</v>
      </c>
    </row>
    <row r="264" spans="1:67">
      <c r="A264" s="366"/>
      <c r="B264" s="157">
        <v>45627</v>
      </c>
      <c r="C264" s="16"/>
      <c r="D264" s="21"/>
      <c r="E264" s="15" t="e">
        <f t="shared" si="275"/>
        <v>#DIV/0!</v>
      </c>
      <c r="F264" s="158" t="str">
        <f t="shared" ref="F264:F276" si="304">IF(DAY(J$11)=0,"",IF(MONTH(J$11)&lt;&gt;MONTH($B264),"",YEAR($B264)-YEAR(J$11)))</f>
        <v/>
      </c>
      <c r="G264" s="11"/>
      <c r="H264" s="13">
        <v>0</v>
      </c>
      <c r="I264" s="10">
        <f t="shared" si="276"/>
        <v>0</v>
      </c>
      <c r="J264" s="10"/>
      <c r="K264" s="10"/>
      <c r="L264" s="83">
        <f t="shared" si="288"/>
        <v>0</v>
      </c>
      <c r="M264" s="84">
        <f t="shared" si="289"/>
        <v>0</v>
      </c>
      <c r="N264" s="92">
        <f t="shared" si="290"/>
        <v>0</v>
      </c>
      <c r="O264" s="21"/>
      <c r="P264" s="15" t="e">
        <f t="shared" si="303"/>
        <v>#DIV/0!</v>
      </c>
      <c r="Q264" s="158" t="str">
        <f t="shared" ref="Q264:Q276" si="305">IF(DAY(U$11)=0,"",IF(MONTH(U$11)&lt;&gt;MONTH($B264),"",YEAR($B264)-YEAR(U$11)))</f>
        <v/>
      </c>
      <c r="R264" s="11"/>
      <c r="S264" s="13">
        <v>0</v>
      </c>
      <c r="T264" s="10">
        <f t="shared" si="277"/>
        <v>0</v>
      </c>
      <c r="U264" s="10"/>
      <c r="V264" s="10"/>
      <c r="W264" s="83">
        <f t="shared" si="291"/>
        <v>0</v>
      </c>
      <c r="X264" s="84">
        <f t="shared" si="292"/>
        <v>0</v>
      </c>
      <c r="Y264" s="92">
        <f t="shared" si="293"/>
        <v>0</v>
      </c>
      <c r="Z264" s="21"/>
      <c r="AA264" s="15" t="e">
        <f t="shared" si="278"/>
        <v>#DIV/0!</v>
      </c>
      <c r="AB264" s="158" t="str">
        <f t="shared" ref="AB264:AB276" si="306">IF(DAY(AF$11)=0,"",IF(MONTH(AF$11)&lt;&gt;MONTH($B264),"",YEAR($B264)-YEAR(AF$11)))</f>
        <v/>
      </c>
      <c r="AC264" s="11"/>
      <c r="AD264" s="13">
        <v>0</v>
      </c>
      <c r="AE264" s="10">
        <f t="shared" si="279"/>
        <v>0</v>
      </c>
      <c r="AF264" s="10"/>
      <c r="AG264" s="10"/>
      <c r="AH264" s="83">
        <f t="shared" si="294"/>
        <v>0</v>
      </c>
      <c r="AI264" s="84">
        <f t="shared" si="295"/>
        <v>0</v>
      </c>
      <c r="AJ264" s="92">
        <f t="shared" si="296"/>
        <v>0</v>
      </c>
      <c r="AK264" s="21"/>
      <c r="AL264" s="15" t="e">
        <f t="shared" si="280"/>
        <v>#DIV/0!</v>
      </c>
      <c r="AM264" s="158" t="str">
        <f t="shared" ref="AM264:AM276" si="307">IF(DAY(AQ$11)=0,"",IF(MONTH(AQ$11)&lt;&gt;MONTH($B264),"",YEAR($B264)-YEAR(AQ$11)))</f>
        <v/>
      </c>
      <c r="AN264" s="11"/>
      <c r="AO264" s="13">
        <v>0</v>
      </c>
      <c r="AP264" s="10">
        <f t="shared" si="281"/>
        <v>0</v>
      </c>
      <c r="AQ264" s="10"/>
      <c r="AR264" s="10"/>
      <c r="AS264" s="83">
        <f t="shared" si="297"/>
        <v>0</v>
      </c>
      <c r="AT264" s="84">
        <f t="shared" si="298"/>
        <v>0</v>
      </c>
      <c r="AU264" s="92">
        <f t="shared" si="299"/>
        <v>0</v>
      </c>
      <c r="AV264" s="21"/>
      <c r="AW264" s="15" t="e">
        <f t="shared" si="282"/>
        <v>#DIV/0!</v>
      </c>
      <c r="AX264" s="158" t="str">
        <f t="shared" ref="AX264:AX276" si="308">IF(DAY(BB$11)=0,"",IF(MONTH(BB$11)&lt;&gt;MONTH($B264),"",YEAR($B264)-YEAR(BB$11)))</f>
        <v/>
      </c>
      <c r="AY264" s="11"/>
      <c r="AZ264" s="13">
        <v>0</v>
      </c>
      <c r="BA264" s="10">
        <f t="shared" si="283"/>
        <v>0</v>
      </c>
      <c r="BB264" s="10"/>
      <c r="BC264" s="10"/>
      <c r="BD264" s="83">
        <f t="shared" si="300"/>
        <v>0</v>
      </c>
      <c r="BE264" s="84">
        <f t="shared" si="301"/>
        <v>0</v>
      </c>
      <c r="BF264" s="92">
        <f t="shared" si="284"/>
        <v>0</v>
      </c>
      <c r="BG264" s="366"/>
      <c r="BH264" s="157">
        <v>45627</v>
      </c>
      <c r="BI264" s="102">
        <f t="shared" si="285"/>
        <v>0</v>
      </c>
      <c r="BJ264" s="15"/>
      <c r="BK264" s="104">
        <f t="shared" si="286"/>
        <v>0</v>
      </c>
      <c r="BL264" s="13"/>
      <c r="BM264" s="107">
        <f t="shared" si="287"/>
        <v>0</v>
      </c>
      <c r="BN264" s="135">
        <v>97.144498999999996</v>
      </c>
      <c r="BO264" s="110">
        <f t="shared" si="302"/>
        <v>0</v>
      </c>
    </row>
    <row r="265" spans="1:67">
      <c r="A265" s="365">
        <v>2025</v>
      </c>
      <c r="B265" s="156">
        <v>45658</v>
      </c>
      <c r="C265" s="16"/>
      <c r="D265" s="23"/>
      <c r="E265" s="14" t="e">
        <f t="shared" si="275"/>
        <v>#DIV/0!</v>
      </c>
      <c r="F265" s="159" t="str">
        <f t="shared" si="304"/>
        <v/>
      </c>
      <c r="G265" s="8"/>
      <c r="H265" s="12">
        <v>0</v>
      </c>
      <c r="I265" s="7">
        <f t="shared" si="276"/>
        <v>0</v>
      </c>
      <c r="J265" s="7"/>
      <c r="K265" s="7"/>
      <c r="L265" s="81">
        <f t="shared" si="288"/>
        <v>0</v>
      </c>
      <c r="M265" s="82">
        <f t="shared" si="289"/>
        <v>0</v>
      </c>
      <c r="N265" s="91">
        <f t="shared" si="290"/>
        <v>0</v>
      </c>
      <c r="O265" s="23"/>
      <c r="P265" s="14" t="e">
        <f t="shared" si="303"/>
        <v>#DIV/0!</v>
      </c>
      <c r="Q265" s="159" t="str">
        <f t="shared" si="305"/>
        <v/>
      </c>
      <c r="R265" s="8"/>
      <c r="S265" s="12">
        <v>0</v>
      </c>
      <c r="T265" s="7">
        <f t="shared" si="277"/>
        <v>0</v>
      </c>
      <c r="U265" s="7"/>
      <c r="V265" s="7"/>
      <c r="W265" s="81">
        <f t="shared" si="291"/>
        <v>0</v>
      </c>
      <c r="X265" s="82">
        <f t="shared" si="292"/>
        <v>0</v>
      </c>
      <c r="Y265" s="91">
        <f t="shared" si="293"/>
        <v>0</v>
      </c>
      <c r="Z265" s="23"/>
      <c r="AA265" s="14" t="e">
        <f t="shared" si="278"/>
        <v>#DIV/0!</v>
      </c>
      <c r="AB265" s="159" t="str">
        <f t="shared" si="306"/>
        <v/>
      </c>
      <c r="AC265" s="8"/>
      <c r="AD265" s="12">
        <v>0</v>
      </c>
      <c r="AE265" s="7">
        <f t="shared" si="279"/>
        <v>0</v>
      </c>
      <c r="AF265" s="7"/>
      <c r="AG265" s="7"/>
      <c r="AH265" s="81">
        <f t="shared" si="294"/>
        <v>0</v>
      </c>
      <c r="AI265" s="82">
        <f t="shared" si="295"/>
        <v>0</v>
      </c>
      <c r="AJ265" s="91">
        <f t="shared" si="296"/>
        <v>0</v>
      </c>
      <c r="AK265" s="23"/>
      <c r="AL265" s="14" t="e">
        <f t="shared" si="280"/>
        <v>#DIV/0!</v>
      </c>
      <c r="AM265" s="159" t="str">
        <f t="shared" si="307"/>
        <v/>
      </c>
      <c r="AN265" s="8"/>
      <c r="AO265" s="12">
        <v>0</v>
      </c>
      <c r="AP265" s="7">
        <f t="shared" si="281"/>
        <v>0</v>
      </c>
      <c r="AQ265" s="7"/>
      <c r="AR265" s="7"/>
      <c r="AS265" s="81">
        <f t="shared" si="297"/>
        <v>0</v>
      </c>
      <c r="AT265" s="82">
        <f t="shared" si="298"/>
        <v>0</v>
      </c>
      <c r="AU265" s="91">
        <f t="shared" si="299"/>
        <v>0</v>
      </c>
      <c r="AV265" s="23"/>
      <c r="AW265" s="14" t="e">
        <f t="shared" si="282"/>
        <v>#DIV/0!</v>
      </c>
      <c r="AX265" s="159" t="str">
        <f t="shared" si="308"/>
        <v/>
      </c>
      <c r="AY265" s="8"/>
      <c r="AZ265" s="12">
        <v>0</v>
      </c>
      <c r="BA265" s="7">
        <f t="shared" si="283"/>
        <v>0</v>
      </c>
      <c r="BB265" s="7"/>
      <c r="BC265" s="7"/>
      <c r="BD265" s="81">
        <f t="shared" si="300"/>
        <v>0</v>
      </c>
      <c r="BE265" s="82">
        <f t="shared" si="301"/>
        <v>0</v>
      </c>
      <c r="BF265" s="91">
        <f t="shared" si="284"/>
        <v>0</v>
      </c>
      <c r="BG265" s="365">
        <v>2025</v>
      </c>
      <c r="BH265" s="156">
        <v>45658</v>
      </c>
      <c r="BI265" s="101">
        <f t="shared" si="285"/>
        <v>0</v>
      </c>
      <c r="BJ265" s="14" t="e">
        <f t="shared" ref="BJ265:BJ270" si="309">((BI265/BI264)-1)</f>
        <v>#DIV/0!</v>
      </c>
      <c r="BK265" s="103">
        <f t="shared" si="286"/>
        <v>0</v>
      </c>
      <c r="BL265" s="12" t="e">
        <f t="shared" ref="BL265:BL270" si="310">((BK265/BK264)-1)</f>
        <v>#DIV/0!</v>
      </c>
      <c r="BM265" s="105">
        <f t="shared" si="287"/>
        <v>0</v>
      </c>
      <c r="BN265" s="134">
        <v>97.610792000000004</v>
      </c>
      <c r="BO265" s="108">
        <f t="shared" si="302"/>
        <v>0</v>
      </c>
    </row>
    <row r="266" spans="1:67">
      <c r="A266" s="365"/>
      <c r="B266" s="156">
        <v>45689</v>
      </c>
      <c r="C266" s="16"/>
      <c r="D266" s="23"/>
      <c r="E266" s="14" t="e">
        <f t="shared" si="275"/>
        <v>#DIV/0!</v>
      </c>
      <c r="F266" s="159" t="str">
        <f t="shared" si="304"/>
        <v/>
      </c>
      <c r="G266" s="8"/>
      <c r="H266" s="12">
        <v>0</v>
      </c>
      <c r="I266" s="7">
        <f t="shared" si="276"/>
        <v>0</v>
      </c>
      <c r="J266" s="7"/>
      <c r="K266" s="7"/>
      <c r="L266" s="81">
        <f t="shared" si="288"/>
        <v>0</v>
      </c>
      <c r="M266" s="82">
        <f t="shared" si="289"/>
        <v>0</v>
      </c>
      <c r="N266" s="91">
        <f t="shared" si="290"/>
        <v>0</v>
      </c>
      <c r="O266" s="23"/>
      <c r="P266" s="14" t="e">
        <f t="shared" si="303"/>
        <v>#DIV/0!</v>
      </c>
      <c r="Q266" s="159" t="str">
        <f t="shared" si="305"/>
        <v/>
      </c>
      <c r="R266" s="8"/>
      <c r="S266" s="12">
        <v>0</v>
      </c>
      <c r="T266" s="7">
        <f t="shared" si="277"/>
        <v>0</v>
      </c>
      <c r="U266" s="7"/>
      <c r="V266" s="7"/>
      <c r="W266" s="81">
        <f t="shared" si="291"/>
        <v>0</v>
      </c>
      <c r="X266" s="82">
        <f t="shared" si="292"/>
        <v>0</v>
      </c>
      <c r="Y266" s="91">
        <f t="shared" si="293"/>
        <v>0</v>
      </c>
      <c r="Z266" s="23"/>
      <c r="AA266" s="14" t="e">
        <f t="shared" si="278"/>
        <v>#DIV/0!</v>
      </c>
      <c r="AB266" s="159" t="str">
        <f t="shared" si="306"/>
        <v/>
      </c>
      <c r="AC266" s="8"/>
      <c r="AD266" s="12">
        <v>0</v>
      </c>
      <c r="AE266" s="7">
        <f t="shared" si="279"/>
        <v>0</v>
      </c>
      <c r="AF266" s="7"/>
      <c r="AG266" s="7"/>
      <c r="AH266" s="81">
        <f t="shared" si="294"/>
        <v>0</v>
      </c>
      <c r="AI266" s="82">
        <f t="shared" si="295"/>
        <v>0</v>
      </c>
      <c r="AJ266" s="91">
        <f t="shared" si="296"/>
        <v>0</v>
      </c>
      <c r="AK266" s="23"/>
      <c r="AL266" s="14" t="e">
        <f t="shared" si="280"/>
        <v>#DIV/0!</v>
      </c>
      <c r="AM266" s="159" t="str">
        <f t="shared" si="307"/>
        <v/>
      </c>
      <c r="AN266" s="8"/>
      <c r="AO266" s="12">
        <v>0</v>
      </c>
      <c r="AP266" s="7">
        <f t="shared" si="281"/>
        <v>0</v>
      </c>
      <c r="AQ266" s="7"/>
      <c r="AR266" s="7"/>
      <c r="AS266" s="81">
        <f t="shared" si="297"/>
        <v>0</v>
      </c>
      <c r="AT266" s="82">
        <f t="shared" si="298"/>
        <v>0</v>
      </c>
      <c r="AU266" s="91">
        <f t="shared" si="299"/>
        <v>0</v>
      </c>
      <c r="AV266" s="23"/>
      <c r="AW266" s="14" t="e">
        <f t="shared" si="282"/>
        <v>#DIV/0!</v>
      </c>
      <c r="AX266" s="159" t="str">
        <f t="shared" si="308"/>
        <v/>
      </c>
      <c r="AY266" s="8"/>
      <c r="AZ266" s="12">
        <v>0</v>
      </c>
      <c r="BA266" s="7">
        <f t="shared" si="283"/>
        <v>0</v>
      </c>
      <c r="BB266" s="7"/>
      <c r="BC266" s="7"/>
      <c r="BD266" s="81">
        <f t="shared" si="300"/>
        <v>0</v>
      </c>
      <c r="BE266" s="82">
        <f t="shared" si="301"/>
        <v>0</v>
      </c>
      <c r="BF266" s="91">
        <f t="shared" si="284"/>
        <v>0</v>
      </c>
      <c r="BG266" s="365"/>
      <c r="BH266" s="156">
        <v>45689</v>
      </c>
      <c r="BI266" s="101">
        <f t="shared" si="285"/>
        <v>0</v>
      </c>
      <c r="BJ266" s="14" t="e">
        <f t="shared" si="309"/>
        <v>#DIV/0!</v>
      </c>
      <c r="BK266" s="103">
        <f t="shared" si="286"/>
        <v>0</v>
      </c>
      <c r="BL266" s="12" t="e">
        <f t="shared" si="310"/>
        <v>#DIV/0!</v>
      </c>
      <c r="BM266" s="105">
        <f t="shared" si="287"/>
        <v>0</v>
      </c>
      <c r="BN266" s="134">
        <v>97.610792000000004</v>
      </c>
      <c r="BO266" s="108">
        <f t="shared" si="302"/>
        <v>0</v>
      </c>
    </row>
    <row r="267" spans="1:67">
      <c r="A267" s="365"/>
      <c r="B267" s="156">
        <v>45717</v>
      </c>
      <c r="C267" s="16"/>
      <c r="D267" s="23"/>
      <c r="E267" s="14" t="e">
        <f t="shared" si="275"/>
        <v>#DIV/0!</v>
      </c>
      <c r="F267" s="159" t="str">
        <f t="shared" si="304"/>
        <v/>
      </c>
      <c r="G267" s="8"/>
      <c r="H267" s="12">
        <v>0</v>
      </c>
      <c r="I267" s="7">
        <f t="shared" si="276"/>
        <v>0</v>
      </c>
      <c r="J267" s="7"/>
      <c r="K267" s="7"/>
      <c r="L267" s="81">
        <f t="shared" si="288"/>
        <v>0</v>
      </c>
      <c r="M267" s="82">
        <f t="shared" si="289"/>
        <v>0</v>
      </c>
      <c r="N267" s="91">
        <f t="shared" si="290"/>
        <v>0</v>
      </c>
      <c r="O267" s="23"/>
      <c r="P267" s="14" t="e">
        <f t="shared" si="303"/>
        <v>#DIV/0!</v>
      </c>
      <c r="Q267" s="159" t="str">
        <f t="shared" si="305"/>
        <v/>
      </c>
      <c r="R267" s="8"/>
      <c r="S267" s="12">
        <v>0</v>
      </c>
      <c r="T267" s="7">
        <f t="shared" si="277"/>
        <v>0</v>
      </c>
      <c r="U267" s="7"/>
      <c r="V267" s="7"/>
      <c r="W267" s="81">
        <f t="shared" si="291"/>
        <v>0</v>
      </c>
      <c r="X267" s="82">
        <f t="shared" si="292"/>
        <v>0</v>
      </c>
      <c r="Y267" s="91">
        <f t="shared" si="293"/>
        <v>0</v>
      </c>
      <c r="Z267" s="23"/>
      <c r="AA267" s="14" t="e">
        <f t="shared" si="278"/>
        <v>#DIV/0!</v>
      </c>
      <c r="AB267" s="159" t="str">
        <f t="shared" si="306"/>
        <v/>
      </c>
      <c r="AC267" s="8"/>
      <c r="AD267" s="12">
        <v>0</v>
      </c>
      <c r="AE267" s="7">
        <f t="shared" si="279"/>
        <v>0</v>
      </c>
      <c r="AF267" s="7"/>
      <c r="AG267" s="7"/>
      <c r="AH267" s="81">
        <f t="shared" si="294"/>
        <v>0</v>
      </c>
      <c r="AI267" s="82">
        <f t="shared" si="295"/>
        <v>0</v>
      </c>
      <c r="AJ267" s="91">
        <f t="shared" si="296"/>
        <v>0</v>
      </c>
      <c r="AK267" s="23"/>
      <c r="AL267" s="14" t="e">
        <f t="shared" si="280"/>
        <v>#DIV/0!</v>
      </c>
      <c r="AM267" s="159" t="str">
        <f t="shared" si="307"/>
        <v/>
      </c>
      <c r="AN267" s="8"/>
      <c r="AO267" s="12">
        <v>0</v>
      </c>
      <c r="AP267" s="7">
        <f t="shared" si="281"/>
        <v>0</v>
      </c>
      <c r="AQ267" s="7"/>
      <c r="AR267" s="7"/>
      <c r="AS267" s="81">
        <f t="shared" si="297"/>
        <v>0</v>
      </c>
      <c r="AT267" s="82">
        <f t="shared" si="298"/>
        <v>0</v>
      </c>
      <c r="AU267" s="91">
        <f t="shared" si="299"/>
        <v>0</v>
      </c>
      <c r="AV267" s="23"/>
      <c r="AW267" s="14" t="e">
        <f t="shared" si="282"/>
        <v>#DIV/0!</v>
      </c>
      <c r="AX267" s="159" t="str">
        <f t="shared" si="308"/>
        <v/>
      </c>
      <c r="AY267" s="8"/>
      <c r="AZ267" s="12">
        <v>0</v>
      </c>
      <c r="BA267" s="7">
        <f t="shared" si="283"/>
        <v>0</v>
      </c>
      <c r="BB267" s="7"/>
      <c r="BC267" s="7"/>
      <c r="BD267" s="81">
        <f t="shared" si="300"/>
        <v>0</v>
      </c>
      <c r="BE267" s="82">
        <f t="shared" si="301"/>
        <v>0</v>
      </c>
      <c r="BF267" s="91">
        <f t="shared" si="284"/>
        <v>0</v>
      </c>
      <c r="BG267" s="365"/>
      <c r="BH267" s="156">
        <v>45717</v>
      </c>
      <c r="BI267" s="101">
        <f t="shared" si="285"/>
        <v>0</v>
      </c>
      <c r="BJ267" s="14" t="e">
        <f t="shared" si="309"/>
        <v>#DIV/0!</v>
      </c>
      <c r="BK267" s="103">
        <f t="shared" si="286"/>
        <v>0</v>
      </c>
      <c r="BL267" s="12" t="e">
        <f t="shared" si="310"/>
        <v>#DIV/0!</v>
      </c>
      <c r="BM267" s="105">
        <f t="shared" si="287"/>
        <v>0</v>
      </c>
      <c r="BN267" s="134">
        <v>99.055430999999999</v>
      </c>
      <c r="BO267" s="108">
        <f t="shared" si="302"/>
        <v>0</v>
      </c>
    </row>
    <row r="268" spans="1:67">
      <c r="A268" s="365"/>
      <c r="B268" s="156">
        <v>45748</v>
      </c>
      <c r="C268" s="16"/>
      <c r="D268" s="23"/>
      <c r="E268" s="14" t="e">
        <f t="shared" si="275"/>
        <v>#DIV/0!</v>
      </c>
      <c r="F268" s="159" t="str">
        <f t="shared" si="304"/>
        <v/>
      </c>
      <c r="G268" s="8"/>
      <c r="H268" s="12">
        <v>0</v>
      </c>
      <c r="I268" s="7">
        <f t="shared" si="276"/>
        <v>0</v>
      </c>
      <c r="J268" s="7"/>
      <c r="K268" s="7"/>
      <c r="L268" s="81">
        <f t="shared" si="288"/>
        <v>0</v>
      </c>
      <c r="M268" s="82">
        <f t="shared" si="289"/>
        <v>0</v>
      </c>
      <c r="N268" s="91">
        <f t="shared" si="290"/>
        <v>0</v>
      </c>
      <c r="O268" s="23"/>
      <c r="P268" s="14" t="e">
        <f t="shared" si="303"/>
        <v>#DIV/0!</v>
      </c>
      <c r="Q268" s="159" t="str">
        <f t="shared" si="305"/>
        <v/>
      </c>
      <c r="R268" s="8"/>
      <c r="S268" s="12">
        <v>0</v>
      </c>
      <c r="T268" s="7">
        <f t="shared" si="277"/>
        <v>0</v>
      </c>
      <c r="U268" s="7"/>
      <c r="V268" s="7"/>
      <c r="W268" s="81">
        <f t="shared" si="291"/>
        <v>0</v>
      </c>
      <c r="X268" s="82">
        <f t="shared" si="292"/>
        <v>0</v>
      </c>
      <c r="Y268" s="91">
        <f t="shared" si="293"/>
        <v>0</v>
      </c>
      <c r="Z268" s="23"/>
      <c r="AA268" s="14" t="e">
        <f t="shared" si="278"/>
        <v>#DIV/0!</v>
      </c>
      <c r="AB268" s="159" t="str">
        <f t="shared" si="306"/>
        <v/>
      </c>
      <c r="AC268" s="8"/>
      <c r="AD268" s="12">
        <v>0</v>
      </c>
      <c r="AE268" s="7">
        <f t="shared" si="279"/>
        <v>0</v>
      </c>
      <c r="AF268" s="7"/>
      <c r="AG268" s="7"/>
      <c r="AH268" s="81">
        <f t="shared" si="294"/>
        <v>0</v>
      </c>
      <c r="AI268" s="82">
        <f t="shared" si="295"/>
        <v>0</v>
      </c>
      <c r="AJ268" s="91">
        <f t="shared" si="296"/>
        <v>0</v>
      </c>
      <c r="AK268" s="23"/>
      <c r="AL268" s="14" t="e">
        <f t="shared" si="280"/>
        <v>#DIV/0!</v>
      </c>
      <c r="AM268" s="159" t="str">
        <f t="shared" si="307"/>
        <v/>
      </c>
      <c r="AN268" s="8"/>
      <c r="AO268" s="12">
        <v>0</v>
      </c>
      <c r="AP268" s="7">
        <f t="shared" si="281"/>
        <v>0</v>
      </c>
      <c r="AQ268" s="7"/>
      <c r="AR268" s="7"/>
      <c r="AS268" s="81">
        <f t="shared" si="297"/>
        <v>0</v>
      </c>
      <c r="AT268" s="82">
        <f t="shared" si="298"/>
        <v>0</v>
      </c>
      <c r="AU268" s="91">
        <f t="shared" si="299"/>
        <v>0</v>
      </c>
      <c r="AV268" s="23"/>
      <c r="AW268" s="14" t="e">
        <f t="shared" si="282"/>
        <v>#DIV/0!</v>
      </c>
      <c r="AX268" s="159" t="str">
        <f t="shared" si="308"/>
        <v/>
      </c>
      <c r="AY268" s="8"/>
      <c r="AZ268" s="12">
        <v>0</v>
      </c>
      <c r="BA268" s="7">
        <f t="shared" si="283"/>
        <v>0</v>
      </c>
      <c r="BB268" s="7"/>
      <c r="BC268" s="7"/>
      <c r="BD268" s="81">
        <f t="shared" si="300"/>
        <v>0</v>
      </c>
      <c r="BE268" s="82">
        <f t="shared" si="301"/>
        <v>0</v>
      </c>
      <c r="BF268" s="91">
        <f t="shared" si="284"/>
        <v>0</v>
      </c>
      <c r="BG268" s="365"/>
      <c r="BH268" s="156">
        <v>45748</v>
      </c>
      <c r="BI268" s="101">
        <f t="shared" si="285"/>
        <v>0</v>
      </c>
      <c r="BJ268" s="14" t="e">
        <f t="shared" si="309"/>
        <v>#DIV/0!</v>
      </c>
      <c r="BK268" s="103">
        <f t="shared" si="286"/>
        <v>0</v>
      </c>
      <c r="BL268" s="12" t="e">
        <f t="shared" si="310"/>
        <v>#DIV/0!</v>
      </c>
      <c r="BM268" s="105">
        <f t="shared" si="287"/>
        <v>0</v>
      </c>
      <c r="BN268" s="134">
        <v>99.560613000000004</v>
      </c>
      <c r="BO268" s="108">
        <f t="shared" si="302"/>
        <v>0</v>
      </c>
    </row>
    <row r="269" spans="1:67">
      <c r="A269" s="365"/>
      <c r="B269" s="156">
        <v>45778</v>
      </c>
      <c r="C269" s="16"/>
      <c r="D269" s="23"/>
      <c r="E269" s="14" t="e">
        <f t="shared" si="275"/>
        <v>#DIV/0!</v>
      </c>
      <c r="F269" s="159" t="str">
        <f t="shared" si="304"/>
        <v/>
      </c>
      <c r="G269" s="8"/>
      <c r="H269" s="12">
        <v>0</v>
      </c>
      <c r="I269" s="7">
        <f t="shared" si="276"/>
        <v>0</v>
      </c>
      <c r="J269" s="7"/>
      <c r="K269" s="7"/>
      <c r="L269" s="81">
        <f t="shared" si="288"/>
        <v>0</v>
      </c>
      <c r="M269" s="82">
        <f t="shared" si="289"/>
        <v>0</v>
      </c>
      <c r="N269" s="91">
        <f t="shared" si="290"/>
        <v>0</v>
      </c>
      <c r="O269" s="23"/>
      <c r="P269" s="14" t="e">
        <f t="shared" si="303"/>
        <v>#DIV/0!</v>
      </c>
      <c r="Q269" s="159" t="str">
        <f t="shared" si="305"/>
        <v/>
      </c>
      <c r="R269" s="8"/>
      <c r="S269" s="12">
        <v>0</v>
      </c>
      <c r="T269" s="7">
        <f t="shared" si="277"/>
        <v>0</v>
      </c>
      <c r="U269" s="7"/>
      <c r="V269" s="7"/>
      <c r="W269" s="81">
        <f t="shared" si="291"/>
        <v>0</v>
      </c>
      <c r="X269" s="82">
        <f t="shared" si="292"/>
        <v>0</v>
      </c>
      <c r="Y269" s="91">
        <f t="shared" si="293"/>
        <v>0</v>
      </c>
      <c r="Z269" s="23"/>
      <c r="AA269" s="14" t="e">
        <f t="shared" si="278"/>
        <v>#DIV/0!</v>
      </c>
      <c r="AB269" s="159" t="str">
        <f t="shared" si="306"/>
        <v/>
      </c>
      <c r="AC269" s="8"/>
      <c r="AD269" s="12">
        <v>0</v>
      </c>
      <c r="AE269" s="7">
        <f t="shared" si="279"/>
        <v>0</v>
      </c>
      <c r="AF269" s="7"/>
      <c r="AG269" s="7"/>
      <c r="AH269" s="81">
        <f t="shared" si="294"/>
        <v>0</v>
      </c>
      <c r="AI269" s="82">
        <f t="shared" si="295"/>
        <v>0</v>
      </c>
      <c r="AJ269" s="91">
        <f t="shared" si="296"/>
        <v>0</v>
      </c>
      <c r="AK269" s="23"/>
      <c r="AL269" s="14" t="e">
        <f t="shared" si="280"/>
        <v>#DIV/0!</v>
      </c>
      <c r="AM269" s="159" t="str">
        <f t="shared" si="307"/>
        <v/>
      </c>
      <c r="AN269" s="8"/>
      <c r="AO269" s="12">
        <v>0</v>
      </c>
      <c r="AP269" s="7">
        <f t="shared" si="281"/>
        <v>0</v>
      </c>
      <c r="AQ269" s="7"/>
      <c r="AR269" s="7"/>
      <c r="AS269" s="81">
        <f t="shared" si="297"/>
        <v>0</v>
      </c>
      <c r="AT269" s="82">
        <f t="shared" si="298"/>
        <v>0</v>
      </c>
      <c r="AU269" s="91">
        <f t="shared" si="299"/>
        <v>0</v>
      </c>
      <c r="AV269" s="23"/>
      <c r="AW269" s="14" t="e">
        <f t="shared" si="282"/>
        <v>#DIV/0!</v>
      </c>
      <c r="AX269" s="159" t="str">
        <f t="shared" si="308"/>
        <v/>
      </c>
      <c r="AY269" s="8"/>
      <c r="AZ269" s="12">
        <v>0</v>
      </c>
      <c r="BA269" s="7">
        <f t="shared" si="283"/>
        <v>0</v>
      </c>
      <c r="BB269" s="7"/>
      <c r="BC269" s="7"/>
      <c r="BD269" s="81">
        <f t="shared" si="300"/>
        <v>0</v>
      </c>
      <c r="BE269" s="82">
        <f t="shared" si="301"/>
        <v>0</v>
      </c>
      <c r="BF269" s="91">
        <f t="shared" si="284"/>
        <v>0</v>
      </c>
      <c r="BG269" s="365"/>
      <c r="BH269" s="156">
        <v>45778</v>
      </c>
      <c r="BI269" s="101">
        <f t="shared" si="285"/>
        <v>0</v>
      </c>
      <c r="BJ269" s="14" t="e">
        <f t="shared" si="309"/>
        <v>#DIV/0!</v>
      </c>
      <c r="BK269" s="103">
        <f t="shared" si="286"/>
        <v>0</v>
      </c>
      <c r="BL269" s="12" t="e">
        <f t="shared" si="310"/>
        <v>#DIV/0!</v>
      </c>
      <c r="BM269" s="105">
        <f t="shared" si="287"/>
        <v>0</v>
      </c>
      <c r="BN269" s="134">
        <v>100.03850300000001</v>
      </c>
      <c r="BO269" s="108">
        <f t="shared" si="302"/>
        <v>0</v>
      </c>
    </row>
    <row r="270" spans="1:67">
      <c r="A270" s="365"/>
      <c r="B270" s="156">
        <v>45809</v>
      </c>
      <c r="C270" s="16"/>
      <c r="D270" s="23"/>
      <c r="E270" s="14" t="e">
        <f t="shared" si="275"/>
        <v>#DIV/0!</v>
      </c>
      <c r="F270" s="159" t="str">
        <f t="shared" si="304"/>
        <v/>
      </c>
      <c r="G270" s="8"/>
      <c r="H270" s="12">
        <v>0</v>
      </c>
      <c r="I270" s="7">
        <f t="shared" si="276"/>
        <v>0</v>
      </c>
      <c r="J270" s="7"/>
      <c r="K270" s="7"/>
      <c r="L270" s="81">
        <f t="shared" si="288"/>
        <v>0</v>
      </c>
      <c r="M270" s="82">
        <f t="shared" si="289"/>
        <v>0</v>
      </c>
      <c r="N270" s="91">
        <f t="shared" si="290"/>
        <v>0</v>
      </c>
      <c r="O270" s="23"/>
      <c r="P270" s="14" t="e">
        <f t="shared" si="303"/>
        <v>#DIV/0!</v>
      </c>
      <c r="Q270" s="159" t="str">
        <f t="shared" si="305"/>
        <v/>
      </c>
      <c r="R270" s="8"/>
      <c r="S270" s="12">
        <v>0</v>
      </c>
      <c r="T270" s="7">
        <f t="shared" si="277"/>
        <v>0</v>
      </c>
      <c r="U270" s="7"/>
      <c r="V270" s="7"/>
      <c r="W270" s="81">
        <f t="shared" si="291"/>
        <v>0</v>
      </c>
      <c r="X270" s="82">
        <f t="shared" si="292"/>
        <v>0</v>
      </c>
      <c r="Y270" s="91">
        <f t="shared" si="293"/>
        <v>0</v>
      </c>
      <c r="Z270" s="23"/>
      <c r="AA270" s="14" t="e">
        <f t="shared" si="278"/>
        <v>#DIV/0!</v>
      </c>
      <c r="AB270" s="159" t="str">
        <f t="shared" si="306"/>
        <v/>
      </c>
      <c r="AC270" s="8"/>
      <c r="AD270" s="12">
        <v>0</v>
      </c>
      <c r="AE270" s="7">
        <f t="shared" si="279"/>
        <v>0</v>
      </c>
      <c r="AF270" s="7"/>
      <c r="AG270" s="7"/>
      <c r="AH270" s="81">
        <f t="shared" si="294"/>
        <v>0</v>
      </c>
      <c r="AI270" s="82">
        <f t="shared" si="295"/>
        <v>0</v>
      </c>
      <c r="AJ270" s="91">
        <f t="shared" si="296"/>
        <v>0</v>
      </c>
      <c r="AK270" s="23"/>
      <c r="AL270" s="14" t="e">
        <f t="shared" si="280"/>
        <v>#DIV/0!</v>
      </c>
      <c r="AM270" s="159" t="str">
        <f t="shared" si="307"/>
        <v/>
      </c>
      <c r="AN270" s="8"/>
      <c r="AO270" s="12">
        <v>0</v>
      </c>
      <c r="AP270" s="7">
        <f t="shared" si="281"/>
        <v>0</v>
      </c>
      <c r="AQ270" s="7"/>
      <c r="AR270" s="7"/>
      <c r="AS270" s="81">
        <f t="shared" si="297"/>
        <v>0</v>
      </c>
      <c r="AT270" s="82">
        <f t="shared" si="298"/>
        <v>0</v>
      </c>
      <c r="AU270" s="91">
        <f t="shared" si="299"/>
        <v>0</v>
      </c>
      <c r="AV270" s="23"/>
      <c r="AW270" s="14" t="e">
        <f t="shared" si="282"/>
        <v>#DIV/0!</v>
      </c>
      <c r="AX270" s="159" t="str">
        <f t="shared" si="308"/>
        <v/>
      </c>
      <c r="AY270" s="8"/>
      <c r="AZ270" s="12">
        <v>0</v>
      </c>
      <c r="BA270" s="7">
        <f t="shared" si="283"/>
        <v>0</v>
      </c>
      <c r="BB270" s="7"/>
      <c r="BC270" s="7"/>
      <c r="BD270" s="81">
        <f t="shared" si="300"/>
        <v>0</v>
      </c>
      <c r="BE270" s="82">
        <f t="shared" si="301"/>
        <v>0</v>
      </c>
      <c r="BF270" s="91">
        <f t="shared" si="284"/>
        <v>0</v>
      </c>
      <c r="BG270" s="365"/>
      <c r="BH270" s="156">
        <v>45809</v>
      </c>
      <c r="BI270" s="101">
        <f t="shared" si="285"/>
        <v>0</v>
      </c>
      <c r="BJ270" s="14" t="e">
        <f t="shared" si="309"/>
        <v>#DIV/0!</v>
      </c>
      <c r="BK270" s="103">
        <f t="shared" si="286"/>
        <v>0</v>
      </c>
      <c r="BL270" s="12" t="e">
        <f t="shared" si="310"/>
        <v>#DIV/0!</v>
      </c>
      <c r="BM270" s="105">
        <f t="shared" si="287"/>
        <v>0</v>
      </c>
      <c r="BN270" s="266">
        <v>100.388637</v>
      </c>
      <c r="BO270" s="108">
        <f t="shared" si="302"/>
        <v>0</v>
      </c>
    </row>
    <row r="271" spans="1:67">
      <c r="A271" s="365"/>
      <c r="B271" s="156">
        <v>45839</v>
      </c>
      <c r="C271" s="16"/>
      <c r="D271" s="23"/>
      <c r="E271" s="14" t="e">
        <f t="shared" si="275"/>
        <v>#DIV/0!</v>
      </c>
      <c r="F271" s="159" t="str">
        <f t="shared" si="304"/>
        <v/>
      </c>
      <c r="G271" s="8" t="s">
        <v>6</v>
      </c>
      <c r="H271" s="12">
        <v>6.0600000000000001E-2</v>
      </c>
      <c r="I271" s="7">
        <f t="shared" si="276"/>
        <v>0</v>
      </c>
      <c r="J271" s="7"/>
      <c r="K271" s="7"/>
      <c r="L271" s="81">
        <f t="shared" si="288"/>
        <v>0</v>
      </c>
      <c r="M271" s="82">
        <f t="shared" si="289"/>
        <v>0</v>
      </c>
      <c r="N271" s="91">
        <f t="shared" si="290"/>
        <v>0</v>
      </c>
      <c r="O271" s="23"/>
      <c r="P271" s="14" t="e">
        <f t="shared" si="303"/>
        <v>#DIV/0!</v>
      </c>
      <c r="Q271" s="159" t="str">
        <f t="shared" si="305"/>
        <v/>
      </c>
      <c r="R271" s="8" t="s">
        <v>6</v>
      </c>
      <c r="S271" s="12">
        <v>6.0600000000000001E-2</v>
      </c>
      <c r="T271" s="7">
        <f t="shared" si="277"/>
        <v>0</v>
      </c>
      <c r="U271" s="7"/>
      <c r="V271" s="7"/>
      <c r="W271" s="81">
        <f t="shared" si="291"/>
        <v>0</v>
      </c>
      <c r="X271" s="82">
        <f t="shared" si="292"/>
        <v>0</v>
      </c>
      <c r="Y271" s="91">
        <f t="shared" si="293"/>
        <v>0</v>
      </c>
      <c r="Z271" s="23"/>
      <c r="AA271" s="14" t="e">
        <f t="shared" si="278"/>
        <v>#DIV/0!</v>
      </c>
      <c r="AB271" s="159" t="str">
        <f t="shared" si="306"/>
        <v/>
      </c>
      <c r="AC271" s="8" t="s">
        <v>6</v>
      </c>
      <c r="AD271" s="12">
        <v>6.0600000000000001E-2</v>
      </c>
      <c r="AE271" s="7">
        <f t="shared" si="279"/>
        <v>0</v>
      </c>
      <c r="AF271" s="7"/>
      <c r="AG271" s="7"/>
      <c r="AH271" s="81">
        <f t="shared" si="294"/>
        <v>0</v>
      </c>
      <c r="AI271" s="82">
        <f t="shared" si="295"/>
        <v>0</v>
      </c>
      <c r="AJ271" s="91">
        <f t="shared" si="296"/>
        <v>0</v>
      </c>
      <c r="AK271" s="23"/>
      <c r="AL271" s="14" t="e">
        <f t="shared" si="280"/>
        <v>#DIV/0!</v>
      </c>
      <c r="AM271" s="159" t="str">
        <f t="shared" si="307"/>
        <v/>
      </c>
      <c r="AN271" s="8" t="s">
        <v>6</v>
      </c>
      <c r="AO271" s="12">
        <v>6.0600000000000001E-2</v>
      </c>
      <c r="AP271" s="7">
        <f t="shared" si="281"/>
        <v>0</v>
      </c>
      <c r="AQ271" s="7"/>
      <c r="AR271" s="7"/>
      <c r="AS271" s="81">
        <f t="shared" si="297"/>
        <v>0</v>
      </c>
      <c r="AT271" s="82">
        <f t="shared" si="298"/>
        <v>0</v>
      </c>
      <c r="AU271" s="91">
        <f t="shared" si="299"/>
        <v>0</v>
      </c>
      <c r="AV271" s="23"/>
      <c r="AW271" s="14" t="e">
        <f t="shared" si="282"/>
        <v>#DIV/0!</v>
      </c>
      <c r="AX271" s="159" t="str">
        <f t="shared" si="308"/>
        <v/>
      </c>
      <c r="AY271" s="8" t="s">
        <v>6</v>
      </c>
      <c r="AZ271" s="12">
        <v>6.0600000000000001E-2</v>
      </c>
      <c r="BA271" s="7">
        <f t="shared" si="283"/>
        <v>0</v>
      </c>
      <c r="BB271" s="7"/>
      <c r="BC271" s="7"/>
      <c r="BD271" s="81">
        <f t="shared" si="300"/>
        <v>0</v>
      </c>
      <c r="BE271" s="82">
        <f t="shared" si="301"/>
        <v>0</v>
      </c>
      <c r="BF271" s="91">
        <f t="shared" si="284"/>
        <v>0</v>
      </c>
      <c r="BG271" s="365"/>
      <c r="BH271" s="156">
        <v>45839</v>
      </c>
      <c r="BI271" s="101">
        <f t="shared" si="285"/>
        <v>0</v>
      </c>
      <c r="BJ271" s="14"/>
      <c r="BK271" s="103">
        <f t="shared" si="286"/>
        <v>0</v>
      </c>
      <c r="BL271" s="12"/>
      <c r="BM271" s="105">
        <f t="shared" si="287"/>
        <v>0</v>
      </c>
      <c r="BN271" s="134">
        <v>100.61953</v>
      </c>
      <c r="BO271" s="108">
        <f t="shared" si="302"/>
        <v>0</v>
      </c>
    </row>
    <row r="272" spans="1:67">
      <c r="A272" s="365"/>
      <c r="B272" s="156">
        <v>45870</v>
      </c>
      <c r="C272" s="16"/>
      <c r="D272" s="23"/>
      <c r="E272" s="14" t="e">
        <f t="shared" si="275"/>
        <v>#DIV/0!</v>
      </c>
      <c r="F272" s="159" t="str">
        <f t="shared" si="304"/>
        <v/>
      </c>
      <c r="G272" s="8"/>
      <c r="H272" s="12">
        <v>0</v>
      </c>
      <c r="I272" s="7">
        <f t="shared" si="276"/>
        <v>0</v>
      </c>
      <c r="J272" s="7"/>
      <c r="K272" s="7"/>
      <c r="L272" s="81">
        <f t="shared" si="288"/>
        <v>0</v>
      </c>
      <c r="M272" s="82">
        <f t="shared" si="289"/>
        <v>0</v>
      </c>
      <c r="N272" s="91">
        <f t="shared" si="290"/>
        <v>0</v>
      </c>
      <c r="O272" s="23"/>
      <c r="P272" s="14" t="e">
        <f t="shared" si="303"/>
        <v>#DIV/0!</v>
      </c>
      <c r="Q272" s="159" t="str">
        <f t="shared" si="305"/>
        <v/>
      </c>
      <c r="R272" s="8"/>
      <c r="S272" s="12">
        <v>0</v>
      </c>
      <c r="T272" s="7">
        <f t="shared" si="277"/>
        <v>0</v>
      </c>
      <c r="U272" s="7"/>
      <c r="V272" s="7"/>
      <c r="W272" s="81">
        <f t="shared" si="291"/>
        <v>0</v>
      </c>
      <c r="X272" s="82">
        <f t="shared" si="292"/>
        <v>0</v>
      </c>
      <c r="Y272" s="91">
        <f t="shared" si="293"/>
        <v>0</v>
      </c>
      <c r="Z272" s="23"/>
      <c r="AA272" s="14" t="e">
        <f t="shared" si="278"/>
        <v>#DIV/0!</v>
      </c>
      <c r="AB272" s="159" t="str">
        <f t="shared" si="306"/>
        <v/>
      </c>
      <c r="AC272" s="8"/>
      <c r="AD272" s="12">
        <v>0</v>
      </c>
      <c r="AE272" s="7">
        <f t="shared" si="279"/>
        <v>0</v>
      </c>
      <c r="AF272" s="7"/>
      <c r="AG272" s="7"/>
      <c r="AH272" s="81">
        <f t="shared" si="294"/>
        <v>0</v>
      </c>
      <c r="AI272" s="82">
        <f t="shared" si="295"/>
        <v>0</v>
      </c>
      <c r="AJ272" s="91">
        <f t="shared" si="296"/>
        <v>0</v>
      </c>
      <c r="AK272" s="23"/>
      <c r="AL272" s="14" t="e">
        <f t="shared" si="280"/>
        <v>#DIV/0!</v>
      </c>
      <c r="AM272" s="159" t="str">
        <f t="shared" si="307"/>
        <v/>
      </c>
      <c r="AN272" s="8"/>
      <c r="AO272" s="12">
        <v>0</v>
      </c>
      <c r="AP272" s="7">
        <f t="shared" si="281"/>
        <v>0</v>
      </c>
      <c r="AQ272" s="7"/>
      <c r="AR272" s="7"/>
      <c r="AS272" s="81">
        <f t="shared" si="297"/>
        <v>0</v>
      </c>
      <c r="AT272" s="82">
        <f t="shared" si="298"/>
        <v>0</v>
      </c>
      <c r="AU272" s="91">
        <f t="shared" si="299"/>
        <v>0</v>
      </c>
      <c r="AV272" s="23"/>
      <c r="AW272" s="14" t="e">
        <f t="shared" si="282"/>
        <v>#DIV/0!</v>
      </c>
      <c r="AX272" s="159" t="str">
        <f t="shared" si="308"/>
        <v/>
      </c>
      <c r="AY272" s="8"/>
      <c r="AZ272" s="12">
        <v>0</v>
      </c>
      <c r="BA272" s="7">
        <f t="shared" si="283"/>
        <v>0</v>
      </c>
      <c r="BB272" s="7"/>
      <c r="BC272" s="7"/>
      <c r="BD272" s="81">
        <f t="shared" si="300"/>
        <v>0</v>
      </c>
      <c r="BE272" s="82">
        <f t="shared" si="301"/>
        <v>0</v>
      </c>
      <c r="BF272" s="91">
        <f t="shared" si="284"/>
        <v>0</v>
      </c>
      <c r="BG272" s="365"/>
      <c r="BH272" s="156">
        <v>45870</v>
      </c>
      <c r="BI272" s="101">
        <f t="shared" si="285"/>
        <v>0</v>
      </c>
      <c r="BJ272" s="14"/>
      <c r="BK272" s="103">
        <f t="shared" si="286"/>
        <v>0</v>
      </c>
      <c r="BL272" s="12"/>
      <c r="BM272" s="105">
        <f t="shared" si="287"/>
        <v>0</v>
      </c>
      <c r="BN272" s="134">
        <v>100.830831</v>
      </c>
      <c r="BO272" s="108">
        <f t="shared" si="302"/>
        <v>0</v>
      </c>
    </row>
    <row r="273" spans="1:70">
      <c r="A273" s="365"/>
      <c r="B273" s="156">
        <v>45901</v>
      </c>
      <c r="C273" s="16"/>
      <c r="D273" s="23"/>
      <c r="E273" s="14"/>
      <c r="F273" s="159" t="str">
        <f t="shared" si="304"/>
        <v/>
      </c>
      <c r="G273" s="8"/>
      <c r="H273" s="12"/>
      <c r="I273" s="7"/>
      <c r="J273" s="7"/>
      <c r="K273" s="7"/>
      <c r="L273" s="81"/>
      <c r="M273" s="82"/>
      <c r="N273" s="91"/>
      <c r="O273" s="23"/>
      <c r="P273" s="14"/>
      <c r="Q273" s="159" t="str">
        <f t="shared" si="305"/>
        <v/>
      </c>
      <c r="R273" s="8"/>
      <c r="S273" s="12"/>
      <c r="T273" s="7"/>
      <c r="U273" s="7"/>
      <c r="V273" s="7"/>
      <c r="W273" s="81"/>
      <c r="X273" s="82"/>
      <c r="Y273" s="91"/>
      <c r="Z273" s="23"/>
      <c r="AA273" s="14"/>
      <c r="AB273" s="159" t="str">
        <f t="shared" si="306"/>
        <v/>
      </c>
      <c r="AC273" s="8"/>
      <c r="AD273" s="12"/>
      <c r="AE273" s="7"/>
      <c r="AF273" s="7"/>
      <c r="AG273" s="7"/>
      <c r="AH273" s="81"/>
      <c r="AI273" s="82"/>
      <c r="AJ273" s="91"/>
      <c r="AK273" s="23"/>
      <c r="AL273" s="14"/>
      <c r="AM273" s="159" t="str">
        <f t="shared" si="307"/>
        <v/>
      </c>
      <c r="AN273" s="8"/>
      <c r="AO273" s="12"/>
      <c r="AP273" s="7"/>
      <c r="AQ273" s="7"/>
      <c r="AR273" s="7"/>
      <c r="AS273" s="81"/>
      <c r="AT273" s="82"/>
      <c r="AU273" s="91"/>
      <c r="AV273" s="23"/>
      <c r="AW273" s="14"/>
      <c r="AX273" s="159" t="str">
        <f t="shared" si="308"/>
        <v/>
      </c>
      <c r="AY273" s="8"/>
      <c r="AZ273" s="12"/>
      <c r="BA273" s="7"/>
      <c r="BB273" s="7"/>
      <c r="BC273" s="7"/>
      <c r="BD273" s="81"/>
      <c r="BE273" s="82"/>
      <c r="BF273" s="91"/>
      <c r="BG273" s="365"/>
      <c r="BH273" s="156">
        <v>45901</v>
      </c>
      <c r="BI273" s="101"/>
      <c r="BJ273" s="14"/>
      <c r="BK273" s="103"/>
      <c r="BL273" s="12"/>
      <c r="BM273" s="105"/>
      <c r="BN273" s="134"/>
      <c r="BO273" s="108"/>
    </row>
    <row r="274" spans="1:70">
      <c r="A274" s="365"/>
      <c r="B274" s="156">
        <v>45931</v>
      </c>
      <c r="C274" s="16"/>
      <c r="D274" s="23"/>
      <c r="E274" s="14"/>
      <c r="F274" s="159" t="str">
        <f t="shared" si="304"/>
        <v/>
      </c>
      <c r="G274" s="8"/>
      <c r="H274" s="12"/>
      <c r="I274" s="7"/>
      <c r="J274" s="7"/>
      <c r="K274" s="7"/>
      <c r="L274" s="81"/>
      <c r="M274" s="82"/>
      <c r="N274" s="91"/>
      <c r="O274" s="23"/>
      <c r="P274" s="14"/>
      <c r="Q274" s="159" t="str">
        <f t="shared" si="305"/>
        <v/>
      </c>
      <c r="R274" s="8"/>
      <c r="S274" s="12"/>
      <c r="T274" s="7"/>
      <c r="U274" s="7"/>
      <c r="V274" s="7"/>
      <c r="W274" s="81"/>
      <c r="X274" s="82"/>
      <c r="Y274" s="91"/>
      <c r="Z274" s="23"/>
      <c r="AA274" s="14"/>
      <c r="AB274" s="159" t="str">
        <f t="shared" si="306"/>
        <v/>
      </c>
      <c r="AC274" s="8"/>
      <c r="AD274" s="12"/>
      <c r="AE274" s="7"/>
      <c r="AF274" s="7"/>
      <c r="AG274" s="7"/>
      <c r="AH274" s="81"/>
      <c r="AI274" s="82"/>
      <c r="AJ274" s="91"/>
      <c r="AK274" s="23"/>
      <c r="AL274" s="14"/>
      <c r="AM274" s="159" t="str">
        <f t="shared" si="307"/>
        <v/>
      </c>
      <c r="AN274" s="8"/>
      <c r="AO274" s="12"/>
      <c r="AP274" s="7"/>
      <c r="AQ274" s="7"/>
      <c r="AR274" s="7"/>
      <c r="AS274" s="81"/>
      <c r="AT274" s="82"/>
      <c r="AU274" s="91"/>
      <c r="AV274" s="23"/>
      <c r="AW274" s="14"/>
      <c r="AX274" s="159" t="str">
        <f t="shared" si="308"/>
        <v/>
      </c>
      <c r="AY274" s="8"/>
      <c r="AZ274" s="12"/>
      <c r="BA274" s="7"/>
      <c r="BB274" s="7"/>
      <c r="BC274" s="7"/>
      <c r="BD274" s="81"/>
      <c r="BE274" s="82"/>
      <c r="BF274" s="91"/>
      <c r="BG274" s="365"/>
      <c r="BH274" s="156">
        <v>45931</v>
      </c>
      <c r="BI274" s="101"/>
      <c r="BJ274" s="14"/>
      <c r="BK274" s="103"/>
      <c r="BL274" s="12"/>
      <c r="BM274" s="105"/>
      <c r="BN274" s="134"/>
      <c r="BO274" s="108"/>
    </row>
    <row r="275" spans="1:70">
      <c r="A275" s="365"/>
      <c r="B275" s="156">
        <v>45962</v>
      </c>
      <c r="C275" s="16"/>
      <c r="D275" s="23"/>
      <c r="E275" s="14"/>
      <c r="F275" s="159" t="str">
        <f t="shared" si="304"/>
        <v/>
      </c>
      <c r="G275" s="8"/>
      <c r="H275" s="12"/>
      <c r="I275" s="7"/>
      <c r="J275" s="7"/>
      <c r="K275" s="7"/>
      <c r="L275" s="81"/>
      <c r="M275" s="82"/>
      <c r="N275" s="91"/>
      <c r="O275" s="23"/>
      <c r="P275" s="14"/>
      <c r="Q275" s="159" t="str">
        <f t="shared" si="305"/>
        <v/>
      </c>
      <c r="R275" s="8"/>
      <c r="S275" s="12"/>
      <c r="T275" s="7"/>
      <c r="U275" s="7"/>
      <c r="V275" s="7"/>
      <c r="W275" s="81"/>
      <c r="X275" s="82"/>
      <c r="Y275" s="91"/>
      <c r="Z275" s="23"/>
      <c r="AA275" s="14"/>
      <c r="AB275" s="159" t="str">
        <f t="shared" si="306"/>
        <v/>
      </c>
      <c r="AC275" s="8"/>
      <c r="AD275" s="12"/>
      <c r="AE275" s="7"/>
      <c r="AF275" s="7"/>
      <c r="AG275" s="7"/>
      <c r="AH275" s="81"/>
      <c r="AI275" s="82"/>
      <c r="AJ275" s="91"/>
      <c r="AK275" s="23"/>
      <c r="AL275" s="14"/>
      <c r="AM275" s="159" t="str">
        <f t="shared" si="307"/>
        <v/>
      </c>
      <c r="AN275" s="8"/>
      <c r="AO275" s="12"/>
      <c r="AP275" s="7"/>
      <c r="AQ275" s="7"/>
      <c r="AR275" s="7"/>
      <c r="AS275" s="81"/>
      <c r="AT275" s="82"/>
      <c r="AU275" s="91"/>
      <c r="AV275" s="23"/>
      <c r="AW275" s="14"/>
      <c r="AX275" s="159" t="str">
        <f t="shared" si="308"/>
        <v/>
      </c>
      <c r="AY275" s="8"/>
      <c r="AZ275" s="12"/>
      <c r="BA275" s="7"/>
      <c r="BB275" s="7"/>
      <c r="BC275" s="7"/>
      <c r="BD275" s="81"/>
      <c r="BE275" s="82"/>
      <c r="BF275" s="91"/>
      <c r="BG275" s="365"/>
      <c r="BH275" s="156">
        <v>45962</v>
      </c>
      <c r="BI275" s="101"/>
      <c r="BJ275" s="14"/>
      <c r="BK275" s="103"/>
      <c r="BL275" s="12"/>
      <c r="BM275" s="105"/>
      <c r="BN275" s="134"/>
      <c r="BO275" s="108"/>
    </row>
    <row r="276" spans="1:70">
      <c r="A276" s="366"/>
      <c r="B276" s="157">
        <v>45992</v>
      </c>
      <c r="C276" s="16"/>
      <c r="D276" s="21"/>
      <c r="E276" s="15"/>
      <c r="F276" s="158" t="str">
        <f t="shared" si="304"/>
        <v/>
      </c>
      <c r="G276" s="11"/>
      <c r="H276" s="13"/>
      <c r="I276" s="10"/>
      <c r="J276" s="10"/>
      <c r="K276" s="10"/>
      <c r="L276" s="83"/>
      <c r="M276" s="84"/>
      <c r="N276" s="92"/>
      <c r="O276" s="21"/>
      <c r="P276" s="15"/>
      <c r="Q276" s="158" t="str">
        <f t="shared" si="305"/>
        <v/>
      </c>
      <c r="R276" s="11"/>
      <c r="S276" s="13"/>
      <c r="T276" s="10"/>
      <c r="U276" s="10"/>
      <c r="V276" s="10"/>
      <c r="W276" s="83"/>
      <c r="X276" s="84"/>
      <c r="Y276" s="92"/>
      <c r="Z276" s="21"/>
      <c r="AA276" s="15"/>
      <c r="AB276" s="158" t="str">
        <f t="shared" si="306"/>
        <v/>
      </c>
      <c r="AC276" s="11"/>
      <c r="AD276" s="13"/>
      <c r="AE276" s="10"/>
      <c r="AF276" s="10"/>
      <c r="AG276" s="10"/>
      <c r="AH276" s="83"/>
      <c r="AI276" s="84"/>
      <c r="AJ276" s="92"/>
      <c r="AK276" s="21"/>
      <c r="AL276" s="15"/>
      <c r="AM276" s="158" t="str">
        <f t="shared" si="307"/>
        <v/>
      </c>
      <c r="AN276" s="11"/>
      <c r="AO276" s="13"/>
      <c r="AP276" s="10"/>
      <c r="AQ276" s="10"/>
      <c r="AR276" s="10"/>
      <c r="AS276" s="83"/>
      <c r="AT276" s="84"/>
      <c r="AU276" s="92"/>
      <c r="AV276" s="21"/>
      <c r="AW276" s="15"/>
      <c r="AX276" s="158" t="str">
        <f t="shared" si="308"/>
        <v/>
      </c>
      <c r="AY276" s="11"/>
      <c r="AZ276" s="13"/>
      <c r="BA276" s="10"/>
      <c r="BB276" s="10"/>
      <c r="BC276" s="10"/>
      <c r="BD276" s="83"/>
      <c r="BE276" s="84"/>
      <c r="BF276" s="92"/>
      <c r="BG276" s="366"/>
      <c r="BH276" s="157">
        <v>45992</v>
      </c>
      <c r="BI276" s="102"/>
      <c r="BJ276" s="15"/>
      <c r="BK276" s="104"/>
      <c r="BL276" s="13"/>
      <c r="BM276" s="107"/>
      <c r="BN276" s="135"/>
      <c r="BO276" s="110"/>
    </row>
    <row r="277" spans="1:70">
      <c r="A277" s="326"/>
      <c r="B277" s="325"/>
      <c r="C277" s="349"/>
      <c r="D277" s="326" t="s">
        <v>13</v>
      </c>
      <c r="E277" s="349"/>
      <c r="F277" s="349"/>
      <c r="G277" s="349"/>
      <c r="H277" s="349"/>
      <c r="I277" s="350"/>
      <c r="J277" s="351"/>
      <c r="K277" s="351"/>
      <c r="L277" s="351"/>
      <c r="M277" s="351"/>
      <c r="N277" s="329">
        <f>SUM(N25:N276)</f>
        <v>0</v>
      </c>
      <c r="O277" s="326" t="s">
        <v>13</v>
      </c>
      <c r="P277" s="349"/>
      <c r="Q277" s="349"/>
      <c r="R277" s="349"/>
      <c r="S277" s="349"/>
      <c r="T277" s="350"/>
      <c r="U277" s="351"/>
      <c r="V277" s="351"/>
      <c r="W277" s="351"/>
      <c r="X277" s="351"/>
      <c r="Y277" s="329">
        <f>SUM(Y25:Y276)</f>
        <v>0</v>
      </c>
      <c r="Z277" s="326" t="s">
        <v>13</v>
      </c>
      <c r="AA277" s="349"/>
      <c r="AB277" s="349"/>
      <c r="AC277" s="349"/>
      <c r="AD277" s="349"/>
      <c r="AE277" s="350"/>
      <c r="AF277" s="351"/>
      <c r="AG277" s="351"/>
      <c r="AH277" s="351"/>
      <c r="AI277" s="351"/>
      <c r="AJ277" s="329">
        <f>SUM(AJ25:AJ276)</f>
        <v>0</v>
      </c>
      <c r="AK277" s="326" t="s">
        <v>13</v>
      </c>
      <c r="AL277" s="349"/>
      <c r="AM277" s="349"/>
      <c r="AN277" s="349"/>
      <c r="AO277" s="349"/>
      <c r="AP277" s="350"/>
      <c r="AQ277" s="351"/>
      <c r="AR277" s="351"/>
      <c r="AS277" s="351"/>
      <c r="AT277" s="351"/>
      <c r="AU277" s="329">
        <f>SUM(AU25:AU276)</f>
        <v>0</v>
      </c>
      <c r="AV277" s="326" t="s">
        <v>13</v>
      </c>
      <c r="AW277" s="349"/>
      <c r="AX277" s="349"/>
      <c r="AY277" s="349"/>
      <c r="AZ277" s="349"/>
      <c r="BA277" s="350"/>
      <c r="BB277" s="351"/>
      <c r="BC277" s="351"/>
      <c r="BD277" s="351"/>
      <c r="BE277" s="351"/>
      <c r="BF277" s="329">
        <f>SUM(BF25:BF276)</f>
        <v>0</v>
      </c>
      <c r="BG277" s="298"/>
      <c r="BH277" s="325"/>
      <c r="BI277" s="326" t="s">
        <v>17</v>
      </c>
      <c r="BJ277" s="349"/>
      <c r="BK277" s="351"/>
      <c r="BL277" s="351"/>
      <c r="BM277" s="327">
        <f>SUM(BM25:BM276)</f>
        <v>0</v>
      </c>
      <c r="BN277" s="349"/>
      <c r="BO277" s="356"/>
      <c r="BQ277" s="132"/>
      <c r="BR277" s="26"/>
    </row>
    <row r="278" spans="1:70">
      <c r="A278" s="331"/>
      <c r="B278" s="300"/>
      <c r="C278" s="349"/>
      <c r="D278" s="299"/>
      <c r="E278" s="352"/>
      <c r="F278" s="352"/>
      <c r="G278" s="353"/>
      <c r="H278" s="352"/>
      <c r="I278" s="354"/>
      <c r="J278" s="355"/>
      <c r="K278" s="355"/>
      <c r="L278" s="355"/>
      <c r="M278" s="355"/>
      <c r="N278" s="300"/>
      <c r="O278" s="299"/>
      <c r="P278" s="352"/>
      <c r="Q278" s="352"/>
      <c r="R278" s="353"/>
      <c r="S278" s="352"/>
      <c r="T278" s="354"/>
      <c r="U278" s="355"/>
      <c r="V278" s="355"/>
      <c r="W278" s="355"/>
      <c r="X278" s="355"/>
      <c r="Y278" s="300"/>
      <c r="Z278" s="299"/>
      <c r="AA278" s="352"/>
      <c r="AB278" s="352"/>
      <c r="AC278" s="353"/>
      <c r="AD278" s="352"/>
      <c r="AE278" s="354"/>
      <c r="AF278" s="355"/>
      <c r="AG278" s="355"/>
      <c r="AH278" s="355"/>
      <c r="AI278" s="355"/>
      <c r="AJ278" s="300"/>
      <c r="AK278" s="299"/>
      <c r="AL278" s="352"/>
      <c r="AM278" s="352"/>
      <c r="AN278" s="353"/>
      <c r="AO278" s="352"/>
      <c r="AP278" s="354"/>
      <c r="AQ278" s="355"/>
      <c r="AR278" s="355"/>
      <c r="AS278" s="355"/>
      <c r="AT278" s="355"/>
      <c r="AU278" s="300"/>
      <c r="AV278" s="299"/>
      <c r="AW278" s="352"/>
      <c r="AX278" s="352"/>
      <c r="AY278" s="353"/>
      <c r="AZ278" s="352"/>
      <c r="BA278" s="354"/>
      <c r="BB278" s="355"/>
      <c r="BC278" s="355"/>
      <c r="BD278" s="355"/>
      <c r="BE278" s="355"/>
      <c r="BF278" s="300"/>
      <c r="BG278" s="299"/>
      <c r="BH278" s="300"/>
      <c r="BI278" s="331" t="s">
        <v>18</v>
      </c>
      <c r="BJ278" s="352"/>
      <c r="BK278" s="355"/>
      <c r="BL278" s="355"/>
      <c r="BM278" s="352"/>
      <c r="BN278" s="352"/>
      <c r="BO278" s="335">
        <f>SUM(BO25:BO276)</f>
        <v>0</v>
      </c>
      <c r="BQ278" s="133"/>
      <c r="BR278" s="27"/>
    </row>
  </sheetData>
  <mergeCells count="53">
    <mergeCell ref="A253:A264"/>
    <mergeCell ref="BG253:BG264"/>
    <mergeCell ref="A181:A192"/>
    <mergeCell ref="BG181:BG192"/>
    <mergeCell ref="A193:A204"/>
    <mergeCell ref="BG193:BG204"/>
    <mergeCell ref="A229:A240"/>
    <mergeCell ref="BG229:BG240"/>
    <mergeCell ref="A205:A216"/>
    <mergeCell ref="BG205:BG216"/>
    <mergeCell ref="A133:A144"/>
    <mergeCell ref="BG133:BG144"/>
    <mergeCell ref="A217:A228"/>
    <mergeCell ref="BG217:BG228"/>
    <mergeCell ref="A145:A156"/>
    <mergeCell ref="BG145:BG156"/>
    <mergeCell ref="A157:A168"/>
    <mergeCell ref="BG157:BG168"/>
    <mergeCell ref="A169:A180"/>
    <mergeCell ref="BG169:BG180"/>
    <mergeCell ref="BG73:BG84"/>
    <mergeCell ref="BG61:BG72"/>
    <mergeCell ref="A109:A120"/>
    <mergeCell ref="BG109:BG120"/>
    <mergeCell ref="A121:A132"/>
    <mergeCell ref="BG121:BG132"/>
    <mergeCell ref="J11:N11"/>
    <mergeCell ref="J7:N7"/>
    <mergeCell ref="AQ11:AU11"/>
    <mergeCell ref="AF11:AJ11"/>
    <mergeCell ref="A1:N1"/>
    <mergeCell ref="A85:A96"/>
    <mergeCell ref="A73:A84"/>
    <mergeCell ref="BG265:BG276"/>
    <mergeCell ref="A265:A276"/>
    <mergeCell ref="A241:A252"/>
    <mergeCell ref="BG241:BG252"/>
    <mergeCell ref="A37:A48"/>
    <mergeCell ref="A61:A72"/>
    <mergeCell ref="BG85:BG96"/>
    <mergeCell ref="A97:A108"/>
    <mergeCell ref="BG97:BG108"/>
    <mergeCell ref="BG49:BG60"/>
    <mergeCell ref="BQ11:BR11"/>
    <mergeCell ref="A13:A24"/>
    <mergeCell ref="BG13:BG24"/>
    <mergeCell ref="BG37:BG48"/>
    <mergeCell ref="A49:A60"/>
    <mergeCell ref="BB11:BF11"/>
    <mergeCell ref="BI11:BO11"/>
    <mergeCell ref="A25:A36"/>
    <mergeCell ref="BG25:BG36"/>
    <mergeCell ref="U11:Y11"/>
  </mergeCells>
  <phoneticPr fontId="2" type="noConversion"/>
  <conditionalFormatting sqref="E13:E154">
    <cfRule type="cellIs" dxfId="2491" priority="1227" stopIfTrue="1" operator="lessThan">
      <formula>0</formula>
    </cfRule>
    <cfRule type="cellIs" dxfId="2490" priority="1228" stopIfTrue="1" operator="greaterThan">
      <formula>0</formula>
    </cfRule>
  </conditionalFormatting>
  <conditionalFormatting sqref="H13:H154">
    <cfRule type="cellIs" dxfId="2489" priority="1225" stopIfTrue="1" operator="lessThan">
      <formula>0</formula>
    </cfRule>
    <cfRule type="cellIs" dxfId="2488" priority="1226" stopIfTrue="1" operator="greaterThan">
      <formula>0</formula>
    </cfRule>
  </conditionalFormatting>
  <conditionalFormatting sqref="E155:E156">
    <cfRule type="cellIs" dxfId="2487" priority="1223" stopIfTrue="1" operator="lessThan">
      <formula>0</formula>
    </cfRule>
    <cfRule type="cellIs" dxfId="2486" priority="1224" stopIfTrue="1" operator="greaterThan">
      <formula>0</formula>
    </cfRule>
  </conditionalFormatting>
  <conditionalFormatting sqref="H155:H156">
    <cfRule type="cellIs" dxfId="2485" priority="1221" stopIfTrue="1" operator="lessThan">
      <formula>0</formula>
    </cfRule>
    <cfRule type="cellIs" dxfId="2484" priority="1222" stopIfTrue="1" operator="greaterThan">
      <formula>0</formula>
    </cfRule>
  </conditionalFormatting>
  <conditionalFormatting sqref="E157">
    <cfRule type="cellIs" dxfId="2483" priority="1219" stopIfTrue="1" operator="lessThan">
      <formula>0</formula>
    </cfRule>
    <cfRule type="cellIs" dxfId="2482" priority="1220" stopIfTrue="1" operator="greaterThan">
      <formula>0</formula>
    </cfRule>
  </conditionalFormatting>
  <conditionalFormatting sqref="H157 H164">
    <cfRule type="cellIs" dxfId="2481" priority="1217" stopIfTrue="1" operator="lessThan">
      <formula>0</formula>
    </cfRule>
    <cfRule type="cellIs" dxfId="2480" priority="1218" stopIfTrue="1" operator="greaterThan">
      <formula>0</formula>
    </cfRule>
  </conditionalFormatting>
  <conditionalFormatting sqref="E158">
    <cfRule type="cellIs" dxfId="2479" priority="1215" stopIfTrue="1" operator="lessThan">
      <formula>0</formula>
    </cfRule>
    <cfRule type="cellIs" dxfId="2478" priority="1216" stopIfTrue="1" operator="greaterThan">
      <formula>0</formula>
    </cfRule>
  </conditionalFormatting>
  <conditionalFormatting sqref="H158">
    <cfRule type="cellIs" dxfId="2477" priority="1213" stopIfTrue="1" operator="lessThan">
      <formula>0</formula>
    </cfRule>
    <cfRule type="cellIs" dxfId="2476" priority="1214" stopIfTrue="1" operator="greaterThan">
      <formula>0</formula>
    </cfRule>
  </conditionalFormatting>
  <conditionalFormatting sqref="E159">
    <cfRule type="cellIs" dxfId="2475" priority="1211" stopIfTrue="1" operator="lessThan">
      <formula>0</formula>
    </cfRule>
    <cfRule type="cellIs" dxfId="2474" priority="1212" stopIfTrue="1" operator="greaterThan">
      <formula>0</formula>
    </cfRule>
  </conditionalFormatting>
  <conditionalFormatting sqref="H159">
    <cfRule type="cellIs" dxfId="2473" priority="1209" stopIfTrue="1" operator="lessThan">
      <formula>0</formula>
    </cfRule>
    <cfRule type="cellIs" dxfId="2472" priority="1210" stopIfTrue="1" operator="greaterThan">
      <formula>0</formula>
    </cfRule>
  </conditionalFormatting>
  <conditionalFormatting sqref="E160">
    <cfRule type="cellIs" dxfId="2471" priority="1207" stopIfTrue="1" operator="lessThan">
      <formula>0</formula>
    </cfRule>
    <cfRule type="cellIs" dxfId="2470" priority="1208" stopIfTrue="1" operator="greaterThan">
      <formula>0</formula>
    </cfRule>
  </conditionalFormatting>
  <conditionalFormatting sqref="H160">
    <cfRule type="cellIs" dxfId="2469" priority="1205" stopIfTrue="1" operator="lessThan">
      <formula>0</formula>
    </cfRule>
    <cfRule type="cellIs" dxfId="2468" priority="1206" stopIfTrue="1" operator="greaterThan">
      <formula>0</formula>
    </cfRule>
  </conditionalFormatting>
  <conditionalFormatting sqref="E161">
    <cfRule type="cellIs" dxfId="2467" priority="1203" stopIfTrue="1" operator="lessThan">
      <formula>0</formula>
    </cfRule>
    <cfRule type="cellIs" dxfId="2466" priority="1204" stopIfTrue="1" operator="greaterThan">
      <formula>0</formula>
    </cfRule>
  </conditionalFormatting>
  <conditionalFormatting sqref="H161">
    <cfRule type="cellIs" dxfId="2465" priority="1201" stopIfTrue="1" operator="lessThan">
      <formula>0</formula>
    </cfRule>
    <cfRule type="cellIs" dxfId="2464" priority="1202" stopIfTrue="1" operator="greaterThan">
      <formula>0</formula>
    </cfRule>
  </conditionalFormatting>
  <conditionalFormatting sqref="P13:P154">
    <cfRule type="cellIs" dxfId="2463" priority="1199" stopIfTrue="1" operator="lessThan">
      <formula>0</formula>
    </cfRule>
    <cfRule type="cellIs" dxfId="2462" priority="1200" stopIfTrue="1" operator="greaterThan">
      <formula>0</formula>
    </cfRule>
  </conditionalFormatting>
  <conditionalFormatting sqref="S13:S154">
    <cfRule type="cellIs" dxfId="2461" priority="1197" stopIfTrue="1" operator="lessThan">
      <formula>0</formula>
    </cfRule>
    <cfRule type="cellIs" dxfId="2460" priority="1198" stopIfTrue="1" operator="greaterThan">
      <formula>0</formula>
    </cfRule>
  </conditionalFormatting>
  <conditionalFormatting sqref="P155:P156">
    <cfRule type="cellIs" dxfId="2459" priority="1195" stopIfTrue="1" operator="lessThan">
      <formula>0</formula>
    </cfRule>
    <cfRule type="cellIs" dxfId="2458" priority="1196" stopIfTrue="1" operator="greaterThan">
      <formula>0</formula>
    </cfRule>
  </conditionalFormatting>
  <conditionalFormatting sqref="S155:S156">
    <cfRule type="cellIs" dxfId="2457" priority="1193" stopIfTrue="1" operator="lessThan">
      <formula>0</formula>
    </cfRule>
    <cfRule type="cellIs" dxfId="2456" priority="1194" stopIfTrue="1" operator="greaterThan">
      <formula>0</formula>
    </cfRule>
  </conditionalFormatting>
  <conditionalFormatting sqref="P157">
    <cfRule type="cellIs" dxfId="2455" priority="1191" stopIfTrue="1" operator="lessThan">
      <formula>0</formula>
    </cfRule>
    <cfRule type="cellIs" dxfId="2454" priority="1192" stopIfTrue="1" operator="greaterThan">
      <formula>0</formula>
    </cfRule>
  </conditionalFormatting>
  <conditionalFormatting sqref="S157">
    <cfRule type="cellIs" dxfId="2453" priority="1189" stopIfTrue="1" operator="lessThan">
      <formula>0</formula>
    </cfRule>
    <cfRule type="cellIs" dxfId="2452" priority="1190" stopIfTrue="1" operator="greaterThan">
      <formula>0</formula>
    </cfRule>
  </conditionalFormatting>
  <conditionalFormatting sqref="P158">
    <cfRule type="cellIs" dxfId="2451" priority="1187" stopIfTrue="1" operator="lessThan">
      <formula>0</formula>
    </cfRule>
    <cfRule type="cellIs" dxfId="2450" priority="1188" stopIfTrue="1" operator="greaterThan">
      <formula>0</formula>
    </cfRule>
  </conditionalFormatting>
  <conditionalFormatting sqref="S158">
    <cfRule type="cellIs" dxfId="2449" priority="1185" stopIfTrue="1" operator="lessThan">
      <formula>0</formula>
    </cfRule>
    <cfRule type="cellIs" dxfId="2448" priority="1186" stopIfTrue="1" operator="greaterThan">
      <formula>0</formula>
    </cfRule>
  </conditionalFormatting>
  <conditionalFormatting sqref="P159">
    <cfRule type="cellIs" dxfId="2447" priority="1183" stopIfTrue="1" operator="lessThan">
      <formula>0</formula>
    </cfRule>
    <cfRule type="cellIs" dxfId="2446" priority="1184" stopIfTrue="1" operator="greaterThan">
      <formula>0</formula>
    </cfRule>
  </conditionalFormatting>
  <conditionalFormatting sqref="S159">
    <cfRule type="cellIs" dxfId="2445" priority="1181" stopIfTrue="1" operator="lessThan">
      <formula>0</formula>
    </cfRule>
    <cfRule type="cellIs" dxfId="2444" priority="1182" stopIfTrue="1" operator="greaterThan">
      <formula>0</formula>
    </cfRule>
  </conditionalFormatting>
  <conditionalFormatting sqref="P160">
    <cfRule type="cellIs" dxfId="2443" priority="1179" stopIfTrue="1" operator="lessThan">
      <formula>0</formula>
    </cfRule>
    <cfRule type="cellIs" dxfId="2442" priority="1180" stopIfTrue="1" operator="greaterThan">
      <formula>0</formula>
    </cfRule>
  </conditionalFormatting>
  <conditionalFormatting sqref="S160">
    <cfRule type="cellIs" dxfId="2441" priority="1177" stopIfTrue="1" operator="lessThan">
      <formula>0</formula>
    </cfRule>
    <cfRule type="cellIs" dxfId="2440" priority="1178" stopIfTrue="1" operator="greaterThan">
      <formula>0</formula>
    </cfRule>
  </conditionalFormatting>
  <conditionalFormatting sqref="P161">
    <cfRule type="cellIs" dxfId="2439" priority="1175" stopIfTrue="1" operator="lessThan">
      <formula>0</formula>
    </cfRule>
    <cfRule type="cellIs" dxfId="2438" priority="1176" stopIfTrue="1" operator="greaterThan">
      <formula>0</formula>
    </cfRule>
  </conditionalFormatting>
  <conditionalFormatting sqref="S161">
    <cfRule type="cellIs" dxfId="2437" priority="1173" stopIfTrue="1" operator="lessThan">
      <formula>0</formula>
    </cfRule>
    <cfRule type="cellIs" dxfId="2436" priority="1174" stopIfTrue="1" operator="greaterThan">
      <formula>0</formula>
    </cfRule>
  </conditionalFormatting>
  <conditionalFormatting sqref="E162">
    <cfRule type="cellIs" dxfId="2435" priority="1171" stopIfTrue="1" operator="lessThan">
      <formula>0</formula>
    </cfRule>
    <cfRule type="cellIs" dxfId="2434" priority="1172" stopIfTrue="1" operator="greaterThan">
      <formula>0</formula>
    </cfRule>
  </conditionalFormatting>
  <conditionalFormatting sqref="H162">
    <cfRule type="cellIs" dxfId="2433" priority="1169" stopIfTrue="1" operator="lessThan">
      <formula>0</formula>
    </cfRule>
    <cfRule type="cellIs" dxfId="2432" priority="1170" stopIfTrue="1" operator="greaterThan">
      <formula>0</formula>
    </cfRule>
  </conditionalFormatting>
  <conditionalFormatting sqref="P162">
    <cfRule type="cellIs" dxfId="2431" priority="1167" stopIfTrue="1" operator="lessThan">
      <formula>0</formula>
    </cfRule>
    <cfRule type="cellIs" dxfId="2430" priority="1168" stopIfTrue="1" operator="greaterThan">
      <formula>0</formula>
    </cfRule>
  </conditionalFormatting>
  <conditionalFormatting sqref="S162">
    <cfRule type="cellIs" dxfId="2429" priority="1165" stopIfTrue="1" operator="lessThan">
      <formula>0</formula>
    </cfRule>
    <cfRule type="cellIs" dxfId="2428" priority="1166" stopIfTrue="1" operator="greaterThan">
      <formula>0</formula>
    </cfRule>
  </conditionalFormatting>
  <conditionalFormatting sqref="E163">
    <cfRule type="cellIs" dxfId="2427" priority="1163" stopIfTrue="1" operator="lessThan">
      <formula>0</formula>
    </cfRule>
    <cfRule type="cellIs" dxfId="2426" priority="1164" stopIfTrue="1" operator="greaterThan">
      <formula>0</formula>
    </cfRule>
  </conditionalFormatting>
  <conditionalFormatting sqref="P163">
    <cfRule type="cellIs" dxfId="2425" priority="1161" stopIfTrue="1" operator="lessThan">
      <formula>0</formula>
    </cfRule>
    <cfRule type="cellIs" dxfId="2424" priority="1162" stopIfTrue="1" operator="greaterThan">
      <formula>0</formula>
    </cfRule>
  </conditionalFormatting>
  <conditionalFormatting sqref="H163">
    <cfRule type="cellIs" dxfId="2423" priority="1159" stopIfTrue="1" operator="lessThan">
      <formula>0</formula>
    </cfRule>
    <cfRule type="cellIs" dxfId="2422" priority="1160" stopIfTrue="1" operator="greaterThan">
      <formula>0</formula>
    </cfRule>
  </conditionalFormatting>
  <conditionalFormatting sqref="S163">
    <cfRule type="cellIs" dxfId="2421" priority="1157" stopIfTrue="1" operator="lessThan">
      <formula>0</formula>
    </cfRule>
    <cfRule type="cellIs" dxfId="2420" priority="1158" stopIfTrue="1" operator="greaterThan">
      <formula>0</formula>
    </cfRule>
  </conditionalFormatting>
  <conditionalFormatting sqref="E164">
    <cfRule type="cellIs" dxfId="2419" priority="1155" stopIfTrue="1" operator="lessThan">
      <formula>0</formula>
    </cfRule>
    <cfRule type="cellIs" dxfId="2418" priority="1156" stopIfTrue="1" operator="greaterThan">
      <formula>0</formula>
    </cfRule>
  </conditionalFormatting>
  <conditionalFormatting sqref="S164">
    <cfRule type="cellIs" dxfId="2417" priority="1153" stopIfTrue="1" operator="lessThan">
      <formula>0</formula>
    </cfRule>
    <cfRule type="cellIs" dxfId="2416" priority="1154" stopIfTrue="1" operator="greaterThan">
      <formula>0</formula>
    </cfRule>
  </conditionalFormatting>
  <conditionalFormatting sqref="P164">
    <cfRule type="cellIs" dxfId="2415" priority="1151" stopIfTrue="1" operator="lessThan">
      <formula>0</formula>
    </cfRule>
    <cfRule type="cellIs" dxfId="2414" priority="1152" stopIfTrue="1" operator="greaterThan">
      <formula>0</formula>
    </cfRule>
  </conditionalFormatting>
  <conditionalFormatting sqref="H165">
    <cfRule type="cellIs" dxfId="2413" priority="1149" stopIfTrue="1" operator="lessThan">
      <formula>0</formula>
    </cfRule>
    <cfRule type="cellIs" dxfId="2412" priority="1150" stopIfTrue="1" operator="greaterThan">
      <formula>0</formula>
    </cfRule>
  </conditionalFormatting>
  <conditionalFormatting sqref="E165">
    <cfRule type="cellIs" dxfId="2411" priority="1147" stopIfTrue="1" operator="lessThan">
      <formula>0</formula>
    </cfRule>
    <cfRule type="cellIs" dxfId="2410" priority="1148" stopIfTrue="1" operator="greaterThan">
      <formula>0</formula>
    </cfRule>
  </conditionalFormatting>
  <conditionalFormatting sqref="S165">
    <cfRule type="cellIs" dxfId="2409" priority="1145" stopIfTrue="1" operator="lessThan">
      <formula>0</formula>
    </cfRule>
    <cfRule type="cellIs" dxfId="2408" priority="1146" stopIfTrue="1" operator="greaterThan">
      <formula>0</formula>
    </cfRule>
  </conditionalFormatting>
  <conditionalFormatting sqref="P165">
    <cfRule type="cellIs" dxfId="2407" priority="1143" stopIfTrue="1" operator="lessThan">
      <formula>0</formula>
    </cfRule>
    <cfRule type="cellIs" dxfId="2406" priority="1144" stopIfTrue="1" operator="greaterThan">
      <formula>0</formula>
    </cfRule>
  </conditionalFormatting>
  <conditionalFormatting sqref="H166">
    <cfRule type="cellIs" dxfId="2405" priority="1141" stopIfTrue="1" operator="lessThan">
      <formula>0</formula>
    </cfRule>
    <cfRule type="cellIs" dxfId="2404" priority="1142" stopIfTrue="1" operator="greaterThan">
      <formula>0</formula>
    </cfRule>
  </conditionalFormatting>
  <conditionalFormatting sqref="E166">
    <cfRule type="cellIs" dxfId="2403" priority="1139" stopIfTrue="1" operator="lessThan">
      <formula>0</formula>
    </cfRule>
    <cfRule type="cellIs" dxfId="2402" priority="1140" stopIfTrue="1" operator="greaterThan">
      <formula>0</formula>
    </cfRule>
  </conditionalFormatting>
  <conditionalFormatting sqref="S166">
    <cfRule type="cellIs" dxfId="2401" priority="1137" stopIfTrue="1" operator="lessThan">
      <formula>0</formula>
    </cfRule>
    <cfRule type="cellIs" dxfId="2400" priority="1138" stopIfTrue="1" operator="greaterThan">
      <formula>0</formula>
    </cfRule>
  </conditionalFormatting>
  <conditionalFormatting sqref="P166">
    <cfRule type="cellIs" dxfId="2399" priority="1135" stopIfTrue="1" operator="lessThan">
      <formula>0</formula>
    </cfRule>
    <cfRule type="cellIs" dxfId="2398" priority="1136" stopIfTrue="1" operator="greaterThan">
      <formula>0</formula>
    </cfRule>
  </conditionalFormatting>
  <conditionalFormatting sqref="H167:H169">
    <cfRule type="cellIs" dxfId="2397" priority="1109" stopIfTrue="1" operator="lessThan">
      <formula>0</formula>
    </cfRule>
    <cfRule type="cellIs" dxfId="2396" priority="1110" stopIfTrue="1" operator="greaterThan">
      <formula>0</formula>
    </cfRule>
  </conditionalFormatting>
  <conditionalFormatting sqref="E167:E169">
    <cfRule type="cellIs" dxfId="2395" priority="1107" stopIfTrue="1" operator="lessThan">
      <formula>0</formula>
    </cfRule>
    <cfRule type="cellIs" dxfId="2394" priority="1108" stopIfTrue="1" operator="greaterThan">
      <formula>0</formula>
    </cfRule>
  </conditionalFormatting>
  <conditionalFormatting sqref="S167:S169">
    <cfRule type="cellIs" dxfId="2393" priority="1105" stopIfTrue="1" operator="lessThan">
      <formula>0</formula>
    </cfRule>
    <cfRule type="cellIs" dxfId="2392" priority="1106" stopIfTrue="1" operator="greaterThan">
      <formula>0</formula>
    </cfRule>
  </conditionalFormatting>
  <conditionalFormatting sqref="P167:P169">
    <cfRule type="cellIs" dxfId="2391" priority="1103" stopIfTrue="1" operator="lessThan">
      <formula>0</formula>
    </cfRule>
    <cfRule type="cellIs" dxfId="2390" priority="1104" stopIfTrue="1" operator="greaterThan">
      <formula>0</formula>
    </cfRule>
  </conditionalFormatting>
  <conditionalFormatting sqref="H170">
    <cfRule type="cellIs" dxfId="2389" priority="1099" stopIfTrue="1" operator="lessThan">
      <formula>0</formula>
    </cfRule>
    <cfRule type="cellIs" dxfId="2388" priority="1100" stopIfTrue="1" operator="greaterThan">
      <formula>0</formula>
    </cfRule>
  </conditionalFormatting>
  <conditionalFormatting sqref="E170">
    <cfRule type="cellIs" dxfId="2387" priority="1097" stopIfTrue="1" operator="lessThan">
      <formula>0</formula>
    </cfRule>
    <cfRule type="cellIs" dxfId="2386" priority="1098" stopIfTrue="1" operator="greaterThan">
      <formula>0</formula>
    </cfRule>
  </conditionalFormatting>
  <conditionalFormatting sqref="S170">
    <cfRule type="cellIs" dxfId="2385" priority="1095" stopIfTrue="1" operator="lessThan">
      <formula>0</formula>
    </cfRule>
    <cfRule type="cellIs" dxfId="2384" priority="1096" stopIfTrue="1" operator="greaterThan">
      <formula>0</formula>
    </cfRule>
  </conditionalFormatting>
  <conditionalFormatting sqref="P170">
    <cfRule type="cellIs" dxfId="2383" priority="1093" stopIfTrue="1" operator="lessThan">
      <formula>0</formula>
    </cfRule>
    <cfRule type="cellIs" dxfId="2382" priority="1094" stopIfTrue="1" operator="greaterThan">
      <formula>0</formula>
    </cfRule>
  </conditionalFormatting>
  <conditionalFormatting sqref="H171">
    <cfRule type="cellIs" dxfId="2381" priority="1087" stopIfTrue="1" operator="lessThan">
      <formula>0</formula>
    </cfRule>
    <cfRule type="cellIs" dxfId="2380" priority="1088" stopIfTrue="1" operator="greaterThan">
      <formula>0</formula>
    </cfRule>
  </conditionalFormatting>
  <conditionalFormatting sqref="E171">
    <cfRule type="cellIs" dxfId="2379" priority="1085" stopIfTrue="1" operator="lessThan">
      <formula>0</formula>
    </cfRule>
    <cfRule type="cellIs" dxfId="2378" priority="1086" stopIfTrue="1" operator="greaterThan">
      <formula>0</formula>
    </cfRule>
  </conditionalFormatting>
  <conditionalFormatting sqref="S171">
    <cfRule type="cellIs" dxfId="2377" priority="1083" stopIfTrue="1" operator="lessThan">
      <formula>0</formula>
    </cfRule>
    <cfRule type="cellIs" dxfId="2376" priority="1084" stopIfTrue="1" operator="greaterThan">
      <formula>0</formula>
    </cfRule>
  </conditionalFormatting>
  <conditionalFormatting sqref="P171">
    <cfRule type="cellIs" dxfId="2375" priority="1081" stopIfTrue="1" operator="lessThan">
      <formula>0</formula>
    </cfRule>
    <cfRule type="cellIs" dxfId="2374" priority="1082" stopIfTrue="1" operator="greaterThan">
      <formula>0</formula>
    </cfRule>
  </conditionalFormatting>
  <conditionalFormatting sqref="H172">
    <cfRule type="cellIs" dxfId="2373" priority="1077" stopIfTrue="1" operator="lessThan">
      <formula>0</formula>
    </cfRule>
    <cfRule type="cellIs" dxfId="2372" priority="1078" stopIfTrue="1" operator="greaterThan">
      <formula>0</formula>
    </cfRule>
  </conditionalFormatting>
  <conditionalFormatting sqref="E172">
    <cfRule type="cellIs" dxfId="2371" priority="1075" stopIfTrue="1" operator="lessThan">
      <formula>0</formula>
    </cfRule>
    <cfRule type="cellIs" dxfId="2370" priority="1076" stopIfTrue="1" operator="greaterThan">
      <formula>0</formula>
    </cfRule>
  </conditionalFormatting>
  <conditionalFormatting sqref="S172">
    <cfRule type="cellIs" dxfId="2369" priority="1073" stopIfTrue="1" operator="lessThan">
      <formula>0</formula>
    </cfRule>
    <cfRule type="cellIs" dxfId="2368" priority="1074" stopIfTrue="1" operator="greaterThan">
      <formula>0</formula>
    </cfRule>
  </conditionalFormatting>
  <conditionalFormatting sqref="P172">
    <cfRule type="cellIs" dxfId="2367" priority="1071" stopIfTrue="1" operator="lessThan">
      <formula>0</formula>
    </cfRule>
    <cfRule type="cellIs" dxfId="2366" priority="1072" stopIfTrue="1" operator="greaterThan">
      <formula>0</formula>
    </cfRule>
  </conditionalFormatting>
  <conditionalFormatting sqref="H173">
    <cfRule type="cellIs" dxfId="2365" priority="1067" stopIfTrue="1" operator="lessThan">
      <formula>0</formula>
    </cfRule>
    <cfRule type="cellIs" dxfId="2364" priority="1068" stopIfTrue="1" operator="greaterThan">
      <formula>0</formula>
    </cfRule>
  </conditionalFormatting>
  <conditionalFormatting sqref="E173">
    <cfRule type="cellIs" dxfId="2363" priority="1065" stopIfTrue="1" operator="lessThan">
      <formula>0</formula>
    </cfRule>
    <cfRule type="cellIs" dxfId="2362" priority="1066" stopIfTrue="1" operator="greaterThan">
      <formula>0</formula>
    </cfRule>
  </conditionalFormatting>
  <conditionalFormatting sqref="S173">
    <cfRule type="cellIs" dxfId="2361" priority="1063" stopIfTrue="1" operator="lessThan">
      <formula>0</formula>
    </cfRule>
    <cfRule type="cellIs" dxfId="2360" priority="1064" stopIfTrue="1" operator="greaterThan">
      <formula>0</formula>
    </cfRule>
  </conditionalFormatting>
  <conditionalFormatting sqref="P173">
    <cfRule type="cellIs" dxfId="2359" priority="1061" stopIfTrue="1" operator="lessThan">
      <formula>0</formula>
    </cfRule>
    <cfRule type="cellIs" dxfId="2358" priority="1062" stopIfTrue="1" operator="greaterThan">
      <formula>0</formula>
    </cfRule>
  </conditionalFormatting>
  <conditionalFormatting sqref="H174">
    <cfRule type="cellIs" dxfId="2357" priority="1057" stopIfTrue="1" operator="lessThan">
      <formula>0</formula>
    </cfRule>
    <cfRule type="cellIs" dxfId="2356" priority="1058" stopIfTrue="1" operator="greaterThan">
      <formula>0</formula>
    </cfRule>
  </conditionalFormatting>
  <conditionalFormatting sqref="E174">
    <cfRule type="cellIs" dxfId="2355" priority="1055" stopIfTrue="1" operator="lessThan">
      <formula>0</formula>
    </cfRule>
    <cfRule type="cellIs" dxfId="2354" priority="1056" stopIfTrue="1" operator="greaterThan">
      <formula>0</formula>
    </cfRule>
  </conditionalFormatting>
  <conditionalFormatting sqref="S174">
    <cfRule type="cellIs" dxfId="2353" priority="1053" stopIfTrue="1" operator="lessThan">
      <formula>0</formula>
    </cfRule>
    <cfRule type="cellIs" dxfId="2352" priority="1054" stopIfTrue="1" operator="greaterThan">
      <formula>0</formula>
    </cfRule>
  </conditionalFormatting>
  <conditionalFormatting sqref="P174">
    <cfRule type="cellIs" dxfId="2351" priority="1051" stopIfTrue="1" operator="lessThan">
      <formula>0</formula>
    </cfRule>
    <cfRule type="cellIs" dxfId="2350" priority="1052" stopIfTrue="1" operator="greaterThan">
      <formula>0</formula>
    </cfRule>
  </conditionalFormatting>
  <conditionalFormatting sqref="H175">
    <cfRule type="cellIs" dxfId="2349" priority="1047" stopIfTrue="1" operator="lessThan">
      <formula>0</formula>
    </cfRule>
    <cfRule type="cellIs" dxfId="2348" priority="1048" stopIfTrue="1" operator="greaterThan">
      <formula>0</formula>
    </cfRule>
  </conditionalFormatting>
  <conditionalFormatting sqref="E175">
    <cfRule type="cellIs" dxfId="2347" priority="1045" stopIfTrue="1" operator="lessThan">
      <formula>0</formula>
    </cfRule>
    <cfRule type="cellIs" dxfId="2346" priority="1046" stopIfTrue="1" operator="greaterThan">
      <formula>0</formula>
    </cfRule>
  </conditionalFormatting>
  <conditionalFormatting sqref="P175">
    <cfRule type="cellIs" dxfId="2345" priority="1043" stopIfTrue="1" operator="lessThan">
      <formula>0</formula>
    </cfRule>
    <cfRule type="cellIs" dxfId="2344" priority="1044" stopIfTrue="1" operator="greaterThan">
      <formula>0</formula>
    </cfRule>
  </conditionalFormatting>
  <conditionalFormatting sqref="S175">
    <cfRule type="cellIs" dxfId="2343" priority="1041" stopIfTrue="1" operator="lessThan">
      <formula>0</formula>
    </cfRule>
    <cfRule type="cellIs" dxfId="2342" priority="1042" stopIfTrue="1" operator="greaterThan">
      <formula>0</formula>
    </cfRule>
  </conditionalFormatting>
  <conditionalFormatting sqref="E176">
    <cfRule type="cellIs" dxfId="2341" priority="1039" stopIfTrue="1" operator="lessThan">
      <formula>0</formula>
    </cfRule>
    <cfRule type="cellIs" dxfId="2340" priority="1040" stopIfTrue="1" operator="greaterThan">
      <formula>0</formula>
    </cfRule>
  </conditionalFormatting>
  <conditionalFormatting sqref="H176">
    <cfRule type="cellIs" dxfId="2339" priority="1037" stopIfTrue="1" operator="lessThan">
      <formula>0</formula>
    </cfRule>
    <cfRule type="cellIs" dxfId="2338" priority="1038" stopIfTrue="1" operator="greaterThan">
      <formula>0</formula>
    </cfRule>
  </conditionalFormatting>
  <conditionalFormatting sqref="P176">
    <cfRule type="cellIs" dxfId="2337" priority="1035" stopIfTrue="1" operator="lessThan">
      <formula>0</formula>
    </cfRule>
    <cfRule type="cellIs" dxfId="2336" priority="1036" stopIfTrue="1" operator="greaterThan">
      <formula>0</formula>
    </cfRule>
  </conditionalFormatting>
  <conditionalFormatting sqref="S176">
    <cfRule type="cellIs" dxfId="2335" priority="1033" stopIfTrue="1" operator="lessThan">
      <formula>0</formula>
    </cfRule>
    <cfRule type="cellIs" dxfId="2334" priority="1034" stopIfTrue="1" operator="greaterThan">
      <formula>0</formula>
    </cfRule>
  </conditionalFormatting>
  <conditionalFormatting sqref="E177">
    <cfRule type="cellIs" dxfId="2333" priority="1029" stopIfTrue="1" operator="lessThan">
      <formula>0</formula>
    </cfRule>
    <cfRule type="cellIs" dxfId="2332" priority="1030" stopIfTrue="1" operator="greaterThan">
      <formula>0</formula>
    </cfRule>
  </conditionalFormatting>
  <conditionalFormatting sqref="H177">
    <cfRule type="cellIs" dxfId="2331" priority="1027" stopIfTrue="1" operator="lessThan">
      <formula>0</formula>
    </cfRule>
    <cfRule type="cellIs" dxfId="2330" priority="1028" stopIfTrue="1" operator="greaterThan">
      <formula>0</formula>
    </cfRule>
  </conditionalFormatting>
  <conditionalFormatting sqref="P177">
    <cfRule type="cellIs" dxfId="2329" priority="1025" stopIfTrue="1" operator="lessThan">
      <formula>0</formula>
    </cfRule>
    <cfRule type="cellIs" dxfId="2328" priority="1026" stopIfTrue="1" operator="greaterThan">
      <formula>0</formula>
    </cfRule>
  </conditionalFormatting>
  <conditionalFormatting sqref="S177">
    <cfRule type="cellIs" dxfId="2327" priority="1023" stopIfTrue="1" operator="lessThan">
      <formula>0</formula>
    </cfRule>
    <cfRule type="cellIs" dxfId="2326" priority="1024" stopIfTrue="1" operator="greaterThan">
      <formula>0</formula>
    </cfRule>
  </conditionalFormatting>
  <conditionalFormatting sqref="E178">
    <cfRule type="cellIs" dxfId="2325" priority="1019" stopIfTrue="1" operator="lessThan">
      <formula>0</formula>
    </cfRule>
    <cfRule type="cellIs" dxfId="2324" priority="1020" stopIfTrue="1" operator="greaterThan">
      <formula>0</formula>
    </cfRule>
  </conditionalFormatting>
  <conditionalFormatting sqref="H178">
    <cfRule type="cellIs" dxfId="2323" priority="1017" stopIfTrue="1" operator="lessThan">
      <formula>0</formula>
    </cfRule>
    <cfRule type="cellIs" dxfId="2322" priority="1018" stopIfTrue="1" operator="greaterThan">
      <formula>0</formula>
    </cfRule>
  </conditionalFormatting>
  <conditionalFormatting sqref="P178">
    <cfRule type="cellIs" dxfId="2321" priority="1015" stopIfTrue="1" operator="lessThan">
      <formula>0</formula>
    </cfRule>
    <cfRule type="cellIs" dxfId="2320" priority="1016" stopIfTrue="1" operator="greaterThan">
      <formula>0</formula>
    </cfRule>
  </conditionalFormatting>
  <conditionalFormatting sqref="S178">
    <cfRule type="cellIs" dxfId="2319" priority="1013" stopIfTrue="1" operator="lessThan">
      <formula>0</formula>
    </cfRule>
    <cfRule type="cellIs" dxfId="2318" priority="1014" stopIfTrue="1" operator="greaterThan">
      <formula>0</formula>
    </cfRule>
  </conditionalFormatting>
  <conditionalFormatting sqref="E179:E180">
    <cfRule type="cellIs" dxfId="2317" priority="1009" stopIfTrue="1" operator="lessThan">
      <formula>0</formula>
    </cfRule>
    <cfRule type="cellIs" dxfId="2316" priority="1010" stopIfTrue="1" operator="greaterThan">
      <formula>0</formula>
    </cfRule>
  </conditionalFormatting>
  <conditionalFormatting sqref="H179:H180">
    <cfRule type="cellIs" dxfId="2315" priority="1007" stopIfTrue="1" operator="lessThan">
      <formula>0</formula>
    </cfRule>
    <cfRule type="cellIs" dxfId="2314" priority="1008" stopIfTrue="1" operator="greaterThan">
      <formula>0</formula>
    </cfRule>
  </conditionalFormatting>
  <conditionalFormatting sqref="P179:P180">
    <cfRule type="cellIs" dxfId="2313" priority="1005" stopIfTrue="1" operator="lessThan">
      <formula>0</formula>
    </cfRule>
    <cfRule type="cellIs" dxfId="2312" priority="1006" stopIfTrue="1" operator="greaterThan">
      <formula>0</formula>
    </cfRule>
  </conditionalFormatting>
  <conditionalFormatting sqref="S179:S180">
    <cfRule type="cellIs" dxfId="2311" priority="1003" stopIfTrue="1" operator="lessThan">
      <formula>0</formula>
    </cfRule>
    <cfRule type="cellIs" dxfId="2310" priority="1004" stopIfTrue="1" operator="greaterThan">
      <formula>0</formula>
    </cfRule>
  </conditionalFormatting>
  <conditionalFormatting sqref="BJ13:BJ154">
    <cfRule type="cellIs" dxfId="2309" priority="999" stopIfTrue="1" operator="lessThan">
      <formula>0</formula>
    </cfRule>
    <cfRule type="cellIs" dxfId="2308" priority="1000" stopIfTrue="1" operator="greaterThan">
      <formula>0</formula>
    </cfRule>
  </conditionalFormatting>
  <conditionalFormatting sqref="BJ155:BJ156">
    <cfRule type="cellIs" dxfId="2307" priority="997" stopIfTrue="1" operator="lessThan">
      <formula>0</formula>
    </cfRule>
    <cfRule type="cellIs" dxfId="2306" priority="998" stopIfTrue="1" operator="greaterThan">
      <formula>0</formula>
    </cfRule>
  </conditionalFormatting>
  <conditionalFormatting sqref="BJ157">
    <cfRule type="cellIs" dxfId="2305" priority="995" stopIfTrue="1" operator="lessThan">
      <formula>0</formula>
    </cfRule>
    <cfRule type="cellIs" dxfId="2304" priority="996" stopIfTrue="1" operator="greaterThan">
      <formula>0</formula>
    </cfRule>
  </conditionalFormatting>
  <conditionalFormatting sqref="BJ158">
    <cfRule type="cellIs" dxfId="2303" priority="993" stopIfTrue="1" operator="lessThan">
      <formula>0</formula>
    </cfRule>
    <cfRule type="cellIs" dxfId="2302" priority="994" stopIfTrue="1" operator="greaterThan">
      <formula>0</formula>
    </cfRule>
  </conditionalFormatting>
  <conditionalFormatting sqref="BJ159">
    <cfRule type="cellIs" dxfId="2301" priority="991" stopIfTrue="1" operator="lessThan">
      <formula>0</formula>
    </cfRule>
    <cfRule type="cellIs" dxfId="2300" priority="992" stopIfTrue="1" operator="greaterThan">
      <formula>0</formula>
    </cfRule>
  </conditionalFormatting>
  <conditionalFormatting sqref="BJ160">
    <cfRule type="cellIs" dxfId="2299" priority="989" stopIfTrue="1" operator="lessThan">
      <formula>0</formula>
    </cfRule>
    <cfRule type="cellIs" dxfId="2298" priority="990" stopIfTrue="1" operator="greaterThan">
      <formula>0</formula>
    </cfRule>
  </conditionalFormatting>
  <conditionalFormatting sqref="BJ161">
    <cfRule type="cellIs" dxfId="2297" priority="987" stopIfTrue="1" operator="lessThan">
      <formula>0</formula>
    </cfRule>
    <cfRule type="cellIs" dxfId="2296" priority="988" stopIfTrue="1" operator="greaterThan">
      <formula>0</formula>
    </cfRule>
  </conditionalFormatting>
  <conditionalFormatting sqref="BJ162">
    <cfRule type="cellIs" dxfId="2295" priority="985" stopIfTrue="1" operator="lessThan">
      <formula>0</formula>
    </cfRule>
    <cfRule type="cellIs" dxfId="2294" priority="986" stopIfTrue="1" operator="greaterThan">
      <formula>0</formula>
    </cfRule>
  </conditionalFormatting>
  <conditionalFormatting sqref="BJ163">
    <cfRule type="cellIs" dxfId="2293" priority="983" stopIfTrue="1" operator="lessThan">
      <formula>0</formula>
    </cfRule>
    <cfRule type="cellIs" dxfId="2292" priority="984" stopIfTrue="1" operator="greaterThan">
      <formula>0</formula>
    </cfRule>
  </conditionalFormatting>
  <conditionalFormatting sqref="BJ164">
    <cfRule type="cellIs" dxfId="2291" priority="981" stopIfTrue="1" operator="lessThan">
      <formula>0</formula>
    </cfRule>
    <cfRule type="cellIs" dxfId="2290" priority="982" stopIfTrue="1" operator="greaterThan">
      <formula>0</formula>
    </cfRule>
  </conditionalFormatting>
  <conditionalFormatting sqref="BJ165">
    <cfRule type="cellIs" dxfId="2289" priority="979" stopIfTrue="1" operator="lessThan">
      <formula>0</formula>
    </cfRule>
    <cfRule type="cellIs" dxfId="2288" priority="980" stopIfTrue="1" operator="greaterThan">
      <formula>0</formula>
    </cfRule>
  </conditionalFormatting>
  <conditionalFormatting sqref="BJ166">
    <cfRule type="cellIs" dxfId="2287" priority="977" stopIfTrue="1" operator="lessThan">
      <formula>0</formula>
    </cfRule>
    <cfRule type="cellIs" dxfId="2286" priority="978" stopIfTrue="1" operator="greaterThan">
      <formula>0</formula>
    </cfRule>
  </conditionalFormatting>
  <conditionalFormatting sqref="BJ167:BJ169">
    <cfRule type="cellIs" dxfId="2285" priority="975" stopIfTrue="1" operator="lessThan">
      <formula>0</formula>
    </cfRule>
    <cfRule type="cellIs" dxfId="2284" priority="976" stopIfTrue="1" operator="greaterThan">
      <formula>0</formula>
    </cfRule>
  </conditionalFormatting>
  <conditionalFormatting sqref="BJ170">
    <cfRule type="cellIs" dxfId="2283" priority="973" stopIfTrue="1" operator="lessThan">
      <formula>0</formula>
    </cfRule>
    <cfRule type="cellIs" dxfId="2282" priority="974" stopIfTrue="1" operator="greaterThan">
      <formula>0</formula>
    </cfRule>
  </conditionalFormatting>
  <conditionalFormatting sqref="BJ171">
    <cfRule type="cellIs" dxfId="2281" priority="971" stopIfTrue="1" operator="lessThan">
      <formula>0</formula>
    </cfRule>
    <cfRule type="cellIs" dxfId="2280" priority="972" stopIfTrue="1" operator="greaterThan">
      <formula>0</formula>
    </cfRule>
  </conditionalFormatting>
  <conditionalFormatting sqref="BJ172">
    <cfRule type="cellIs" dxfId="2279" priority="969" stopIfTrue="1" operator="lessThan">
      <formula>0</formula>
    </cfRule>
    <cfRule type="cellIs" dxfId="2278" priority="970" stopIfTrue="1" operator="greaterThan">
      <formula>0</formula>
    </cfRule>
  </conditionalFormatting>
  <conditionalFormatting sqref="BJ173">
    <cfRule type="cellIs" dxfId="2277" priority="967" stopIfTrue="1" operator="lessThan">
      <formula>0</formula>
    </cfRule>
    <cfRule type="cellIs" dxfId="2276" priority="968" stopIfTrue="1" operator="greaterThan">
      <formula>0</formula>
    </cfRule>
  </conditionalFormatting>
  <conditionalFormatting sqref="BJ174">
    <cfRule type="cellIs" dxfId="2275" priority="965" stopIfTrue="1" operator="lessThan">
      <formula>0</formula>
    </cfRule>
    <cfRule type="cellIs" dxfId="2274" priority="966" stopIfTrue="1" operator="greaterThan">
      <formula>0</formula>
    </cfRule>
  </conditionalFormatting>
  <conditionalFormatting sqref="BJ175">
    <cfRule type="cellIs" dxfId="2273" priority="963" stopIfTrue="1" operator="lessThan">
      <formula>0</formula>
    </cfRule>
    <cfRule type="cellIs" dxfId="2272" priority="964" stopIfTrue="1" operator="greaterThan">
      <formula>0</formula>
    </cfRule>
  </conditionalFormatting>
  <conditionalFormatting sqref="BJ176">
    <cfRule type="cellIs" dxfId="2271" priority="961" stopIfTrue="1" operator="lessThan">
      <formula>0</formula>
    </cfRule>
    <cfRule type="cellIs" dxfId="2270" priority="962" stopIfTrue="1" operator="greaterThan">
      <formula>0</formula>
    </cfRule>
  </conditionalFormatting>
  <conditionalFormatting sqref="BJ177">
    <cfRule type="cellIs" dxfId="2269" priority="959" stopIfTrue="1" operator="lessThan">
      <formula>0</formula>
    </cfRule>
    <cfRule type="cellIs" dxfId="2268" priority="960" stopIfTrue="1" operator="greaterThan">
      <formula>0</formula>
    </cfRule>
  </conditionalFormatting>
  <conditionalFormatting sqref="BJ178">
    <cfRule type="cellIs" dxfId="2267" priority="957" stopIfTrue="1" operator="lessThan">
      <formula>0</formula>
    </cfRule>
    <cfRule type="cellIs" dxfId="2266" priority="958" stopIfTrue="1" operator="greaterThan">
      <formula>0</formula>
    </cfRule>
  </conditionalFormatting>
  <conditionalFormatting sqref="BJ179:BJ180">
    <cfRule type="cellIs" dxfId="2265" priority="955" stopIfTrue="1" operator="lessThan">
      <formula>0</formula>
    </cfRule>
    <cfRule type="cellIs" dxfId="2264" priority="956" stopIfTrue="1" operator="greaterThan">
      <formula>0</formula>
    </cfRule>
  </conditionalFormatting>
  <conditionalFormatting sqref="BL13:BL14">
    <cfRule type="cellIs" dxfId="2263" priority="953" stopIfTrue="1" operator="lessThan">
      <formula>0</formula>
    </cfRule>
    <cfRule type="cellIs" dxfId="2262" priority="954" stopIfTrue="1" operator="greaterThan">
      <formula>0</formula>
    </cfRule>
  </conditionalFormatting>
  <conditionalFormatting sqref="BL15:BL180">
    <cfRule type="cellIs" dxfId="2261" priority="951" stopIfTrue="1" operator="lessThan">
      <formula>0</formula>
    </cfRule>
    <cfRule type="cellIs" dxfId="2260" priority="952" stopIfTrue="1" operator="greaterThan">
      <formula>0</formula>
    </cfRule>
  </conditionalFormatting>
  <conditionalFormatting sqref="E181 E193:E198 E217:E218">
    <cfRule type="cellIs" dxfId="2259" priority="949" stopIfTrue="1" operator="lessThan">
      <formula>0</formula>
    </cfRule>
    <cfRule type="cellIs" dxfId="2258" priority="950" stopIfTrue="1" operator="greaterThan">
      <formula>0</formula>
    </cfRule>
  </conditionalFormatting>
  <conditionalFormatting sqref="H181 H193:H198 H205:H206 H218">
    <cfRule type="cellIs" dxfId="2257" priority="947" stopIfTrue="1" operator="lessThan">
      <formula>0</formula>
    </cfRule>
    <cfRule type="cellIs" dxfId="2256" priority="948" stopIfTrue="1" operator="greaterThan">
      <formula>0</formula>
    </cfRule>
  </conditionalFormatting>
  <conditionalFormatting sqref="P181 P193:P198 P205:P206 P217:P218">
    <cfRule type="cellIs" dxfId="2255" priority="945" stopIfTrue="1" operator="lessThan">
      <formula>0</formula>
    </cfRule>
    <cfRule type="cellIs" dxfId="2254" priority="946" stopIfTrue="1" operator="greaterThan">
      <formula>0</formula>
    </cfRule>
  </conditionalFormatting>
  <conditionalFormatting sqref="S181 S193:S198 S205:S206 S218">
    <cfRule type="cellIs" dxfId="2253" priority="943" stopIfTrue="1" operator="lessThan">
      <formula>0</formula>
    </cfRule>
    <cfRule type="cellIs" dxfId="2252" priority="944" stopIfTrue="1" operator="greaterThan">
      <formula>0</formula>
    </cfRule>
  </conditionalFormatting>
  <conditionalFormatting sqref="E184">
    <cfRule type="cellIs" dxfId="2251" priority="917" stopIfTrue="1" operator="lessThan">
      <formula>0</formula>
    </cfRule>
    <cfRule type="cellIs" dxfId="2250" priority="918" stopIfTrue="1" operator="greaterThan">
      <formula>0</formula>
    </cfRule>
  </conditionalFormatting>
  <conditionalFormatting sqref="H184">
    <cfRule type="cellIs" dxfId="2249" priority="915" stopIfTrue="1" operator="lessThan">
      <formula>0</formula>
    </cfRule>
    <cfRule type="cellIs" dxfId="2248" priority="916" stopIfTrue="1" operator="greaterThan">
      <formula>0</formula>
    </cfRule>
  </conditionalFormatting>
  <conditionalFormatting sqref="E182">
    <cfRule type="cellIs" dxfId="2247" priority="939" stopIfTrue="1" operator="lessThan">
      <formula>0</formula>
    </cfRule>
    <cfRule type="cellIs" dxfId="2246" priority="940" stopIfTrue="1" operator="greaterThan">
      <formula>0</formula>
    </cfRule>
  </conditionalFormatting>
  <conditionalFormatting sqref="H182">
    <cfRule type="cellIs" dxfId="2245" priority="937" stopIfTrue="1" operator="lessThan">
      <formula>0</formula>
    </cfRule>
    <cfRule type="cellIs" dxfId="2244" priority="938" stopIfTrue="1" operator="greaterThan">
      <formula>0</formula>
    </cfRule>
  </conditionalFormatting>
  <conditionalFormatting sqref="P182">
    <cfRule type="cellIs" dxfId="2243" priority="935" stopIfTrue="1" operator="lessThan">
      <formula>0</formula>
    </cfRule>
    <cfRule type="cellIs" dxfId="2242" priority="936" stopIfTrue="1" operator="greaterThan">
      <formula>0</formula>
    </cfRule>
  </conditionalFormatting>
  <conditionalFormatting sqref="S182">
    <cfRule type="cellIs" dxfId="2241" priority="933" stopIfTrue="1" operator="lessThan">
      <formula>0</formula>
    </cfRule>
    <cfRule type="cellIs" dxfId="2240" priority="934" stopIfTrue="1" operator="greaterThan">
      <formula>0</formula>
    </cfRule>
  </conditionalFormatting>
  <conditionalFormatting sqref="E183">
    <cfRule type="cellIs" dxfId="2239" priority="929" stopIfTrue="1" operator="lessThan">
      <formula>0</formula>
    </cfRule>
    <cfRule type="cellIs" dxfId="2238" priority="930" stopIfTrue="1" operator="greaterThan">
      <formula>0</formula>
    </cfRule>
  </conditionalFormatting>
  <conditionalFormatting sqref="H183">
    <cfRule type="cellIs" dxfId="2237" priority="927" stopIfTrue="1" operator="lessThan">
      <formula>0</formula>
    </cfRule>
    <cfRule type="cellIs" dxfId="2236" priority="928" stopIfTrue="1" operator="greaterThan">
      <formula>0</formula>
    </cfRule>
  </conditionalFormatting>
  <conditionalFormatting sqref="P183">
    <cfRule type="cellIs" dxfId="2235" priority="925" stopIfTrue="1" operator="lessThan">
      <formula>0</formula>
    </cfRule>
    <cfRule type="cellIs" dxfId="2234" priority="926" stopIfTrue="1" operator="greaterThan">
      <formula>0</formula>
    </cfRule>
  </conditionalFormatting>
  <conditionalFormatting sqref="S183">
    <cfRule type="cellIs" dxfId="2233" priority="923" stopIfTrue="1" operator="lessThan">
      <formula>0</formula>
    </cfRule>
    <cfRule type="cellIs" dxfId="2232" priority="924" stopIfTrue="1" operator="greaterThan">
      <formula>0</formula>
    </cfRule>
  </conditionalFormatting>
  <conditionalFormatting sqref="P184">
    <cfRule type="cellIs" dxfId="2231" priority="913" stopIfTrue="1" operator="lessThan">
      <formula>0</formula>
    </cfRule>
    <cfRule type="cellIs" dxfId="2230" priority="914" stopIfTrue="1" operator="greaterThan">
      <formula>0</formula>
    </cfRule>
  </conditionalFormatting>
  <conditionalFormatting sqref="S184">
    <cfRule type="cellIs" dxfId="2229" priority="911" stopIfTrue="1" operator="lessThan">
      <formula>0</formula>
    </cfRule>
    <cfRule type="cellIs" dxfId="2228" priority="912" stopIfTrue="1" operator="greaterThan">
      <formula>0</formula>
    </cfRule>
  </conditionalFormatting>
  <conditionalFormatting sqref="E185">
    <cfRule type="cellIs" dxfId="2227" priority="907" stopIfTrue="1" operator="lessThan">
      <formula>0</formula>
    </cfRule>
    <cfRule type="cellIs" dxfId="2226" priority="908" stopIfTrue="1" operator="greaterThan">
      <formula>0</formula>
    </cfRule>
  </conditionalFormatting>
  <conditionalFormatting sqref="H185">
    <cfRule type="cellIs" dxfId="2225" priority="905" stopIfTrue="1" operator="lessThan">
      <formula>0</formula>
    </cfRule>
    <cfRule type="cellIs" dxfId="2224" priority="906" stopIfTrue="1" operator="greaterThan">
      <formula>0</formula>
    </cfRule>
  </conditionalFormatting>
  <conditionalFormatting sqref="P185">
    <cfRule type="cellIs" dxfId="2223" priority="903" stopIfTrue="1" operator="lessThan">
      <formula>0</formula>
    </cfRule>
    <cfRule type="cellIs" dxfId="2222" priority="904" stopIfTrue="1" operator="greaterThan">
      <formula>0</formula>
    </cfRule>
  </conditionalFormatting>
  <conditionalFormatting sqref="S185">
    <cfRule type="cellIs" dxfId="2221" priority="901" stopIfTrue="1" operator="lessThan">
      <formula>0</formula>
    </cfRule>
    <cfRule type="cellIs" dxfId="2220" priority="902" stopIfTrue="1" operator="greaterThan">
      <formula>0</formula>
    </cfRule>
  </conditionalFormatting>
  <conditionalFormatting sqref="E186">
    <cfRule type="cellIs" dxfId="2219" priority="899" stopIfTrue="1" operator="lessThan">
      <formula>0</formula>
    </cfRule>
    <cfRule type="cellIs" dxfId="2218" priority="900" stopIfTrue="1" operator="greaterThan">
      <formula>0</formula>
    </cfRule>
  </conditionalFormatting>
  <conditionalFormatting sqref="H186">
    <cfRule type="cellIs" dxfId="2217" priority="897" stopIfTrue="1" operator="lessThan">
      <formula>0</formula>
    </cfRule>
    <cfRule type="cellIs" dxfId="2216" priority="898" stopIfTrue="1" operator="greaterThan">
      <formula>0</formula>
    </cfRule>
  </conditionalFormatting>
  <conditionalFormatting sqref="P186">
    <cfRule type="cellIs" dxfId="2215" priority="895" stopIfTrue="1" operator="lessThan">
      <formula>0</formula>
    </cfRule>
    <cfRule type="cellIs" dxfId="2214" priority="896" stopIfTrue="1" operator="greaterThan">
      <formula>0</formula>
    </cfRule>
  </conditionalFormatting>
  <conditionalFormatting sqref="S186">
    <cfRule type="cellIs" dxfId="2213" priority="893" stopIfTrue="1" operator="lessThan">
      <formula>0</formula>
    </cfRule>
    <cfRule type="cellIs" dxfId="2212" priority="894" stopIfTrue="1" operator="greaterThan">
      <formula>0</formula>
    </cfRule>
  </conditionalFormatting>
  <conditionalFormatting sqref="E187">
    <cfRule type="cellIs" dxfId="2211" priority="889" stopIfTrue="1" operator="lessThan">
      <formula>0</formula>
    </cfRule>
    <cfRule type="cellIs" dxfId="2210" priority="890" stopIfTrue="1" operator="greaterThan">
      <formula>0</formula>
    </cfRule>
  </conditionalFormatting>
  <conditionalFormatting sqref="P187">
    <cfRule type="cellIs" dxfId="2209" priority="887" stopIfTrue="1" operator="lessThan">
      <formula>0</formula>
    </cfRule>
    <cfRule type="cellIs" dxfId="2208" priority="888" stopIfTrue="1" operator="greaterThan">
      <formula>0</formula>
    </cfRule>
  </conditionalFormatting>
  <conditionalFormatting sqref="H187">
    <cfRule type="cellIs" dxfId="2207" priority="883" stopIfTrue="1" operator="lessThan">
      <formula>0</formula>
    </cfRule>
    <cfRule type="cellIs" dxfId="2206" priority="884" stopIfTrue="1" operator="greaterThan">
      <formula>0</formula>
    </cfRule>
  </conditionalFormatting>
  <conditionalFormatting sqref="S187">
    <cfRule type="cellIs" dxfId="2205" priority="881" stopIfTrue="1" operator="lessThan">
      <formula>0</formula>
    </cfRule>
    <cfRule type="cellIs" dxfId="2204" priority="882" stopIfTrue="1" operator="greaterThan">
      <formula>0</formula>
    </cfRule>
  </conditionalFormatting>
  <conditionalFormatting sqref="BJ181 BJ193:BJ198 BJ205:BJ217">
    <cfRule type="cellIs" dxfId="2203" priority="879" stopIfTrue="1" operator="lessThan">
      <formula>0</formula>
    </cfRule>
    <cfRule type="cellIs" dxfId="2202" priority="880" stopIfTrue="1" operator="greaterThan">
      <formula>0</formula>
    </cfRule>
  </conditionalFormatting>
  <conditionalFormatting sqref="BL181 BL193:BL198 BL205:BL217">
    <cfRule type="cellIs" dxfId="2201" priority="877" stopIfTrue="1" operator="lessThan">
      <formula>0</formula>
    </cfRule>
    <cfRule type="cellIs" dxfId="2200" priority="878" stopIfTrue="1" operator="greaterThan">
      <formula>0</formula>
    </cfRule>
  </conditionalFormatting>
  <conditionalFormatting sqref="BJ182">
    <cfRule type="cellIs" dxfId="2199" priority="875" stopIfTrue="1" operator="lessThan">
      <formula>0</formula>
    </cfRule>
    <cfRule type="cellIs" dxfId="2198" priority="876" stopIfTrue="1" operator="greaterThan">
      <formula>0</formula>
    </cfRule>
  </conditionalFormatting>
  <conditionalFormatting sqref="BL182">
    <cfRule type="cellIs" dxfId="2197" priority="873" stopIfTrue="1" operator="lessThan">
      <formula>0</formula>
    </cfRule>
    <cfRule type="cellIs" dxfId="2196" priority="874" stopIfTrue="1" operator="greaterThan">
      <formula>0</formula>
    </cfRule>
  </conditionalFormatting>
  <conditionalFormatting sqref="BJ183">
    <cfRule type="cellIs" dxfId="2195" priority="871" stopIfTrue="1" operator="lessThan">
      <formula>0</formula>
    </cfRule>
    <cfRule type="cellIs" dxfId="2194" priority="872" stopIfTrue="1" operator="greaterThan">
      <formula>0</formula>
    </cfRule>
  </conditionalFormatting>
  <conditionalFormatting sqref="BL183">
    <cfRule type="cellIs" dxfId="2193" priority="869" stopIfTrue="1" operator="lessThan">
      <formula>0</formula>
    </cfRule>
    <cfRule type="cellIs" dxfId="2192" priority="870" stopIfTrue="1" operator="greaterThan">
      <formula>0</formula>
    </cfRule>
  </conditionalFormatting>
  <conditionalFormatting sqref="BJ184">
    <cfRule type="cellIs" dxfId="2191" priority="867" stopIfTrue="1" operator="lessThan">
      <formula>0</formula>
    </cfRule>
    <cfRule type="cellIs" dxfId="2190" priority="868" stopIfTrue="1" operator="greaterThan">
      <formula>0</formula>
    </cfRule>
  </conditionalFormatting>
  <conditionalFormatting sqref="BL184">
    <cfRule type="cellIs" dxfId="2189" priority="865" stopIfTrue="1" operator="lessThan">
      <formula>0</formula>
    </cfRule>
    <cfRule type="cellIs" dxfId="2188" priority="866" stopIfTrue="1" operator="greaterThan">
      <formula>0</formula>
    </cfRule>
  </conditionalFormatting>
  <conditionalFormatting sqref="BJ185">
    <cfRule type="cellIs" dxfId="2187" priority="863" stopIfTrue="1" operator="lessThan">
      <formula>0</formula>
    </cfRule>
    <cfRule type="cellIs" dxfId="2186" priority="864" stopIfTrue="1" operator="greaterThan">
      <formula>0</formula>
    </cfRule>
  </conditionalFormatting>
  <conditionalFormatting sqref="BL185">
    <cfRule type="cellIs" dxfId="2185" priority="861" stopIfTrue="1" operator="lessThan">
      <formula>0</formula>
    </cfRule>
    <cfRule type="cellIs" dxfId="2184" priority="862" stopIfTrue="1" operator="greaterThan">
      <formula>0</formula>
    </cfRule>
  </conditionalFormatting>
  <conditionalFormatting sqref="BJ186">
    <cfRule type="cellIs" dxfId="2183" priority="859" stopIfTrue="1" operator="lessThan">
      <formula>0</formula>
    </cfRule>
    <cfRule type="cellIs" dxfId="2182" priority="860" stopIfTrue="1" operator="greaterThan">
      <formula>0</formula>
    </cfRule>
  </conditionalFormatting>
  <conditionalFormatting sqref="BL186">
    <cfRule type="cellIs" dxfId="2181" priority="857" stopIfTrue="1" operator="lessThan">
      <formula>0</formula>
    </cfRule>
    <cfRule type="cellIs" dxfId="2180" priority="858" stopIfTrue="1" operator="greaterThan">
      <formula>0</formula>
    </cfRule>
  </conditionalFormatting>
  <conditionalFormatting sqref="BJ187">
    <cfRule type="cellIs" dxfId="2179" priority="855" stopIfTrue="1" operator="lessThan">
      <formula>0</formula>
    </cfRule>
    <cfRule type="cellIs" dxfId="2178" priority="856" stopIfTrue="1" operator="greaterThan">
      <formula>0</formula>
    </cfRule>
  </conditionalFormatting>
  <conditionalFormatting sqref="BL187">
    <cfRule type="cellIs" dxfId="2177" priority="853" stopIfTrue="1" operator="lessThan">
      <formula>0</formula>
    </cfRule>
    <cfRule type="cellIs" dxfId="2176" priority="854" stopIfTrue="1" operator="greaterThan">
      <formula>0</formula>
    </cfRule>
  </conditionalFormatting>
  <conditionalFormatting sqref="BJ188">
    <cfRule type="cellIs" dxfId="2175" priority="851" stopIfTrue="1" operator="lessThan">
      <formula>0</formula>
    </cfRule>
    <cfRule type="cellIs" dxfId="2174" priority="852" stopIfTrue="1" operator="greaterThan">
      <formula>0</formula>
    </cfRule>
  </conditionalFormatting>
  <conditionalFormatting sqref="BL188">
    <cfRule type="cellIs" dxfId="2173" priority="849" stopIfTrue="1" operator="lessThan">
      <formula>0</formula>
    </cfRule>
    <cfRule type="cellIs" dxfId="2172" priority="850" stopIfTrue="1" operator="greaterThan">
      <formula>0</formula>
    </cfRule>
  </conditionalFormatting>
  <conditionalFormatting sqref="H188 H200:H204">
    <cfRule type="cellIs" dxfId="2171" priority="847" stopIfTrue="1" operator="lessThan">
      <formula>0</formula>
    </cfRule>
    <cfRule type="cellIs" dxfId="2170" priority="848" stopIfTrue="1" operator="greaterThan">
      <formula>0</formula>
    </cfRule>
  </conditionalFormatting>
  <conditionalFormatting sqref="S188 S200:S204">
    <cfRule type="cellIs" dxfId="2169" priority="845" stopIfTrue="1" operator="lessThan">
      <formula>0</formula>
    </cfRule>
    <cfRule type="cellIs" dxfId="2168" priority="846" stopIfTrue="1" operator="greaterThan">
      <formula>0</formula>
    </cfRule>
  </conditionalFormatting>
  <conditionalFormatting sqref="E188">
    <cfRule type="cellIs" dxfId="2167" priority="843" stopIfTrue="1" operator="lessThan">
      <formula>0</formula>
    </cfRule>
    <cfRule type="cellIs" dxfId="2166" priority="844" stopIfTrue="1" operator="greaterThan">
      <formula>0</formula>
    </cfRule>
  </conditionalFormatting>
  <conditionalFormatting sqref="P188">
    <cfRule type="cellIs" dxfId="2165" priority="841" stopIfTrue="1" operator="lessThan">
      <formula>0</formula>
    </cfRule>
    <cfRule type="cellIs" dxfId="2164" priority="842" stopIfTrue="1" operator="greaterThan">
      <formula>0</formula>
    </cfRule>
  </conditionalFormatting>
  <conditionalFormatting sqref="H189">
    <cfRule type="cellIs" dxfId="2163" priority="837" stopIfTrue="1" operator="lessThan">
      <formula>0</formula>
    </cfRule>
    <cfRule type="cellIs" dxfId="2162" priority="838" stopIfTrue="1" operator="greaterThan">
      <formula>0</formula>
    </cfRule>
  </conditionalFormatting>
  <conditionalFormatting sqref="S189">
    <cfRule type="cellIs" dxfId="2161" priority="835" stopIfTrue="1" operator="lessThan">
      <formula>0</formula>
    </cfRule>
    <cfRule type="cellIs" dxfId="2160" priority="836" stopIfTrue="1" operator="greaterThan">
      <formula>0</formula>
    </cfRule>
  </conditionalFormatting>
  <conditionalFormatting sqref="E189">
    <cfRule type="cellIs" dxfId="2159" priority="833" stopIfTrue="1" operator="lessThan">
      <formula>0</formula>
    </cfRule>
    <cfRule type="cellIs" dxfId="2158" priority="834" stopIfTrue="1" operator="greaterThan">
      <formula>0</formula>
    </cfRule>
  </conditionalFormatting>
  <conditionalFormatting sqref="P189">
    <cfRule type="cellIs" dxfId="2157" priority="831" stopIfTrue="1" operator="lessThan">
      <formula>0</formula>
    </cfRule>
    <cfRule type="cellIs" dxfId="2156" priority="832" stopIfTrue="1" operator="greaterThan">
      <formula>0</formula>
    </cfRule>
  </conditionalFormatting>
  <conditionalFormatting sqref="BJ189">
    <cfRule type="cellIs" dxfId="2155" priority="827" stopIfTrue="1" operator="lessThan">
      <formula>0</formula>
    </cfRule>
    <cfRule type="cellIs" dxfId="2154" priority="828" stopIfTrue="1" operator="greaterThan">
      <formula>0</formula>
    </cfRule>
  </conditionalFormatting>
  <conditionalFormatting sqref="BL189">
    <cfRule type="cellIs" dxfId="2153" priority="825" stopIfTrue="1" operator="lessThan">
      <formula>0</formula>
    </cfRule>
    <cfRule type="cellIs" dxfId="2152" priority="826" stopIfTrue="1" operator="greaterThan">
      <formula>0</formula>
    </cfRule>
  </conditionalFormatting>
  <conditionalFormatting sqref="H190">
    <cfRule type="cellIs" dxfId="2151" priority="823" stopIfTrue="1" operator="lessThan">
      <formula>0</formula>
    </cfRule>
    <cfRule type="cellIs" dxfId="2150" priority="824" stopIfTrue="1" operator="greaterThan">
      <formula>0</formula>
    </cfRule>
  </conditionalFormatting>
  <conditionalFormatting sqref="S190">
    <cfRule type="cellIs" dxfId="2149" priority="821" stopIfTrue="1" operator="lessThan">
      <formula>0</formula>
    </cfRule>
    <cfRule type="cellIs" dxfId="2148" priority="822" stopIfTrue="1" operator="greaterThan">
      <formula>0</formula>
    </cfRule>
  </conditionalFormatting>
  <conditionalFormatting sqref="E190">
    <cfRule type="cellIs" dxfId="2147" priority="819" stopIfTrue="1" operator="lessThan">
      <formula>0</formula>
    </cfRule>
    <cfRule type="cellIs" dxfId="2146" priority="820" stopIfTrue="1" operator="greaterThan">
      <formula>0</formula>
    </cfRule>
  </conditionalFormatting>
  <conditionalFormatting sqref="P190">
    <cfRule type="cellIs" dxfId="2145" priority="817" stopIfTrue="1" operator="lessThan">
      <formula>0</formula>
    </cfRule>
    <cfRule type="cellIs" dxfId="2144" priority="818" stopIfTrue="1" operator="greaterThan">
      <formula>0</formula>
    </cfRule>
  </conditionalFormatting>
  <conditionalFormatting sqref="BJ190">
    <cfRule type="cellIs" dxfId="2143" priority="813" stopIfTrue="1" operator="lessThan">
      <formula>0</formula>
    </cfRule>
    <cfRule type="cellIs" dxfId="2142" priority="814" stopIfTrue="1" operator="greaterThan">
      <formula>0</formula>
    </cfRule>
  </conditionalFormatting>
  <conditionalFormatting sqref="BL190">
    <cfRule type="cellIs" dxfId="2141" priority="811" stopIfTrue="1" operator="lessThan">
      <formula>0</formula>
    </cfRule>
    <cfRule type="cellIs" dxfId="2140" priority="812" stopIfTrue="1" operator="greaterThan">
      <formula>0</formula>
    </cfRule>
  </conditionalFormatting>
  <conditionalFormatting sqref="BJ191">
    <cfRule type="cellIs" dxfId="2139" priority="809" stopIfTrue="1" operator="lessThan">
      <formula>0</formula>
    </cfRule>
    <cfRule type="cellIs" dxfId="2138" priority="810" stopIfTrue="1" operator="greaterThan">
      <formula>0</formula>
    </cfRule>
  </conditionalFormatting>
  <conditionalFormatting sqref="BL191">
    <cfRule type="cellIs" dxfId="2137" priority="807" stopIfTrue="1" operator="lessThan">
      <formula>0</formula>
    </cfRule>
    <cfRule type="cellIs" dxfId="2136" priority="808" stopIfTrue="1" operator="greaterThan">
      <formula>0</formula>
    </cfRule>
  </conditionalFormatting>
  <conditionalFormatting sqref="H191">
    <cfRule type="cellIs" dxfId="2135" priority="803" stopIfTrue="1" operator="lessThan">
      <formula>0</formula>
    </cfRule>
    <cfRule type="cellIs" dxfId="2134" priority="804" stopIfTrue="1" operator="greaterThan">
      <formula>0</formula>
    </cfRule>
  </conditionalFormatting>
  <conditionalFormatting sqref="S191">
    <cfRule type="cellIs" dxfId="2133" priority="801" stopIfTrue="1" operator="lessThan">
      <formula>0</formula>
    </cfRule>
    <cfRule type="cellIs" dxfId="2132" priority="802" stopIfTrue="1" operator="greaterThan">
      <formula>0</formula>
    </cfRule>
  </conditionalFormatting>
  <conditionalFormatting sqref="E191">
    <cfRule type="cellIs" dxfId="2131" priority="799" stopIfTrue="1" operator="lessThan">
      <formula>0</formula>
    </cfRule>
    <cfRule type="cellIs" dxfId="2130" priority="800" stopIfTrue="1" operator="greaterThan">
      <formula>0</formula>
    </cfRule>
  </conditionalFormatting>
  <conditionalFormatting sqref="P191">
    <cfRule type="cellIs" dxfId="2129" priority="797" stopIfTrue="1" operator="lessThan">
      <formula>0</formula>
    </cfRule>
    <cfRule type="cellIs" dxfId="2128" priority="798" stopIfTrue="1" operator="greaterThan">
      <formula>0</formula>
    </cfRule>
  </conditionalFormatting>
  <conditionalFormatting sqref="H192">
    <cfRule type="cellIs" dxfId="2127" priority="793" stopIfTrue="1" operator="lessThan">
      <formula>0</formula>
    </cfRule>
    <cfRule type="cellIs" dxfId="2126" priority="794" stopIfTrue="1" operator="greaterThan">
      <formula>0</formula>
    </cfRule>
  </conditionalFormatting>
  <conditionalFormatting sqref="S192">
    <cfRule type="cellIs" dxfId="2125" priority="791" stopIfTrue="1" operator="lessThan">
      <formula>0</formula>
    </cfRule>
    <cfRule type="cellIs" dxfId="2124" priority="792" stopIfTrue="1" operator="greaterThan">
      <formula>0</formula>
    </cfRule>
  </conditionalFormatting>
  <conditionalFormatting sqref="E192">
    <cfRule type="cellIs" dxfId="2123" priority="789" stopIfTrue="1" operator="lessThan">
      <formula>0</formula>
    </cfRule>
    <cfRule type="cellIs" dxfId="2122" priority="790" stopIfTrue="1" operator="greaterThan">
      <formula>0</formula>
    </cfRule>
  </conditionalFormatting>
  <conditionalFormatting sqref="P192">
    <cfRule type="cellIs" dxfId="2121" priority="787" stopIfTrue="1" operator="lessThan">
      <formula>0</formula>
    </cfRule>
    <cfRule type="cellIs" dxfId="2120" priority="788" stopIfTrue="1" operator="greaterThan">
      <formula>0</formula>
    </cfRule>
  </conditionalFormatting>
  <conditionalFormatting sqref="BJ192">
    <cfRule type="cellIs" dxfId="2119" priority="785" stopIfTrue="1" operator="lessThan">
      <formula>0</formula>
    </cfRule>
    <cfRule type="cellIs" dxfId="2118" priority="786" stopIfTrue="1" operator="greaterThan">
      <formula>0</formula>
    </cfRule>
  </conditionalFormatting>
  <conditionalFormatting sqref="BL192">
    <cfRule type="cellIs" dxfId="2117" priority="783" stopIfTrue="1" operator="lessThan">
      <formula>0</formula>
    </cfRule>
    <cfRule type="cellIs" dxfId="2116" priority="784" stopIfTrue="1" operator="greaterThan">
      <formula>0</formula>
    </cfRule>
  </conditionalFormatting>
  <conditionalFormatting sqref="BJ199:BJ204">
    <cfRule type="cellIs" dxfId="2115" priority="781" stopIfTrue="1" operator="lessThan">
      <formula>0</formula>
    </cfRule>
    <cfRule type="cellIs" dxfId="2114" priority="782" stopIfTrue="1" operator="greaterThan">
      <formula>0</formula>
    </cfRule>
  </conditionalFormatting>
  <conditionalFormatting sqref="BL199:BL204">
    <cfRule type="cellIs" dxfId="2113" priority="779" stopIfTrue="1" operator="lessThan">
      <formula>0</formula>
    </cfRule>
    <cfRule type="cellIs" dxfId="2112" priority="780" stopIfTrue="1" operator="greaterThan">
      <formula>0</formula>
    </cfRule>
  </conditionalFormatting>
  <conditionalFormatting sqref="E199:E209">
    <cfRule type="cellIs" dxfId="2111" priority="775" stopIfTrue="1" operator="lessThan">
      <formula>0</formula>
    </cfRule>
    <cfRule type="cellIs" dxfId="2110" priority="776" stopIfTrue="1" operator="greaterThan">
      <formula>0</formula>
    </cfRule>
  </conditionalFormatting>
  <conditionalFormatting sqref="P199:P204">
    <cfRule type="cellIs" dxfId="2109" priority="773" stopIfTrue="1" operator="lessThan">
      <formula>0</formula>
    </cfRule>
    <cfRule type="cellIs" dxfId="2108" priority="774" stopIfTrue="1" operator="greaterThan">
      <formula>0</formula>
    </cfRule>
  </conditionalFormatting>
  <conditionalFormatting sqref="H199">
    <cfRule type="cellIs" dxfId="2107" priority="771" stopIfTrue="1" operator="lessThan">
      <formula>0</formula>
    </cfRule>
    <cfRule type="cellIs" dxfId="2106" priority="772" stopIfTrue="1" operator="greaterThan">
      <formula>0</formula>
    </cfRule>
  </conditionalFormatting>
  <conditionalFormatting sqref="S199">
    <cfRule type="cellIs" dxfId="2105" priority="769" stopIfTrue="1" operator="lessThan">
      <formula>0</formula>
    </cfRule>
    <cfRule type="cellIs" dxfId="2104" priority="770" stopIfTrue="1" operator="greaterThan">
      <formula>0</formula>
    </cfRule>
  </conditionalFormatting>
  <conditionalFormatting sqref="H207">
    <cfRule type="cellIs" dxfId="2103" priority="765" stopIfTrue="1" operator="lessThan">
      <formula>0</formula>
    </cfRule>
    <cfRule type="cellIs" dxfId="2102" priority="766" stopIfTrue="1" operator="greaterThan">
      <formula>0</formula>
    </cfRule>
  </conditionalFormatting>
  <conditionalFormatting sqref="P207">
    <cfRule type="cellIs" dxfId="2101" priority="763" stopIfTrue="1" operator="lessThan">
      <formula>0</formula>
    </cfRule>
    <cfRule type="cellIs" dxfId="2100" priority="764" stopIfTrue="1" operator="greaterThan">
      <formula>0</formula>
    </cfRule>
  </conditionalFormatting>
  <conditionalFormatting sqref="S207">
    <cfRule type="cellIs" dxfId="2099" priority="761" stopIfTrue="1" operator="lessThan">
      <formula>0</formula>
    </cfRule>
    <cfRule type="cellIs" dxfId="2098" priority="762" stopIfTrue="1" operator="greaterThan">
      <formula>0</formula>
    </cfRule>
  </conditionalFormatting>
  <conditionalFormatting sqref="E210:E216">
    <cfRule type="cellIs" dxfId="2097" priority="759" stopIfTrue="1" operator="lessThan">
      <formula>0</formula>
    </cfRule>
    <cfRule type="cellIs" dxfId="2096" priority="760" stopIfTrue="1" operator="greaterThan">
      <formula>0</formula>
    </cfRule>
  </conditionalFormatting>
  <conditionalFormatting sqref="H208:H210 H212:H216">
    <cfRule type="cellIs" dxfId="2095" priority="757" stopIfTrue="1" operator="lessThan">
      <formula>0</formula>
    </cfRule>
    <cfRule type="cellIs" dxfId="2094" priority="758" stopIfTrue="1" operator="greaterThan">
      <formula>0</formula>
    </cfRule>
  </conditionalFormatting>
  <conditionalFormatting sqref="P208:P216">
    <cfRule type="cellIs" dxfId="2093" priority="755" stopIfTrue="1" operator="lessThan">
      <formula>0</formula>
    </cfRule>
    <cfRule type="cellIs" dxfId="2092" priority="756" stopIfTrue="1" operator="greaterThan">
      <formula>0</formula>
    </cfRule>
  </conditionalFormatting>
  <conditionalFormatting sqref="S208:S210 S212:S216">
    <cfRule type="cellIs" dxfId="2091" priority="753" stopIfTrue="1" operator="lessThan">
      <formula>0</formula>
    </cfRule>
    <cfRule type="cellIs" dxfId="2090" priority="754" stopIfTrue="1" operator="greaterThan">
      <formula>0</formula>
    </cfRule>
  </conditionalFormatting>
  <conditionalFormatting sqref="H211">
    <cfRule type="cellIs" dxfId="2089" priority="751" stopIfTrue="1" operator="lessThan">
      <formula>0</formula>
    </cfRule>
    <cfRule type="cellIs" dxfId="2088" priority="752" stopIfTrue="1" operator="greaterThan">
      <formula>0</formula>
    </cfRule>
  </conditionalFormatting>
  <conditionalFormatting sqref="S211">
    <cfRule type="cellIs" dxfId="2087" priority="747" stopIfTrue="1" operator="lessThan">
      <formula>0</formula>
    </cfRule>
    <cfRule type="cellIs" dxfId="2086" priority="748" stopIfTrue="1" operator="greaterThan">
      <formula>0</formula>
    </cfRule>
  </conditionalFormatting>
  <conditionalFormatting sqref="BJ218">
    <cfRule type="cellIs" dxfId="2085" priority="745" stopIfTrue="1" operator="lessThan">
      <formula>0</formula>
    </cfRule>
    <cfRule type="cellIs" dxfId="2084" priority="746" stopIfTrue="1" operator="greaterThan">
      <formula>0</formula>
    </cfRule>
  </conditionalFormatting>
  <conditionalFormatting sqref="BL218">
    <cfRule type="cellIs" dxfId="2083" priority="743" stopIfTrue="1" operator="lessThan">
      <formula>0</formula>
    </cfRule>
    <cfRule type="cellIs" dxfId="2082" priority="744" stopIfTrue="1" operator="greaterThan">
      <formula>0</formula>
    </cfRule>
  </conditionalFormatting>
  <conditionalFormatting sqref="H217">
    <cfRule type="cellIs" dxfId="2081" priority="741" stopIfTrue="1" operator="lessThan">
      <formula>0</formula>
    </cfRule>
    <cfRule type="cellIs" dxfId="2080" priority="742" stopIfTrue="1" operator="greaterThan">
      <formula>0</formula>
    </cfRule>
  </conditionalFormatting>
  <conditionalFormatting sqref="S217">
    <cfRule type="cellIs" dxfId="2079" priority="739" stopIfTrue="1" operator="lessThan">
      <formula>0</formula>
    </cfRule>
    <cfRule type="cellIs" dxfId="2078" priority="740" stopIfTrue="1" operator="greaterThan">
      <formula>0</formula>
    </cfRule>
  </conditionalFormatting>
  <conditionalFormatting sqref="AA13:AA154">
    <cfRule type="cellIs" dxfId="2077" priority="737" stopIfTrue="1" operator="lessThan">
      <formula>0</formula>
    </cfRule>
    <cfRule type="cellIs" dxfId="2076" priority="738" stopIfTrue="1" operator="greaterThan">
      <formula>0</formula>
    </cfRule>
  </conditionalFormatting>
  <conditionalFormatting sqref="AD13:AD154">
    <cfRule type="cellIs" dxfId="2075" priority="735" stopIfTrue="1" operator="lessThan">
      <formula>0</formula>
    </cfRule>
    <cfRule type="cellIs" dxfId="2074" priority="736" stopIfTrue="1" operator="greaterThan">
      <formula>0</formula>
    </cfRule>
  </conditionalFormatting>
  <conditionalFormatting sqref="AA155:AA156">
    <cfRule type="cellIs" dxfId="2073" priority="733" stopIfTrue="1" operator="lessThan">
      <formula>0</formula>
    </cfRule>
    <cfRule type="cellIs" dxfId="2072" priority="734" stopIfTrue="1" operator="greaterThan">
      <formula>0</formula>
    </cfRule>
  </conditionalFormatting>
  <conditionalFormatting sqref="AD155:AD156">
    <cfRule type="cellIs" dxfId="2071" priority="731" stopIfTrue="1" operator="lessThan">
      <formula>0</formula>
    </cfRule>
    <cfRule type="cellIs" dxfId="2070" priority="732" stopIfTrue="1" operator="greaterThan">
      <formula>0</formula>
    </cfRule>
  </conditionalFormatting>
  <conditionalFormatting sqref="AA157">
    <cfRule type="cellIs" dxfId="2069" priority="729" stopIfTrue="1" operator="lessThan">
      <formula>0</formula>
    </cfRule>
    <cfRule type="cellIs" dxfId="2068" priority="730" stopIfTrue="1" operator="greaterThan">
      <formula>0</formula>
    </cfRule>
  </conditionalFormatting>
  <conditionalFormatting sqref="AD157">
    <cfRule type="cellIs" dxfId="2067" priority="727" stopIfTrue="1" operator="lessThan">
      <formula>0</formula>
    </cfRule>
    <cfRule type="cellIs" dxfId="2066" priority="728" stopIfTrue="1" operator="greaterThan">
      <formula>0</formula>
    </cfRule>
  </conditionalFormatting>
  <conditionalFormatting sqref="AA158">
    <cfRule type="cellIs" dxfId="2065" priority="725" stopIfTrue="1" operator="lessThan">
      <formula>0</formula>
    </cfRule>
    <cfRule type="cellIs" dxfId="2064" priority="726" stopIfTrue="1" operator="greaterThan">
      <formula>0</formula>
    </cfRule>
  </conditionalFormatting>
  <conditionalFormatting sqref="AD158">
    <cfRule type="cellIs" dxfId="2063" priority="723" stopIfTrue="1" operator="lessThan">
      <formula>0</formula>
    </cfRule>
    <cfRule type="cellIs" dxfId="2062" priority="724" stopIfTrue="1" operator="greaterThan">
      <formula>0</formula>
    </cfRule>
  </conditionalFormatting>
  <conditionalFormatting sqref="AA159">
    <cfRule type="cellIs" dxfId="2061" priority="721" stopIfTrue="1" operator="lessThan">
      <formula>0</formula>
    </cfRule>
    <cfRule type="cellIs" dxfId="2060" priority="722" stopIfTrue="1" operator="greaterThan">
      <formula>0</formula>
    </cfRule>
  </conditionalFormatting>
  <conditionalFormatting sqref="AD159">
    <cfRule type="cellIs" dxfId="2059" priority="719" stopIfTrue="1" operator="lessThan">
      <formula>0</formula>
    </cfRule>
    <cfRule type="cellIs" dxfId="2058" priority="720" stopIfTrue="1" operator="greaterThan">
      <formula>0</formula>
    </cfRule>
  </conditionalFormatting>
  <conditionalFormatting sqref="AA160">
    <cfRule type="cellIs" dxfId="2057" priority="717" stopIfTrue="1" operator="lessThan">
      <formula>0</formula>
    </cfRule>
    <cfRule type="cellIs" dxfId="2056" priority="718" stopIfTrue="1" operator="greaterThan">
      <formula>0</formula>
    </cfRule>
  </conditionalFormatting>
  <conditionalFormatting sqref="AD160">
    <cfRule type="cellIs" dxfId="2055" priority="715" stopIfTrue="1" operator="lessThan">
      <formula>0</formula>
    </cfRule>
    <cfRule type="cellIs" dxfId="2054" priority="716" stopIfTrue="1" operator="greaterThan">
      <formula>0</formula>
    </cfRule>
  </conditionalFormatting>
  <conditionalFormatting sqref="AA161">
    <cfRule type="cellIs" dxfId="2053" priority="713" stopIfTrue="1" operator="lessThan">
      <formula>0</formula>
    </cfRule>
    <cfRule type="cellIs" dxfId="2052" priority="714" stopIfTrue="1" operator="greaterThan">
      <formula>0</formula>
    </cfRule>
  </conditionalFormatting>
  <conditionalFormatting sqref="AD161">
    <cfRule type="cellIs" dxfId="2051" priority="711" stopIfTrue="1" operator="lessThan">
      <formula>0</formula>
    </cfRule>
    <cfRule type="cellIs" dxfId="2050" priority="712" stopIfTrue="1" operator="greaterThan">
      <formula>0</formula>
    </cfRule>
  </conditionalFormatting>
  <conditionalFormatting sqref="AA162">
    <cfRule type="cellIs" dxfId="2049" priority="709" stopIfTrue="1" operator="lessThan">
      <formula>0</formula>
    </cfRule>
    <cfRule type="cellIs" dxfId="2048" priority="710" stopIfTrue="1" operator="greaterThan">
      <formula>0</formula>
    </cfRule>
  </conditionalFormatting>
  <conditionalFormatting sqref="AD162">
    <cfRule type="cellIs" dxfId="2047" priority="707" stopIfTrue="1" operator="lessThan">
      <formula>0</formula>
    </cfRule>
    <cfRule type="cellIs" dxfId="2046" priority="708" stopIfTrue="1" operator="greaterThan">
      <formula>0</formula>
    </cfRule>
  </conditionalFormatting>
  <conditionalFormatting sqref="AA163">
    <cfRule type="cellIs" dxfId="2045" priority="705" stopIfTrue="1" operator="lessThan">
      <formula>0</formula>
    </cfRule>
    <cfRule type="cellIs" dxfId="2044" priority="706" stopIfTrue="1" operator="greaterThan">
      <formula>0</formula>
    </cfRule>
  </conditionalFormatting>
  <conditionalFormatting sqref="AD163">
    <cfRule type="cellIs" dxfId="2043" priority="703" stopIfTrue="1" operator="lessThan">
      <formula>0</formula>
    </cfRule>
    <cfRule type="cellIs" dxfId="2042" priority="704" stopIfTrue="1" operator="greaterThan">
      <formula>0</formula>
    </cfRule>
  </conditionalFormatting>
  <conditionalFormatting sqref="AD164">
    <cfRule type="cellIs" dxfId="2041" priority="701" stopIfTrue="1" operator="lessThan">
      <formula>0</formula>
    </cfRule>
    <cfRule type="cellIs" dxfId="2040" priority="702" stopIfTrue="1" operator="greaterThan">
      <formula>0</formula>
    </cfRule>
  </conditionalFormatting>
  <conditionalFormatting sqref="AA164">
    <cfRule type="cellIs" dxfId="2039" priority="699" stopIfTrue="1" operator="lessThan">
      <formula>0</formula>
    </cfRule>
    <cfRule type="cellIs" dxfId="2038" priority="700" stopIfTrue="1" operator="greaterThan">
      <formula>0</formula>
    </cfRule>
  </conditionalFormatting>
  <conditionalFormatting sqref="AD165">
    <cfRule type="cellIs" dxfId="2037" priority="697" stopIfTrue="1" operator="lessThan">
      <formula>0</formula>
    </cfRule>
    <cfRule type="cellIs" dxfId="2036" priority="698" stopIfTrue="1" operator="greaterThan">
      <formula>0</formula>
    </cfRule>
  </conditionalFormatting>
  <conditionalFormatting sqref="AA165">
    <cfRule type="cellIs" dxfId="2035" priority="695" stopIfTrue="1" operator="lessThan">
      <formula>0</formula>
    </cfRule>
    <cfRule type="cellIs" dxfId="2034" priority="696" stopIfTrue="1" operator="greaterThan">
      <formula>0</formula>
    </cfRule>
  </conditionalFormatting>
  <conditionalFormatting sqref="AD166">
    <cfRule type="cellIs" dxfId="2033" priority="693" stopIfTrue="1" operator="lessThan">
      <formula>0</formula>
    </cfRule>
    <cfRule type="cellIs" dxfId="2032" priority="694" stopIfTrue="1" operator="greaterThan">
      <formula>0</formula>
    </cfRule>
  </conditionalFormatting>
  <conditionalFormatting sqref="AA166">
    <cfRule type="cellIs" dxfId="2031" priority="691" stopIfTrue="1" operator="lessThan">
      <formula>0</formula>
    </cfRule>
    <cfRule type="cellIs" dxfId="2030" priority="692" stopIfTrue="1" operator="greaterThan">
      <formula>0</formula>
    </cfRule>
  </conditionalFormatting>
  <conditionalFormatting sqref="AD167:AD169">
    <cfRule type="cellIs" dxfId="2029" priority="689" stopIfTrue="1" operator="lessThan">
      <formula>0</formula>
    </cfRule>
    <cfRule type="cellIs" dxfId="2028" priority="690" stopIfTrue="1" operator="greaterThan">
      <formula>0</formula>
    </cfRule>
  </conditionalFormatting>
  <conditionalFormatting sqref="AA167:AA169">
    <cfRule type="cellIs" dxfId="2027" priority="687" stopIfTrue="1" operator="lessThan">
      <formula>0</formula>
    </cfRule>
    <cfRule type="cellIs" dxfId="2026" priority="688" stopIfTrue="1" operator="greaterThan">
      <formula>0</formula>
    </cfRule>
  </conditionalFormatting>
  <conditionalFormatting sqref="AD170">
    <cfRule type="cellIs" dxfId="2025" priority="685" stopIfTrue="1" operator="lessThan">
      <formula>0</formula>
    </cfRule>
    <cfRule type="cellIs" dxfId="2024" priority="686" stopIfTrue="1" operator="greaterThan">
      <formula>0</formula>
    </cfRule>
  </conditionalFormatting>
  <conditionalFormatting sqref="AA170">
    <cfRule type="cellIs" dxfId="2023" priority="683" stopIfTrue="1" operator="lessThan">
      <formula>0</formula>
    </cfRule>
    <cfRule type="cellIs" dxfId="2022" priority="684" stopIfTrue="1" operator="greaterThan">
      <formula>0</formula>
    </cfRule>
  </conditionalFormatting>
  <conditionalFormatting sqref="AD171">
    <cfRule type="cellIs" dxfId="2021" priority="681" stopIfTrue="1" operator="lessThan">
      <formula>0</formula>
    </cfRule>
    <cfRule type="cellIs" dxfId="2020" priority="682" stopIfTrue="1" operator="greaterThan">
      <formula>0</formula>
    </cfRule>
  </conditionalFormatting>
  <conditionalFormatting sqref="AA171">
    <cfRule type="cellIs" dxfId="2019" priority="679" stopIfTrue="1" operator="lessThan">
      <formula>0</formula>
    </cfRule>
    <cfRule type="cellIs" dxfId="2018" priority="680" stopIfTrue="1" operator="greaterThan">
      <formula>0</formula>
    </cfRule>
  </conditionalFormatting>
  <conditionalFormatting sqref="AD172">
    <cfRule type="cellIs" dxfId="2017" priority="677" stopIfTrue="1" operator="lessThan">
      <formula>0</formula>
    </cfRule>
    <cfRule type="cellIs" dxfId="2016" priority="678" stopIfTrue="1" operator="greaterThan">
      <formula>0</formula>
    </cfRule>
  </conditionalFormatting>
  <conditionalFormatting sqref="AA172">
    <cfRule type="cellIs" dxfId="2015" priority="675" stopIfTrue="1" operator="lessThan">
      <formula>0</formula>
    </cfRule>
    <cfRule type="cellIs" dxfId="2014" priority="676" stopIfTrue="1" operator="greaterThan">
      <formula>0</formula>
    </cfRule>
  </conditionalFormatting>
  <conditionalFormatting sqref="AD173">
    <cfRule type="cellIs" dxfId="2013" priority="673" stopIfTrue="1" operator="lessThan">
      <formula>0</formula>
    </cfRule>
    <cfRule type="cellIs" dxfId="2012" priority="674" stopIfTrue="1" operator="greaterThan">
      <formula>0</formula>
    </cfRule>
  </conditionalFormatting>
  <conditionalFormatting sqref="AA173">
    <cfRule type="cellIs" dxfId="2011" priority="671" stopIfTrue="1" operator="lessThan">
      <formula>0</formula>
    </cfRule>
    <cfRule type="cellIs" dxfId="2010" priority="672" stopIfTrue="1" operator="greaterThan">
      <formula>0</formula>
    </cfRule>
  </conditionalFormatting>
  <conditionalFormatting sqref="AD174">
    <cfRule type="cellIs" dxfId="2009" priority="669" stopIfTrue="1" operator="lessThan">
      <formula>0</formula>
    </cfRule>
    <cfRule type="cellIs" dxfId="2008" priority="670" stopIfTrue="1" operator="greaterThan">
      <formula>0</formula>
    </cfRule>
  </conditionalFormatting>
  <conditionalFormatting sqref="AA174">
    <cfRule type="cellIs" dxfId="2007" priority="667" stopIfTrue="1" operator="lessThan">
      <formula>0</formula>
    </cfRule>
    <cfRule type="cellIs" dxfId="2006" priority="668" stopIfTrue="1" operator="greaterThan">
      <formula>0</formula>
    </cfRule>
  </conditionalFormatting>
  <conditionalFormatting sqref="AA175">
    <cfRule type="cellIs" dxfId="2005" priority="665" stopIfTrue="1" operator="lessThan">
      <formula>0</formula>
    </cfRule>
    <cfRule type="cellIs" dxfId="2004" priority="666" stopIfTrue="1" operator="greaterThan">
      <formula>0</formula>
    </cfRule>
  </conditionalFormatting>
  <conditionalFormatting sqref="AD175">
    <cfRule type="cellIs" dxfId="2003" priority="663" stopIfTrue="1" operator="lessThan">
      <formula>0</formula>
    </cfRule>
    <cfRule type="cellIs" dxfId="2002" priority="664" stopIfTrue="1" operator="greaterThan">
      <formula>0</formula>
    </cfRule>
  </conditionalFormatting>
  <conditionalFormatting sqref="AA176">
    <cfRule type="cellIs" dxfId="2001" priority="661" stopIfTrue="1" operator="lessThan">
      <formula>0</formula>
    </cfRule>
    <cfRule type="cellIs" dxfId="2000" priority="662" stopIfTrue="1" operator="greaterThan">
      <formula>0</formula>
    </cfRule>
  </conditionalFormatting>
  <conditionalFormatting sqref="AD176">
    <cfRule type="cellIs" dxfId="1999" priority="659" stopIfTrue="1" operator="lessThan">
      <formula>0</formula>
    </cfRule>
    <cfRule type="cellIs" dxfId="1998" priority="660" stopIfTrue="1" operator="greaterThan">
      <formula>0</formula>
    </cfRule>
  </conditionalFormatting>
  <conditionalFormatting sqref="AA177">
    <cfRule type="cellIs" dxfId="1997" priority="657" stopIfTrue="1" operator="lessThan">
      <formula>0</formula>
    </cfRule>
    <cfRule type="cellIs" dxfId="1996" priority="658" stopIfTrue="1" operator="greaterThan">
      <formula>0</formula>
    </cfRule>
  </conditionalFormatting>
  <conditionalFormatting sqref="AD177">
    <cfRule type="cellIs" dxfId="1995" priority="655" stopIfTrue="1" operator="lessThan">
      <formula>0</formula>
    </cfRule>
    <cfRule type="cellIs" dxfId="1994" priority="656" stopIfTrue="1" operator="greaterThan">
      <formula>0</formula>
    </cfRule>
  </conditionalFormatting>
  <conditionalFormatting sqref="AA178">
    <cfRule type="cellIs" dxfId="1993" priority="653" stopIfTrue="1" operator="lessThan">
      <formula>0</formula>
    </cfRule>
    <cfRule type="cellIs" dxfId="1992" priority="654" stopIfTrue="1" operator="greaterThan">
      <formula>0</formula>
    </cfRule>
  </conditionalFormatting>
  <conditionalFormatting sqref="AD178">
    <cfRule type="cellIs" dxfId="1991" priority="651" stopIfTrue="1" operator="lessThan">
      <formula>0</formula>
    </cfRule>
    <cfRule type="cellIs" dxfId="1990" priority="652" stopIfTrue="1" operator="greaterThan">
      <formula>0</formula>
    </cfRule>
  </conditionalFormatting>
  <conditionalFormatting sqref="AA179:AA180">
    <cfRule type="cellIs" dxfId="1989" priority="649" stopIfTrue="1" operator="lessThan">
      <formula>0</formula>
    </cfRule>
    <cfRule type="cellIs" dxfId="1988" priority="650" stopIfTrue="1" operator="greaterThan">
      <formula>0</formula>
    </cfRule>
  </conditionalFormatting>
  <conditionalFormatting sqref="AD179:AD180">
    <cfRule type="cellIs" dxfId="1987" priority="647" stopIfTrue="1" operator="lessThan">
      <formula>0</formula>
    </cfRule>
    <cfRule type="cellIs" dxfId="1986" priority="648" stopIfTrue="1" operator="greaterThan">
      <formula>0</formula>
    </cfRule>
  </conditionalFormatting>
  <conditionalFormatting sqref="AA181 AA193:AA198 AA205:AA206 AA217:AA218">
    <cfRule type="cellIs" dxfId="1985" priority="645" stopIfTrue="1" operator="lessThan">
      <formula>0</formula>
    </cfRule>
    <cfRule type="cellIs" dxfId="1984" priority="646" stopIfTrue="1" operator="greaterThan">
      <formula>0</formula>
    </cfRule>
  </conditionalFormatting>
  <conditionalFormatting sqref="AD181 AD193:AD198 AD205:AD206 AD218">
    <cfRule type="cellIs" dxfId="1983" priority="643" stopIfTrue="1" operator="lessThan">
      <formula>0</formula>
    </cfRule>
    <cfRule type="cellIs" dxfId="1982" priority="644" stopIfTrue="1" operator="greaterThan">
      <formula>0</formula>
    </cfRule>
  </conditionalFormatting>
  <conditionalFormatting sqref="AA182">
    <cfRule type="cellIs" dxfId="1981" priority="641" stopIfTrue="1" operator="lessThan">
      <formula>0</formula>
    </cfRule>
    <cfRule type="cellIs" dxfId="1980" priority="642" stopIfTrue="1" operator="greaterThan">
      <formula>0</formula>
    </cfRule>
  </conditionalFormatting>
  <conditionalFormatting sqref="AD182">
    <cfRule type="cellIs" dxfId="1979" priority="639" stopIfTrue="1" operator="lessThan">
      <formula>0</formula>
    </cfRule>
    <cfRule type="cellIs" dxfId="1978" priority="640" stopIfTrue="1" operator="greaterThan">
      <formula>0</formula>
    </cfRule>
  </conditionalFormatting>
  <conditionalFormatting sqref="AA183">
    <cfRule type="cellIs" dxfId="1977" priority="637" stopIfTrue="1" operator="lessThan">
      <formula>0</formula>
    </cfRule>
    <cfRule type="cellIs" dxfId="1976" priority="638" stopIfTrue="1" operator="greaterThan">
      <formula>0</formula>
    </cfRule>
  </conditionalFormatting>
  <conditionalFormatting sqref="AD183">
    <cfRule type="cellIs" dxfId="1975" priority="635" stopIfTrue="1" operator="lessThan">
      <formula>0</formula>
    </cfRule>
    <cfRule type="cellIs" dxfId="1974" priority="636" stopIfTrue="1" operator="greaterThan">
      <formula>0</formula>
    </cfRule>
  </conditionalFormatting>
  <conditionalFormatting sqref="AA184">
    <cfRule type="cellIs" dxfId="1973" priority="633" stopIfTrue="1" operator="lessThan">
      <formula>0</formula>
    </cfRule>
    <cfRule type="cellIs" dxfId="1972" priority="634" stopIfTrue="1" operator="greaterThan">
      <formula>0</formula>
    </cfRule>
  </conditionalFormatting>
  <conditionalFormatting sqref="AD184">
    <cfRule type="cellIs" dxfId="1971" priority="631" stopIfTrue="1" operator="lessThan">
      <formula>0</formula>
    </cfRule>
    <cfRule type="cellIs" dxfId="1970" priority="632" stopIfTrue="1" operator="greaterThan">
      <formula>0</formula>
    </cfRule>
  </conditionalFormatting>
  <conditionalFormatting sqref="AA185">
    <cfRule type="cellIs" dxfId="1969" priority="629" stopIfTrue="1" operator="lessThan">
      <formula>0</formula>
    </cfRule>
    <cfRule type="cellIs" dxfId="1968" priority="630" stopIfTrue="1" operator="greaterThan">
      <formula>0</formula>
    </cfRule>
  </conditionalFormatting>
  <conditionalFormatting sqref="AD185">
    <cfRule type="cellIs" dxfId="1967" priority="627" stopIfTrue="1" operator="lessThan">
      <formula>0</formula>
    </cfRule>
    <cfRule type="cellIs" dxfId="1966" priority="628" stopIfTrue="1" operator="greaterThan">
      <formula>0</formula>
    </cfRule>
  </conditionalFormatting>
  <conditionalFormatting sqref="AA186">
    <cfRule type="cellIs" dxfId="1965" priority="625" stopIfTrue="1" operator="lessThan">
      <formula>0</formula>
    </cfRule>
    <cfRule type="cellIs" dxfId="1964" priority="626" stopIfTrue="1" operator="greaterThan">
      <formula>0</formula>
    </cfRule>
  </conditionalFormatting>
  <conditionalFormatting sqref="AD186">
    <cfRule type="cellIs" dxfId="1963" priority="623" stopIfTrue="1" operator="lessThan">
      <formula>0</formula>
    </cfRule>
    <cfRule type="cellIs" dxfId="1962" priority="624" stopIfTrue="1" operator="greaterThan">
      <formula>0</formula>
    </cfRule>
  </conditionalFormatting>
  <conditionalFormatting sqref="AA187">
    <cfRule type="cellIs" dxfId="1961" priority="621" stopIfTrue="1" operator="lessThan">
      <formula>0</formula>
    </cfRule>
    <cfRule type="cellIs" dxfId="1960" priority="622" stopIfTrue="1" operator="greaterThan">
      <formula>0</formula>
    </cfRule>
  </conditionalFormatting>
  <conditionalFormatting sqref="AD187">
    <cfRule type="cellIs" dxfId="1959" priority="619" stopIfTrue="1" operator="lessThan">
      <formula>0</formula>
    </cfRule>
    <cfRule type="cellIs" dxfId="1958" priority="620" stopIfTrue="1" operator="greaterThan">
      <formula>0</formula>
    </cfRule>
  </conditionalFormatting>
  <conditionalFormatting sqref="AD188 AD200:AD204">
    <cfRule type="cellIs" dxfId="1957" priority="617" stopIfTrue="1" operator="lessThan">
      <formula>0</formula>
    </cfRule>
    <cfRule type="cellIs" dxfId="1956" priority="618" stopIfTrue="1" operator="greaterThan">
      <formula>0</formula>
    </cfRule>
  </conditionalFormatting>
  <conditionalFormatting sqref="AA188">
    <cfRule type="cellIs" dxfId="1955" priority="615" stopIfTrue="1" operator="lessThan">
      <formula>0</formula>
    </cfRule>
    <cfRule type="cellIs" dxfId="1954" priority="616" stopIfTrue="1" operator="greaterThan">
      <formula>0</formula>
    </cfRule>
  </conditionalFormatting>
  <conditionalFormatting sqref="AD189">
    <cfRule type="cellIs" dxfId="1953" priority="613" stopIfTrue="1" operator="lessThan">
      <formula>0</formula>
    </cfRule>
    <cfRule type="cellIs" dxfId="1952" priority="614" stopIfTrue="1" operator="greaterThan">
      <formula>0</formula>
    </cfRule>
  </conditionalFormatting>
  <conditionalFormatting sqref="AA189">
    <cfRule type="cellIs" dxfId="1951" priority="611" stopIfTrue="1" operator="lessThan">
      <formula>0</formula>
    </cfRule>
    <cfRule type="cellIs" dxfId="1950" priority="612" stopIfTrue="1" operator="greaterThan">
      <formula>0</formula>
    </cfRule>
  </conditionalFormatting>
  <conditionalFormatting sqref="AD190">
    <cfRule type="cellIs" dxfId="1949" priority="609" stopIfTrue="1" operator="lessThan">
      <formula>0</formula>
    </cfRule>
    <cfRule type="cellIs" dxfId="1948" priority="610" stopIfTrue="1" operator="greaterThan">
      <formula>0</formula>
    </cfRule>
  </conditionalFormatting>
  <conditionalFormatting sqref="AA190">
    <cfRule type="cellIs" dxfId="1947" priority="607" stopIfTrue="1" operator="lessThan">
      <formula>0</formula>
    </cfRule>
    <cfRule type="cellIs" dxfId="1946" priority="608" stopIfTrue="1" operator="greaterThan">
      <formula>0</formula>
    </cfRule>
  </conditionalFormatting>
  <conditionalFormatting sqref="AD191">
    <cfRule type="cellIs" dxfId="1945" priority="605" stopIfTrue="1" operator="lessThan">
      <formula>0</formula>
    </cfRule>
    <cfRule type="cellIs" dxfId="1944" priority="606" stopIfTrue="1" operator="greaterThan">
      <formula>0</formula>
    </cfRule>
  </conditionalFormatting>
  <conditionalFormatting sqref="AA191">
    <cfRule type="cellIs" dxfId="1943" priority="603" stopIfTrue="1" operator="lessThan">
      <formula>0</formula>
    </cfRule>
    <cfRule type="cellIs" dxfId="1942" priority="604" stopIfTrue="1" operator="greaterThan">
      <formula>0</formula>
    </cfRule>
  </conditionalFormatting>
  <conditionalFormatting sqref="AD192">
    <cfRule type="cellIs" dxfId="1941" priority="601" stopIfTrue="1" operator="lessThan">
      <formula>0</formula>
    </cfRule>
    <cfRule type="cellIs" dxfId="1940" priority="602" stopIfTrue="1" operator="greaterThan">
      <formula>0</formula>
    </cfRule>
  </conditionalFormatting>
  <conditionalFormatting sqref="AA192">
    <cfRule type="cellIs" dxfId="1939" priority="599" stopIfTrue="1" operator="lessThan">
      <formula>0</formula>
    </cfRule>
    <cfRule type="cellIs" dxfId="1938" priority="600" stopIfTrue="1" operator="greaterThan">
      <formula>0</formula>
    </cfRule>
  </conditionalFormatting>
  <conditionalFormatting sqref="AA199:AA204">
    <cfRule type="cellIs" dxfId="1937" priority="597" stopIfTrue="1" operator="lessThan">
      <formula>0</formula>
    </cfRule>
    <cfRule type="cellIs" dxfId="1936" priority="598" stopIfTrue="1" operator="greaterThan">
      <formula>0</formula>
    </cfRule>
  </conditionalFormatting>
  <conditionalFormatting sqref="AD199">
    <cfRule type="cellIs" dxfId="1935" priority="595" stopIfTrue="1" operator="lessThan">
      <formula>0</formula>
    </cfRule>
    <cfRule type="cellIs" dxfId="1934" priority="596" stopIfTrue="1" operator="greaterThan">
      <formula>0</formula>
    </cfRule>
  </conditionalFormatting>
  <conditionalFormatting sqref="AA207">
    <cfRule type="cellIs" dxfId="1933" priority="593" stopIfTrue="1" operator="lessThan">
      <formula>0</formula>
    </cfRule>
    <cfRule type="cellIs" dxfId="1932" priority="594" stopIfTrue="1" operator="greaterThan">
      <formula>0</formula>
    </cfRule>
  </conditionalFormatting>
  <conditionalFormatting sqref="AD207">
    <cfRule type="cellIs" dxfId="1931" priority="591" stopIfTrue="1" operator="lessThan">
      <formula>0</formula>
    </cfRule>
    <cfRule type="cellIs" dxfId="1930" priority="592" stopIfTrue="1" operator="greaterThan">
      <formula>0</formula>
    </cfRule>
  </conditionalFormatting>
  <conditionalFormatting sqref="AA208:AA216">
    <cfRule type="cellIs" dxfId="1929" priority="589" stopIfTrue="1" operator="lessThan">
      <formula>0</formula>
    </cfRule>
    <cfRule type="cellIs" dxfId="1928" priority="590" stopIfTrue="1" operator="greaterThan">
      <formula>0</formula>
    </cfRule>
  </conditionalFormatting>
  <conditionalFormatting sqref="AD208:AD210 AD212:AD216">
    <cfRule type="cellIs" dxfId="1927" priority="587" stopIfTrue="1" operator="lessThan">
      <formula>0</formula>
    </cfRule>
    <cfRule type="cellIs" dxfId="1926" priority="588" stopIfTrue="1" operator="greaterThan">
      <formula>0</formula>
    </cfRule>
  </conditionalFormatting>
  <conditionalFormatting sqref="AD211">
    <cfRule type="cellIs" dxfId="1925" priority="583" stopIfTrue="1" operator="lessThan">
      <formula>0</formula>
    </cfRule>
    <cfRule type="cellIs" dxfId="1924" priority="584" stopIfTrue="1" operator="greaterThan">
      <formula>0</formula>
    </cfRule>
  </conditionalFormatting>
  <conditionalFormatting sqref="AD217">
    <cfRule type="cellIs" dxfId="1923" priority="581" stopIfTrue="1" operator="lessThan">
      <formula>0</formula>
    </cfRule>
    <cfRule type="cellIs" dxfId="1922" priority="582" stopIfTrue="1" operator="greaterThan">
      <formula>0</formula>
    </cfRule>
  </conditionalFormatting>
  <conditionalFormatting sqref="AL13:AL154">
    <cfRule type="cellIs" dxfId="1921" priority="579" stopIfTrue="1" operator="lessThan">
      <formula>0</formula>
    </cfRule>
    <cfRule type="cellIs" dxfId="1920" priority="580" stopIfTrue="1" operator="greaterThan">
      <formula>0</formula>
    </cfRule>
  </conditionalFormatting>
  <conditionalFormatting sqref="AO13:AO154">
    <cfRule type="cellIs" dxfId="1919" priority="577" stopIfTrue="1" operator="lessThan">
      <formula>0</formula>
    </cfRule>
    <cfRule type="cellIs" dxfId="1918" priority="578" stopIfTrue="1" operator="greaterThan">
      <formula>0</formula>
    </cfRule>
  </conditionalFormatting>
  <conditionalFormatting sqref="AL155:AL156">
    <cfRule type="cellIs" dxfId="1917" priority="575" stopIfTrue="1" operator="lessThan">
      <formula>0</formula>
    </cfRule>
    <cfRule type="cellIs" dxfId="1916" priority="576" stopIfTrue="1" operator="greaterThan">
      <formula>0</formula>
    </cfRule>
  </conditionalFormatting>
  <conditionalFormatting sqref="AO155:AO156">
    <cfRule type="cellIs" dxfId="1915" priority="573" stopIfTrue="1" operator="lessThan">
      <formula>0</formula>
    </cfRule>
    <cfRule type="cellIs" dxfId="1914" priority="574" stopIfTrue="1" operator="greaterThan">
      <formula>0</formula>
    </cfRule>
  </conditionalFormatting>
  <conditionalFormatting sqref="AL157">
    <cfRule type="cellIs" dxfId="1913" priority="571" stopIfTrue="1" operator="lessThan">
      <formula>0</formula>
    </cfRule>
    <cfRule type="cellIs" dxfId="1912" priority="572" stopIfTrue="1" operator="greaterThan">
      <formula>0</formula>
    </cfRule>
  </conditionalFormatting>
  <conditionalFormatting sqref="AO157">
    <cfRule type="cellIs" dxfId="1911" priority="569" stopIfTrue="1" operator="lessThan">
      <formula>0</formula>
    </cfRule>
    <cfRule type="cellIs" dxfId="1910" priority="570" stopIfTrue="1" operator="greaterThan">
      <formula>0</formula>
    </cfRule>
  </conditionalFormatting>
  <conditionalFormatting sqref="AL158">
    <cfRule type="cellIs" dxfId="1909" priority="567" stopIfTrue="1" operator="lessThan">
      <formula>0</formula>
    </cfRule>
    <cfRule type="cellIs" dxfId="1908" priority="568" stopIfTrue="1" operator="greaterThan">
      <formula>0</formula>
    </cfRule>
  </conditionalFormatting>
  <conditionalFormatting sqref="AO158">
    <cfRule type="cellIs" dxfId="1907" priority="565" stopIfTrue="1" operator="lessThan">
      <formula>0</formula>
    </cfRule>
    <cfRule type="cellIs" dxfId="1906" priority="566" stopIfTrue="1" operator="greaterThan">
      <formula>0</formula>
    </cfRule>
  </conditionalFormatting>
  <conditionalFormatting sqref="AL159">
    <cfRule type="cellIs" dxfId="1905" priority="563" stopIfTrue="1" operator="lessThan">
      <formula>0</formula>
    </cfRule>
    <cfRule type="cellIs" dxfId="1904" priority="564" stopIfTrue="1" operator="greaterThan">
      <formula>0</formula>
    </cfRule>
  </conditionalFormatting>
  <conditionalFormatting sqref="AO159">
    <cfRule type="cellIs" dxfId="1903" priority="561" stopIfTrue="1" operator="lessThan">
      <formula>0</formula>
    </cfRule>
    <cfRule type="cellIs" dxfId="1902" priority="562" stopIfTrue="1" operator="greaterThan">
      <formula>0</formula>
    </cfRule>
  </conditionalFormatting>
  <conditionalFormatting sqref="AL160">
    <cfRule type="cellIs" dxfId="1901" priority="559" stopIfTrue="1" operator="lessThan">
      <formula>0</formula>
    </cfRule>
    <cfRule type="cellIs" dxfId="1900" priority="560" stopIfTrue="1" operator="greaterThan">
      <formula>0</formula>
    </cfRule>
  </conditionalFormatting>
  <conditionalFormatting sqref="AO160">
    <cfRule type="cellIs" dxfId="1899" priority="557" stopIfTrue="1" operator="lessThan">
      <formula>0</formula>
    </cfRule>
    <cfRule type="cellIs" dxfId="1898" priority="558" stopIfTrue="1" operator="greaterThan">
      <formula>0</formula>
    </cfRule>
  </conditionalFormatting>
  <conditionalFormatting sqref="AL161">
    <cfRule type="cellIs" dxfId="1897" priority="555" stopIfTrue="1" operator="lessThan">
      <formula>0</formula>
    </cfRule>
    <cfRule type="cellIs" dxfId="1896" priority="556" stopIfTrue="1" operator="greaterThan">
      <formula>0</formula>
    </cfRule>
  </conditionalFormatting>
  <conditionalFormatting sqref="AO161">
    <cfRule type="cellIs" dxfId="1895" priority="553" stopIfTrue="1" operator="lessThan">
      <formula>0</formula>
    </cfRule>
    <cfRule type="cellIs" dxfId="1894" priority="554" stopIfTrue="1" operator="greaterThan">
      <formula>0</formula>
    </cfRule>
  </conditionalFormatting>
  <conditionalFormatting sqref="AL162">
    <cfRule type="cellIs" dxfId="1893" priority="551" stopIfTrue="1" operator="lessThan">
      <formula>0</formula>
    </cfRule>
    <cfRule type="cellIs" dxfId="1892" priority="552" stopIfTrue="1" operator="greaterThan">
      <formula>0</formula>
    </cfRule>
  </conditionalFormatting>
  <conditionalFormatting sqref="AO162">
    <cfRule type="cellIs" dxfId="1891" priority="549" stopIfTrue="1" operator="lessThan">
      <formula>0</formula>
    </cfRule>
    <cfRule type="cellIs" dxfId="1890" priority="550" stopIfTrue="1" operator="greaterThan">
      <formula>0</formula>
    </cfRule>
  </conditionalFormatting>
  <conditionalFormatting sqref="AL163">
    <cfRule type="cellIs" dxfId="1889" priority="547" stopIfTrue="1" operator="lessThan">
      <formula>0</formula>
    </cfRule>
    <cfRule type="cellIs" dxfId="1888" priority="548" stopIfTrue="1" operator="greaterThan">
      <formula>0</formula>
    </cfRule>
  </conditionalFormatting>
  <conditionalFormatting sqref="AO163">
    <cfRule type="cellIs" dxfId="1887" priority="545" stopIfTrue="1" operator="lessThan">
      <formula>0</formula>
    </cfRule>
    <cfRule type="cellIs" dxfId="1886" priority="546" stopIfTrue="1" operator="greaterThan">
      <formula>0</formula>
    </cfRule>
  </conditionalFormatting>
  <conditionalFormatting sqref="AO164">
    <cfRule type="cellIs" dxfId="1885" priority="543" stopIfTrue="1" operator="lessThan">
      <formula>0</formula>
    </cfRule>
    <cfRule type="cellIs" dxfId="1884" priority="544" stopIfTrue="1" operator="greaterThan">
      <formula>0</formula>
    </cfRule>
  </conditionalFormatting>
  <conditionalFormatting sqref="AL164">
    <cfRule type="cellIs" dxfId="1883" priority="541" stopIfTrue="1" operator="lessThan">
      <formula>0</formula>
    </cfRule>
    <cfRule type="cellIs" dxfId="1882" priority="542" stopIfTrue="1" operator="greaterThan">
      <formula>0</formula>
    </cfRule>
  </conditionalFormatting>
  <conditionalFormatting sqref="AO165">
    <cfRule type="cellIs" dxfId="1881" priority="539" stopIfTrue="1" operator="lessThan">
      <formula>0</formula>
    </cfRule>
    <cfRule type="cellIs" dxfId="1880" priority="540" stopIfTrue="1" operator="greaterThan">
      <formula>0</formula>
    </cfRule>
  </conditionalFormatting>
  <conditionalFormatting sqref="AL165">
    <cfRule type="cellIs" dxfId="1879" priority="537" stopIfTrue="1" operator="lessThan">
      <formula>0</formula>
    </cfRule>
    <cfRule type="cellIs" dxfId="1878" priority="538" stopIfTrue="1" operator="greaterThan">
      <formula>0</formula>
    </cfRule>
  </conditionalFormatting>
  <conditionalFormatting sqref="AO166">
    <cfRule type="cellIs" dxfId="1877" priority="535" stopIfTrue="1" operator="lessThan">
      <formula>0</formula>
    </cfRule>
    <cfRule type="cellIs" dxfId="1876" priority="536" stopIfTrue="1" operator="greaterThan">
      <formula>0</formula>
    </cfRule>
  </conditionalFormatting>
  <conditionalFormatting sqref="AL166">
    <cfRule type="cellIs" dxfId="1875" priority="533" stopIfTrue="1" operator="lessThan">
      <formula>0</formula>
    </cfRule>
    <cfRule type="cellIs" dxfId="1874" priority="534" stopIfTrue="1" operator="greaterThan">
      <formula>0</formula>
    </cfRule>
  </conditionalFormatting>
  <conditionalFormatting sqref="AO167:AO169">
    <cfRule type="cellIs" dxfId="1873" priority="531" stopIfTrue="1" operator="lessThan">
      <formula>0</formula>
    </cfRule>
    <cfRule type="cellIs" dxfId="1872" priority="532" stopIfTrue="1" operator="greaterThan">
      <formula>0</formula>
    </cfRule>
  </conditionalFormatting>
  <conditionalFormatting sqref="AL167:AL169">
    <cfRule type="cellIs" dxfId="1871" priority="529" stopIfTrue="1" operator="lessThan">
      <formula>0</formula>
    </cfRule>
    <cfRule type="cellIs" dxfId="1870" priority="530" stopIfTrue="1" operator="greaterThan">
      <formula>0</formula>
    </cfRule>
  </conditionalFormatting>
  <conditionalFormatting sqref="AO170">
    <cfRule type="cellIs" dxfId="1869" priority="527" stopIfTrue="1" operator="lessThan">
      <formula>0</formula>
    </cfRule>
    <cfRule type="cellIs" dxfId="1868" priority="528" stopIfTrue="1" operator="greaterThan">
      <formula>0</formula>
    </cfRule>
  </conditionalFormatting>
  <conditionalFormatting sqref="AL170">
    <cfRule type="cellIs" dxfId="1867" priority="525" stopIfTrue="1" operator="lessThan">
      <formula>0</formula>
    </cfRule>
    <cfRule type="cellIs" dxfId="1866" priority="526" stopIfTrue="1" operator="greaterThan">
      <formula>0</formula>
    </cfRule>
  </conditionalFormatting>
  <conditionalFormatting sqref="AO171">
    <cfRule type="cellIs" dxfId="1865" priority="523" stopIfTrue="1" operator="lessThan">
      <formula>0</formula>
    </cfRule>
    <cfRule type="cellIs" dxfId="1864" priority="524" stopIfTrue="1" operator="greaterThan">
      <formula>0</formula>
    </cfRule>
  </conditionalFormatting>
  <conditionalFormatting sqref="AL171">
    <cfRule type="cellIs" dxfId="1863" priority="521" stopIfTrue="1" operator="lessThan">
      <formula>0</formula>
    </cfRule>
    <cfRule type="cellIs" dxfId="1862" priority="522" stopIfTrue="1" operator="greaterThan">
      <formula>0</formula>
    </cfRule>
  </conditionalFormatting>
  <conditionalFormatting sqref="AO172">
    <cfRule type="cellIs" dxfId="1861" priority="519" stopIfTrue="1" operator="lessThan">
      <formula>0</formula>
    </cfRule>
    <cfRule type="cellIs" dxfId="1860" priority="520" stopIfTrue="1" operator="greaterThan">
      <formula>0</formula>
    </cfRule>
  </conditionalFormatting>
  <conditionalFormatting sqref="AL172">
    <cfRule type="cellIs" dxfId="1859" priority="517" stopIfTrue="1" operator="lessThan">
      <formula>0</formula>
    </cfRule>
    <cfRule type="cellIs" dxfId="1858" priority="518" stopIfTrue="1" operator="greaterThan">
      <formula>0</formula>
    </cfRule>
  </conditionalFormatting>
  <conditionalFormatting sqref="AO173">
    <cfRule type="cellIs" dxfId="1857" priority="515" stopIfTrue="1" operator="lessThan">
      <formula>0</formula>
    </cfRule>
    <cfRule type="cellIs" dxfId="1856" priority="516" stopIfTrue="1" operator="greaterThan">
      <formula>0</formula>
    </cfRule>
  </conditionalFormatting>
  <conditionalFormatting sqref="AL173">
    <cfRule type="cellIs" dxfId="1855" priority="513" stopIfTrue="1" operator="lessThan">
      <formula>0</formula>
    </cfRule>
    <cfRule type="cellIs" dxfId="1854" priority="514" stopIfTrue="1" operator="greaterThan">
      <formula>0</formula>
    </cfRule>
  </conditionalFormatting>
  <conditionalFormatting sqref="AO174">
    <cfRule type="cellIs" dxfId="1853" priority="511" stopIfTrue="1" operator="lessThan">
      <formula>0</formula>
    </cfRule>
    <cfRule type="cellIs" dxfId="1852" priority="512" stopIfTrue="1" operator="greaterThan">
      <formula>0</formula>
    </cfRule>
  </conditionalFormatting>
  <conditionalFormatting sqref="AL174">
    <cfRule type="cellIs" dxfId="1851" priority="509" stopIfTrue="1" operator="lessThan">
      <formula>0</formula>
    </cfRule>
    <cfRule type="cellIs" dxfId="1850" priority="510" stopIfTrue="1" operator="greaterThan">
      <formula>0</formula>
    </cfRule>
  </conditionalFormatting>
  <conditionalFormatting sqref="AL175">
    <cfRule type="cellIs" dxfId="1849" priority="507" stopIfTrue="1" operator="lessThan">
      <formula>0</formula>
    </cfRule>
    <cfRule type="cellIs" dxfId="1848" priority="508" stopIfTrue="1" operator="greaterThan">
      <formula>0</formula>
    </cfRule>
  </conditionalFormatting>
  <conditionalFormatting sqref="AO175">
    <cfRule type="cellIs" dxfId="1847" priority="505" stopIfTrue="1" operator="lessThan">
      <formula>0</formula>
    </cfRule>
    <cfRule type="cellIs" dxfId="1846" priority="506" stopIfTrue="1" operator="greaterThan">
      <formula>0</formula>
    </cfRule>
  </conditionalFormatting>
  <conditionalFormatting sqref="AL176">
    <cfRule type="cellIs" dxfId="1845" priority="503" stopIfTrue="1" operator="lessThan">
      <formula>0</formula>
    </cfRule>
    <cfRule type="cellIs" dxfId="1844" priority="504" stopIfTrue="1" operator="greaterThan">
      <formula>0</formula>
    </cfRule>
  </conditionalFormatting>
  <conditionalFormatting sqref="AO176">
    <cfRule type="cellIs" dxfId="1843" priority="501" stopIfTrue="1" operator="lessThan">
      <formula>0</formula>
    </cfRule>
    <cfRule type="cellIs" dxfId="1842" priority="502" stopIfTrue="1" operator="greaterThan">
      <formula>0</formula>
    </cfRule>
  </conditionalFormatting>
  <conditionalFormatting sqref="AL177">
    <cfRule type="cellIs" dxfId="1841" priority="499" stopIfTrue="1" operator="lessThan">
      <formula>0</formula>
    </cfRule>
    <cfRule type="cellIs" dxfId="1840" priority="500" stopIfTrue="1" operator="greaterThan">
      <formula>0</formula>
    </cfRule>
  </conditionalFormatting>
  <conditionalFormatting sqref="AO177">
    <cfRule type="cellIs" dxfId="1839" priority="497" stopIfTrue="1" operator="lessThan">
      <formula>0</formula>
    </cfRule>
    <cfRule type="cellIs" dxfId="1838" priority="498" stopIfTrue="1" operator="greaterThan">
      <formula>0</formula>
    </cfRule>
  </conditionalFormatting>
  <conditionalFormatting sqref="AL178">
    <cfRule type="cellIs" dxfId="1837" priority="495" stopIfTrue="1" operator="lessThan">
      <formula>0</formula>
    </cfRule>
    <cfRule type="cellIs" dxfId="1836" priority="496" stopIfTrue="1" operator="greaterThan">
      <formula>0</formula>
    </cfRule>
  </conditionalFormatting>
  <conditionalFormatting sqref="AO178">
    <cfRule type="cellIs" dxfId="1835" priority="493" stopIfTrue="1" operator="lessThan">
      <formula>0</formula>
    </cfRule>
    <cfRule type="cellIs" dxfId="1834" priority="494" stopIfTrue="1" operator="greaterThan">
      <formula>0</formula>
    </cfRule>
  </conditionalFormatting>
  <conditionalFormatting sqref="AL179:AL180">
    <cfRule type="cellIs" dxfId="1833" priority="491" stopIfTrue="1" operator="lessThan">
      <formula>0</formula>
    </cfRule>
    <cfRule type="cellIs" dxfId="1832" priority="492" stopIfTrue="1" operator="greaterThan">
      <formula>0</formula>
    </cfRule>
  </conditionalFormatting>
  <conditionalFormatting sqref="AO179:AO180">
    <cfRule type="cellIs" dxfId="1831" priority="489" stopIfTrue="1" operator="lessThan">
      <formula>0</formula>
    </cfRule>
    <cfRule type="cellIs" dxfId="1830" priority="490" stopIfTrue="1" operator="greaterThan">
      <formula>0</formula>
    </cfRule>
  </conditionalFormatting>
  <conditionalFormatting sqref="AL181 AL193:AL198 AL205:AL206 AL217:AL218">
    <cfRule type="cellIs" dxfId="1829" priority="487" stopIfTrue="1" operator="lessThan">
      <formula>0</formula>
    </cfRule>
    <cfRule type="cellIs" dxfId="1828" priority="488" stopIfTrue="1" operator="greaterThan">
      <formula>0</formula>
    </cfRule>
  </conditionalFormatting>
  <conditionalFormatting sqref="AO181 AO193:AO198 AO205:AO206 AO218">
    <cfRule type="cellIs" dxfId="1827" priority="485" stopIfTrue="1" operator="lessThan">
      <formula>0</formula>
    </cfRule>
    <cfRule type="cellIs" dxfId="1826" priority="486" stopIfTrue="1" operator="greaterThan">
      <formula>0</formula>
    </cfRule>
  </conditionalFormatting>
  <conditionalFormatting sqref="AL182">
    <cfRule type="cellIs" dxfId="1825" priority="483" stopIfTrue="1" operator="lessThan">
      <formula>0</formula>
    </cfRule>
    <cfRule type="cellIs" dxfId="1824" priority="484" stopIfTrue="1" operator="greaterThan">
      <formula>0</formula>
    </cfRule>
  </conditionalFormatting>
  <conditionalFormatting sqref="AO182">
    <cfRule type="cellIs" dxfId="1823" priority="481" stopIfTrue="1" operator="lessThan">
      <formula>0</formula>
    </cfRule>
    <cfRule type="cellIs" dxfId="1822" priority="482" stopIfTrue="1" operator="greaterThan">
      <formula>0</formula>
    </cfRule>
  </conditionalFormatting>
  <conditionalFormatting sqref="AL183">
    <cfRule type="cellIs" dxfId="1821" priority="479" stopIfTrue="1" operator="lessThan">
      <formula>0</formula>
    </cfRule>
    <cfRule type="cellIs" dxfId="1820" priority="480" stopIfTrue="1" operator="greaterThan">
      <formula>0</formula>
    </cfRule>
  </conditionalFormatting>
  <conditionalFormatting sqref="AO183">
    <cfRule type="cellIs" dxfId="1819" priority="477" stopIfTrue="1" operator="lessThan">
      <formula>0</formula>
    </cfRule>
    <cfRule type="cellIs" dxfId="1818" priority="478" stopIfTrue="1" operator="greaterThan">
      <formula>0</formula>
    </cfRule>
  </conditionalFormatting>
  <conditionalFormatting sqref="AL184">
    <cfRule type="cellIs" dxfId="1817" priority="475" stopIfTrue="1" operator="lessThan">
      <formula>0</formula>
    </cfRule>
    <cfRule type="cellIs" dxfId="1816" priority="476" stopIfTrue="1" operator="greaterThan">
      <formula>0</formula>
    </cfRule>
  </conditionalFormatting>
  <conditionalFormatting sqref="AO184">
    <cfRule type="cellIs" dxfId="1815" priority="473" stopIfTrue="1" operator="lessThan">
      <formula>0</formula>
    </cfRule>
    <cfRule type="cellIs" dxfId="1814" priority="474" stopIfTrue="1" operator="greaterThan">
      <formula>0</formula>
    </cfRule>
  </conditionalFormatting>
  <conditionalFormatting sqref="AL185">
    <cfRule type="cellIs" dxfId="1813" priority="471" stopIfTrue="1" operator="lessThan">
      <formula>0</formula>
    </cfRule>
    <cfRule type="cellIs" dxfId="1812" priority="472" stopIfTrue="1" operator="greaterThan">
      <formula>0</formula>
    </cfRule>
  </conditionalFormatting>
  <conditionalFormatting sqref="AO185">
    <cfRule type="cellIs" dxfId="1811" priority="469" stopIfTrue="1" operator="lessThan">
      <formula>0</formula>
    </cfRule>
    <cfRule type="cellIs" dxfId="1810" priority="470" stopIfTrue="1" operator="greaterThan">
      <formula>0</formula>
    </cfRule>
  </conditionalFormatting>
  <conditionalFormatting sqref="AL186">
    <cfRule type="cellIs" dxfId="1809" priority="467" stopIfTrue="1" operator="lessThan">
      <formula>0</formula>
    </cfRule>
    <cfRule type="cellIs" dxfId="1808" priority="468" stopIfTrue="1" operator="greaterThan">
      <formula>0</formula>
    </cfRule>
  </conditionalFormatting>
  <conditionalFormatting sqref="AO186">
    <cfRule type="cellIs" dxfId="1807" priority="465" stopIfTrue="1" operator="lessThan">
      <formula>0</formula>
    </cfRule>
    <cfRule type="cellIs" dxfId="1806" priority="466" stopIfTrue="1" operator="greaterThan">
      <formula>0</formula>
    </cfRule>
  </conditionalFormatting>
  <conditionalFormatting sqref="AL187">
    <cfRule type="cellIs" dxfId="1805" priority="463" stopIfTrue="1" operator="lessThan">
      <formula>0</formula>
    </cfRule>
    <cfRule type="cellIs" dxfId="1804" priority="464" stopIfTrue="1" operator="greaterThan">
      <formula>0</formula>
    </cfRule>
  </conditionalFormatting>
  <conditionalFormatting sqref="AO187">
    <cfRule type="cellIs" dxfId="1803" priority="461" stopIfTrue="1" operator="lessThan">
      <formula>0</formula>
    </cfRule>
    <cfRule type="cellIs" dxfId="1802" priority="462" stopIfTrue="1" operator="greaterThan">
      <formula>0</formula>
    </cfRule>
  </conditionalFormatting>
  <conditionalFormatting sqref="AO188 AO200:AO204">
    <cfRule type="cellIs" dxfId="1801" priority="459" stopIfTrue="1" operator="lessThan">
      <formula>0</formula>
    </cfRule>
    <cfRule type="cellIs" dxfId="1800" priority="460" stopIfTrue="1" operator="greaterThan">
      <formula>0</formula>
    </cfRule>
  </conditionalFormatting>
  <conditionalFormatting sqref="AL188">
    <cfRule type="cellIs" dxfId="1799" priority="457" stopIfTrue="1" operator="lessThan">
      <formula>0</formula>
    </cfRule>
    <cfRule type="cellIs" dxfId="1798" priority="458" stopIfTrue="1" operator="greaterThan">
      <formula>0</formula>
    </cfRule>
  </conditionalFormatting>
  <conditionalFormatting sqref="AO189">
    <cfRule type="cellIs" dxfId="1797" priority="455" stopIfTrue="1" operator="lessThan">
      <formula>0</formula>
    </cfRule>
    <cfRule type="cellIs" dxfId="1796" priority="456" stopIfTrue="1" operator="greaterThan">
      <formula>0</formula>
    </cfRule>
  </conditionalFormatting>
  <conditionalFormatting sqref="AL189">
    <cfRule type="cellIs" dxfId="1795" priority="453" stopIfTrue="1" operator="lessThan">
      <formula>0</formula>
    </cfRule>
    <cfRule type="cellIs" dxfId="1794" priority="454" stopIfTrue="1" operator="greaterThan">
      <formula>0</formula>
    </cfRule>
  </conditionalFormatting>
  <conditionalFormatting sqref="AO190">
    <cfRule type="cellIs" dxfId="1793" priority="451" stopIfTrue="1" operator="lessThan">
      <formula>0</formula>
    </cfRule>
    <cfRule type="cellIs" dxfId="1792" priority="452" stopIfTrue="1" operator="greaterThan">
      <formula>0</formula>
    </cfRule>
  </conditionalFormatting>
  <conditionalFormatting sqref="AL190">
    <cfRule type="cellIs" dxfId="1791" priority="449" stopIfTrue="1" operator="lessThan">
      <formula>0</formula>
    </cfRule>
    <cfRule type="cellIs" dxfId="1790" priority="450" stopIfTrue="1" operator="greaterThan">
      <formula>0</formula>
    </cfRule>
  </conditionalFormatting>
  <conditionalFormatting sqref="AO191">
    <cfRule type="cellIs" dxfId="1789" priority="447" stopIfTrue="1" operator="lessThan">
      <formula>0</formula>
    </cfRule>
    <cfRule type="cellIs" dxfId="1788" priority="448" stopIfTrue="1" operator="greaterThan">
      <formula>0</formula>
    </cfRule>
  </conditionalFormatting>
  <conditionalFormatting sqref="AL191">
    <cfRule type="cellIs" dxfId="1787" priority="445" stopIfTrue="1" operator="lessThan">
      <formula>0</formula>
    </cfRule>
    <cfRule type="cellIs" dxfId="1786" priority="446" stopIfTrue="1" operator="greaterThan">
      <formula>0</formula>
    </cfRule>
  </conditionalFormatting>
  <conditionalFormatting sqref="AO192">
    <cfRule type="cellIs" dxfId="1785" priority="443" stopIfTrue="1" operator="lessThan">
      <formula>0</formula>
    </cfRule>
    <cfRule type="cellIs" dxfId="1784" priority="444" stopIfTrue="1" operator="greaterThan">
      <formula>0</formula>
    </cfRule>
  </conditionalFormatting>
  <conditionalFormatting sqref="AL192">
    <cfRule type="cellIs" dxfId="1783" priority="441" stopIfTrue="1" operator="lessThan">
      <formula>0</formula>
    </cfRule>
    <cfRule type="cellIs" dxfId="1782" priority="442" stopIfTrue="1" operator="greaterThan">
      <formula>0</formula>
    </cfRule>
  </conditionalFormatting>
  <conditionalFormatting sqref="AL199:AL204">
    <cfRule type="cellIs" dxfId="1781" priority="439" stopIfTrue="1" operator="lessThan">
      <formula>0</formula>
    </cfRule>
    <cfRule type="cellIs" dxfId="1780" priority="440" stopIfTrue="1" operator="greaterThan">
      <formula>0</formula>
    </cfRule>
  </conditionalFormatting>
  <conditionalFormatting sqref="AO199">
    <cfRule type="cellIs" dxfId="1779" priority="437" stopIfTrue="1" operator="lessThan">
      <formula>0</formula>
    </cfRule>
    <cfRule type="cellIs" dxfId="1778" priority="438" stopIfTrue="1" operator="greaterThan">
      <formula>0</formula>
    </cfRule>
  </conditionalFormatting>
  <conditionalFormatting sqref="AL207">
    <cfRule type="cellIs" dxfId="1777" priority="435" stopIfTrue="1" operator="lessThan">
      <formula>0</formula>
    </cfRule>
    <cfRule type="cellIs" dxfId="1776" priority="436" stopIfTrue="1" operator="greaterThan">
      <formula>0</formula>
    </cfRule>
  </conditionalFormatting>
  <conditionalFormatting sqref="AO207">
    <cfRule type="cellIs" dxfId="1775" priority="433" stopIfTrue="1" operator="lessThan">
      <formula>0</formula>
    </cfRule>
    <cfRule type="cellIs" dxfId="1774" priority="434" stopIfTrue="1" operator="greaterThan">
      <formula>0</formula>
    </cfRule>
  </conditionalFormatting>
  <conditionalFormatting sqref="AL208:AL216">
    <cfRule type="cellIs" dxfId="1773" priority="431" stopIfTrue="1" operator="lessThan">
      <formula>0</formula>
    </cfRule>
    <cfRule type="cellIs" dxfId="1772" priority="432" stopIfTrue="1" operator="greaterThan">
      <formula>0</formula>
    </cfRule>
  </conditionalFormatting>
  <conditionalFormatting sqref="AO208:AO210 AO212:AO216">
    <cfRule type="cellIs" dxfId="1771" priority="429" stopIfTrue="1" operator="lessThan">
      <formula>0</formula>
    </cfRule>
    <cfRule type="cellIs" dxfId="1770" priority="430" stopIfTrue="1" operator="greaterThan">
      <formula>0</formula>
    </cfRule>
  </conditionalFormatting>
  <conditionalFormatting sqref="AO211">
    <cfRule type="cellIs" dxfId="1769" priority="425" stopIfTrue="1" operator="lessThan">
      <formula>0</formula>
    </cfRule>
    <cfRule type="cellIs" dxfId="1768" priority="426" stopIfTrue="1" operator="greaterThan">
      <formula>0</formula>
    </cfRule>
  </conditionalFormatting>
  <conditionalFormatting sqref="AO217">
    <cfRule type="cellIs" dxfId="1767" priority="423" stopIfTrue="1" operator="lessThan">
      <formula>0</formula>
    </cfRule>
    <cfRule type="cellIs" dxfId="1766" priority="424" stopIfTrue="1" operator="greaterThan">
      <formula>0</formula>
    </cfRule>
  </conditionalFormatting>
  <conditionalFormatting sqref="AW13:AW154">
    <cfRule type="cellIs" dxfId="1765" priority="421" stopIfTrue="1" operator="lessThan">
      <formula>0</formula>
    </cfRule>
    <cfRule type="cellIs" dxfId="1764" priority="422" stopIfTrue="1" operator="greaterThan">
      <formula>0</formula>
    </cfRule>
  </conditionalFormatting>
  <conditionalFormatting sqref="AZ13:AZ154">
    <cfRule type="cellIs" dxfId="1763" priority="419" stopIfTrue="1" operator="lessThan">
      <formula>0</formula>
    </cfRule>
    <cfRule type="cellIs" dxfId="1762" priority="420" stopIfTrue="1" operator="greaterThan">
      <formula>0</formula>
    </cfRule>
  </conditionalFormatting>
  <conditionalFormatting sqref="AW155:AW156">
    <cfRule type="cellIs" dxfId="1761" priority="417" stopIfTrue="1" operator="lessThan">
      <formula>0</formula>
    </cfRule>
    <cfRule type="cellIs" dxfId="1760" priority="418" stopIfTrue="1" operator="greaterThan">
      <formula>0</formula>
    </cfRule>
  </conditionalFormatting>
  <conditionalFormatting sqref="AZ155:AZ156">
    <cfRule type="cellIs" dxfId="1759" priority="415" stopIfTrue="1" operator="lessThan">
      <formula>0</formula>
    </cfRule>
    <cfRule type="cellIs" dxfId="1758" priority="416" stopIfTrue="1" operator="greaterThan">
      <formula>0</formula>
    </cfRule>
  </conditionalFormatting>
  <conditionalFormatting sqref="AW157">
    <cfRule type="cellIs" dxfId="1757" priority="413" stopIfTrue="1" operator="lessThan">
      <formula>0</formula>
    </cfRule>
    <cfRule type="cellIs" dxfId="1756" priority="414" stopIfTrue="1" operator="greaterThan">
      <formula>0</formula>
    </cfRule>
  </conditionalFormatting>
  <conditionalFormatting sqref="AZ157">
    <cfRule type="cellIs" dxfId="1755" priority="411" stopIfTrue="1" operator="lessThan">
      <formula>0</formula>
    </cfRule>
    <cfRule type="cellIs" dxfId="1754" priority="412" stopIfTrue="1" operator="greaterThan">
      <formula>0</formula>
    </cfRule>
  </conditionalFormatting>
  <conditionalFormatting sqref="AW158">
    <cfRule type="cellIs" dxfId="1753" priority="409" stopIfTrue="1" operator="lessThan">
      <formula>0</formula>
    </cfRule>
    <cfRule type="cellIs" dxfId="1752" priority="410" stopIfTrue="1" operator="greaterThan">
      <formula>0</formula>
    </cfRule>
  </conditionalFormatting>
  <conditionalFormatting sqref="AZ158">
    <cfRule type="cellIs" dxfId="1751" priority="407" stopIfTrue="1" operator="lessThan">
      <formula>0</formula>
    </cfRule>
    <cfRule type="cellIs" dxfId="1750" priority="408" stopIfTrue="1" operator="greaterThan">
      <formula>0</formula>
    </cfRule>
  </conditionalFormatting>
  <conditionalFormatting sqref="AW159">
    <cfRule type="cellIs" dxfId="1749" priority="405" stopIfTrue="1" operator="lessThan">
      <formula>0</formula>
    </cfRule>
    <cfRule type="cellIs" dxfId="1748" priority="406" stopIfTrue="1" operator="greaterThan">
      <formula>0</formula>
    </cfRule>
  </conditionalFormatting>
  <conditionalFormatting sqref="AZ159">
    <cfRule type="cellIs" dxfId="1747" priority="403" stopIfTrue="1" operator="lessThan">
      <formula>0</formula>
    </cfRule>
    <cfRule type="cellIs" dxfId="1746" priority="404" stopIfTrue="1" operator="greaterThan">
      <formula>0</formula>
    </cfRule>
  </conditionalFormatting>
  <conditionalFormatting sqref="AW160">
    <cfRule type="cellIs" dxfId="1745" priority="401" stopIfTrue="1" operator="lessThan">
      <formula>0</formula>
    </cfRule>
    <cfRule type="cellIs" dxfId="1744" priority="402" stopIfTrue="1" operator="greaterThan">
      <formula>0</formula>
    </cfRule>
  </conditionalFormatting>
  <conditionalFormatting sqref="AZ160">
    <cfRule type="cellIs" dxfId="1743" priority="399" stopIfTrue="1" operator="lessThan">
      <formula>0</formula>
    </cfRule>
    <cfRule type="cellIs" dxfId="1742" priority="400" stopIfTrue="1" operator="greaterThan">
      <formula>0</formula>
    </cfRule>
  </conditionalFormatting>
  <conditionalFormatting sqref="AW161">
    <cfRule type="cellIs" dxfId="1741" priority="397" stopIfTrue="1" operator="lessThan">
      <formula>0</formula>
    </cfRule>
    <cfRule type="cellIs" dxfId="1740" priority="398" stopIfTrue="1" operator="greaterThan">
      <formula>0</formula>
    </cfRule>
  </conditionalFormatting>
  <conditionalFormatting sqref="AZ161">
    <cfRule type="cellIs" dxfId="1739" priority="395" stopIfTrue="1" operator="lessThan">
      <formula>0</formula>
    </cfRule>
    <cfRule type="cellIs" dxfId="1738" priority="396" stopIfTrue="1" operator="greaterThan">
      <formula>0</formula>
    </cfRule>
  </conditionalFormatting>
  <conditionalFormatting sqref="AW162">
    <cfRule type="cellIs" dxfId="1737" priority="393" stopIfTrue="1" operator="lessThan">
      <formula>0</formula>
    </cfRule>
    <cfRule type="cellIs" dxfId="1736" priority="394" stopIfTrue="1" operator="greaterThan">
      <formula>0</formula>
    </cfRule>
  </conditionalFormatting>
  <conditionalFormatting sqref="AZ162">
    <cfRule type="cellIs" dxfId="1735" priority="391" stopIfTrue="1" operator="lessThan">
      <formula>0</formula>
    </cfRule>
    <cfRule type="cellIs" dxfId="1734" priority="392" stopIfTrue="1" operator="greaterThan">
      <formula>0</formula>
    </cfRule>
  </conditionalFormatting>
  <conditionalFormatting sqref="AW163">
    <cfRule type="cellIs" dxfId="1733" priority="389" stopIfTrue="1" operator="lessThan">
      <formula>0</formula>
    </cfRule>
    <cfRule type="cellIs" dxfId="1732" priority="390" stopIfTrue="1" operator="greaterThan">
      <formula>0</formula>
    </cfRule>
  </conditionalFormatting>
  <conditionalFormatting sqref="AZ163">
    <cfRule type="cellIs" dxfId="1731" priority="387" stopIfTrue="1" operator="lessThan">
      <formula>0</formula>
    </cfRule>
    <cfRule type="cellIs" dxfId="1730" priority="388" stopIfTrue="1" operator="greaterThan">
      <formula>0</formula>
    </cfRule>
  </conditionalFormatting>
  <conditionalFormatting sqref="AZ164">
    <cfRule type="cellIs" dxfId="1729" priority="385" stopIfTrue="1" operator="lessThan">
      <formula>0</formula>
    </cfRule>
    <cfRule type="cellIs" dxfId="1728" priority="386" stopIfTrue="1" operator="greaterThan">
      <formula>0</formula>
    </cfRule>
  </conditionalFormatting>
  <conditionalFormatting sqref="AW164">
    <cfRule type="cellIs" dxfId="1727" priority="383" stopIfTrue="1" operator="lessThan">
      <formula>0</formula>
    </cfRule>
    <cfRule type="cellIs" dxfId="1726" priority="384" stopIfTrue="1" operator="greaterThan">
      <formula>0</formula>
    </cfRule>
  </conditionalFormatting>
  <conditionalFormatting sqref="AZ165">
    <cfRule type="cellIs" dxfId="1725" priority="381" stopIfTrue="1" operator="lessThan">
      <formula>0</formula>
    </cfRule>
    <cfRule type="cellIs" dxfId="1724" priority="382" stopIfTrue="1" operator="greaterThan">
      <formula>0</formula>
    </cfRule>
  </conditionalFormatting>
  <conditionalFormatting sqref="AW165">
    <cfRule type="cellIs" dxfId="1723" priority="379" stopIfTrue="1" operator="lessThan">
      <formula>0</formula>
    </cfRule>
    <cfRule type="cellIs" dxfId="1722" priority="380" stopIfTrue="1" operator="greaterThan">
      <formula>0</formula>
    </cfRule>
  </conditionalFormatting>
  <conditionalFormatting sqref="AZ166">
    <cfRule type="cellIs" dxfId="1721" priority="377" stopIfTrue="1" operator="lessThan">
      <formula>0</formula>
    </cfRule>
    <cfRule type="cellIs" dxfId="1720" priority="378" stopIfTrue="1" operator="greaterThan">
      <formula>0</formula>
    </cfRule>
  </conditionalFormatting>
  <conditionalFormatting sqref="AW166">
    <cfRule type="cellIs" dxfId="1719" priority="375" stopIfTrue="1" operator="lessThan">
      <formula>0</formula>
    </cfRule>
    <cfRule type="cellIs" dxfId="1718" priority="376" stopIfTrue="1" operator="greaterThan">
      <formula>0</formula>
    </cfRule>
  </conditionalFormatting>
  <conditionalFormatting sqref="AZ167:AZ169">
    <cfRule type="cellIs" dxfId="1717" priority="373" stopIfTrue="1" operator="lessThan">
      <formula>0</formula>
    </cfRule>
    <cfRule type="cellIs" dxfId="1716" priority="374" stopIfTrue="1" operator="greaterThan">
      <formula>0</formula>
    </cfRule>
  </conditionalFormatting>
  <conditionalFormatting sqref="AW167:AW169">
    <cfRule type="cellIs" dxfId="1715" priority="371" stopIfTrue="1" operator="lessThan">
      <formula>0</formula>
    </cfRule>
    <cfRule type="cellIs" dxfId="1714" priority="372" stopIfTrue="1" operator="greaterThan">
      <formula>0</formula>
    </cfRule>
  </conditionalFormatting>
  <conditionalFormatting sqref="AZ170">
    <cfRule type="cellIs" dxfId="1713" priority="369" stopIfTrue="1" operator="lessThan">
      <formula>0</formula>
    </cfRule>
    <cfRule type="cellIs" dxfId="1712" priority="370" stopIfTrue="1" operator="greaterThan">
      <formula>0</formula>
    </cfRule>
  </conditionalFormatting>
  <conditionalFormatting sqref="AW170">
    <cfRule type="cellIs" dxfId="1711" priority="367" stopIfTrue="1" operator="lessThan">
      <formula>0</formula>
    </cfRule>
    <cfRule type="cellIs" dxfId="1710" priority="368" stopIfTrue="1" operator="greaterThan">
      <formula>0</formula>
    </cfRule>
  </conditionalFormatting>
  <conditionalFormatting sqref="AZ171">
    <cfRule type="cellIs" dxfId="1709" priority="365" stopIfTrue="1" operator="lessThan">
      <formula>0</formula>
    </cfRule>
    <cfRule type="cellIs" dxfId="1708" priority="366" stopIfTrue="1" operator="greaterThan">
      <formula>0</formula>
    </cfRule>
  </conditionalFormatting>
  <conditionalFormatting sqref="AW171">
    <cfRule type="cellIs" dxfId="1707" priority="363" stopIfTrue="1" operator="lessThan">
      <formula>0</formula>
    </cfRule>
    <cfRule type="cellIs" dxfId="1706" priority="364" stopIfTrue="1" operator="greaterThan">
      <formula>0</formula>
    </cfRule>
  </conditionalFormatting>
  <conditionalFormatting sqref="AZ172">
    <cfRule type="cellIs" dxfId="1705" priority="361" stopIfTrue="1" operator="lessThan">
      <formula>0</formula>
    </cfRule>
    <cfRule type="cellIs" dxfId="1704" priority="362" stopIfTrue="1" operator="greaterThan">
      <formula>0</formula>
    </cfRule>
  </conditionalFormatting>
  <conditionalFormatting sqref="AW172">
    <cfRule type="cellIs" dxfId="1703" priority="359" stopIfTrue="1" operator="lessThan">
      <formula>0</formula>
    </cfRule>
    <cfRule type="cellIs" dxfId="1702" priority="360" stopIfTrue="1" operator="greaterThan">
      <formula>0</formula>
    </cfRule>
  </conditionalFormatting>
  <conditionalFormatting sqref="AZ173">
    <cfRule type="cellIs" dxfId="1701" priority="357" stopIfTrue="1" operator="lessThan">
      <formula>0</formula>
    </cfRule>
    <cfRule type="cellIs" dxfId="1700" priority="358" stopIfTrue="1" operator="greaterThan">
      <formula>0</formula>
    </cfRule>
  </conditionalFormatting>
  <conditionalFormatting sqref="AW173">
    <cfRule type="cellIs" dxfId="1699" priority="355" stopIfTrue="1" operator="lessThan">
      <formula>0</formula>
    </cfRule>
    <cfRule type="cellIs" dxfId="1698" priority="356" stopIfTrue="1" operator="greaterThan">
      <formula>0</formula>
    </cfRule>
  </conditionalFormatting>
  <conditionalFormatting sqref="AZ174">
    <cfRule type="cellIs" dxfId="1697" priority="353" stopIfTrue="1" operator="lessThan">
      <formula>0</formula>
    </cfRule>
    <cfRule type="cellIs" dxfId="1696" priority="354" stopIfTrue="1" operator="greaterThan">
      <formula>0</formula>
    </cfRule>
  </conditionalFormatting>
  <conditionalFormatting sqref="AW174">
    <cfRule type="cellIs" dxfId="1695" priority="351" stopIfTrue="1" operator="lessThan">
      <formula>0</formula>
    </cfRule>
    <cfRule type="cellIs" dxfId="1694" priority="352" stopIfTrue="1" operator="greaterThan">
      <formula>0</formula>
    </cfRule>
  </conditionalFormatting>
  <conditionalFormatting sqref="AW175">
    <cfRule type="cellIs" dxfId="1693" priority="349" stopIfTrue="1" operator="lessThan">
      <formula>0</formula>
    </cfRule>
    <cfRule type="cellIs" dxfId="1692" priority="350" stopIfTrue="1" operator="greaterThan">
      <formula>0</formula>
    </cfRule>
  </conditionalFormatting>
  <conditionalFormatting sqref="AZ175">
    <cfRule type="cellIs" dxfId="1691" priority="347" stopIfTrue="1" operator="lessThan">
      <formula>0</formula>
    </cfRule>
    <cfRule type="cellIs" dxfId="1690" priority="348" stopIfTrue="1" operator="greaterThan">
      <formula>0</formula>
    </cfRule>
  </conditionalFormatting>
  <conditionalFormatting sqref="AW176">
    <cfRule type="cellIs" dxfId="1689" priority="345" stopIfTrue="1" operator="lessThan">
      <formula>0</formula>
    </cfRule>
    <cfRule type="cellIs" dxfId="1688" priority="346" stopIfTrue="1" operator="greaterThan">
      <formula>0</formula>
    </cfRule>
  </conditionalFormatting>
  <conditionalFormatting sqref="AZ176">
    <cfRule type="cellIs" dxfId="1687" priority="343" stopIfTrue="1" operator="lessThan">
      <formula>0</formula>
    </cfRule>
    <cfRule type="cellIs" dxfId="1686" priority="344" stopIfTrue="1" operator="greaterThan">
      <formula>0</formula>
    </cfRule>
  </conditionalFormatting>
  <conditionalFormatting sqref="AW177">
    <cfRule type="cellIs" dxfId="1685" priority="341" stopIfTrue="1" operator="lessThan">
      <formula>0</formula>
    </cfRule>
    <cfRule type="cellIs" dxfId="1684" priority="342" stopIfTrue="1" operator="greaterThan">
      <formula>0</formula>
    </cfRule>
  </conditionalFormatting>
  <conditionalFormatting sqref="AZ177">
    <cfRule type="cellIs" dxfId="1683" priority="339" stopIfTrue="1" operator="lessThan">
      <formula>0</formula>
    </cfRule>
    <cfRule type="cellIs" dxfId="1682" priority="340" stopIfTrue="1" operator="greaterThan">
      <formula>0</formula>
    </cfRule>
  </conditionalFormatting>
  <conditionalFormatting sqref="AW178">
    <cfRule type="cellIs" dxfId="1681" priority="337" stopIfTrue="1" operator="lessThan">
      <formula>0</formula>
    </cfRule>
    <cfRule type="cellIs" dxfId="1680" priority="338" stopIfTrue="1" operator="greaterThan">
      <formula>0</formula>
    </cfRule>
  </conditionalFormatting>
  <conditionalFormatting sqref="AZ178">
    <cfRule type="cellIs" dxfId="1679" priority="335" stopIfTrue="1" operator="lessThan">
      <formula>0</formula>
    </cfRule>
    <cfRule type="cellIs" dxfId="1678" priority="336" stopIfTrue="1" operator="greaterThan">
      <formula>0</formula>
    </cfRule>
  </conditionalFormatting>
  <conditionalFormatting sqref="AW179:AW180">
    <cfRule type="cellIs" dxfId="1677" priority="333" stopIfTrue="1" operator="lessThan">
      <formula>0</formula>
    </cfRule>
    <cfRule type="cellIs" dxfId="1676" priority="334" stopIfTrue="1" operator="greaterThan">
      <formula>0</formula>
    </cfRule>
  </conditionalFormatting>
  <conditionalFormatting sqref="AZ179:AZ180">
    <cfRule type="cellIs" dxfId="1675" priority="331" stopIfTrue="1" operator="lessThan">
      <formula>0</formula>
    </cfRule>
    <cfRule type="cellIs" dxfId="1674" priority="332" stopIfTrue="1" operator="greaterThan">
      <formula>0</formula>
    </cfRule>
  </conditionalFormatting>
  <conditionalFormatting sqref="AW181 AW193:AW198 AW205:AW206 AW217:AW218">
    <cfRule type="cellIs" dxfId="1673" priority="329" stopIfTrue="1" operator="lessThan">
      <formula>0</formula>
    </cfRule>
    <cfRule type="cellIs" dxfId="1672" priority="330" stopIfTrue="1" operator="greaterThan">
      <formula>0</formula>
    </cfRule>
  </conditionalFormatting>
  <conditionalFormatting sqref="AZ181 AZ193:AZ198 AZ205:AZ206 AZ218">
    <cfRule type="cellIs" dxfId="1671" priority="327" stopIfTrue="1" operator="lessThan">
      <formula>0</formula>
    </cfRule>
    <cfRule type="cellIs" dxfId="1670" priority="328" stopIfTrue="1" operator="greaterThan">
      <formula>0</formula>
    </cfRule>
  </conditionalFormatting>
  <conditionalFormatting sqref="AW182">
    <cfRule type="cellIs" dxfId="1669" priority="325" stopIfTrue="1" operator="lessThan">
      <formula>0</formula>
    </cfRule>
    <cfRule type="cellIs" dxfId="1668" priority="326" stopIfTrue="1" operator="greaterThan">
      <formula>0</formula>
    </cfRule>
  </conditionalFormatting>
  <conditionalFormatting sqref="AZ182">
    <cfRule type="cellIs" dxfId="1667" priority="323" stopIfTrue="1" operator="lessThan">
      <formula>0</formula>
    </cfRule>
    <cfRule type="cellIs" dxfId="1666" priority="324" stopIfTrue="1" operator="greaterThan">
      <formula>0</formula>
    </cfRule>
  </conditionalFormatting>
  <conditionalFormatting sqref="AW183">
    <cfRule type="cellIs" dxfId="1665" priority="321" stopIfTrue="1" operator="lessThan">
      <formula>0</formula>
    </cfRule>
    <cfRule type="cellIs" dxfId="1664" priority="322" stopIfTrue="1" operator="greaterThan">
      <formula>0</formula>
    </cfRule>
  </conditionalFormatting>
  <conditionalFormatting sqref="AZ183">
    <cfRule type="cellIs" dxfId="1663" priority="319" stopIfTrue="1" operator="lessThan">
      <formula>0</formula>
    </cfRule>
    <cfRule type="cellIs" dxfId="1662" priority="320" stopIfTrue="1" operator="greaterThan">
      <formula>0</formula>
    </cfRule>
  </conditionalFormatting>
  <conditionalFormatting sqref="AW184">
    <cfRule type="cellIs" dxfId="1661" priority="317" stopIfTrue="1" operator="lessThan">
      <formula>0</formula>
    </cfRule>
    <cfRule type="cellIs" dxfId="1660" priority="318" stopIfTrue="1" operator="greaterThan">
      <formula>0</formula>
    </cfRule>
  </conditionalFormatting>
  <conditionalFormatting sqref="AZ184">
    <cfRule type="cellIs" dxfId="1659" priority="315" stopIfTrue="1" operator="lessThan">
      <formula>0</formula>
    </cfRule>
    <cfRule type="cellIs" dxfId="1658" priority="316" stopIfTrue="1" operator="greaterThan">
      <formula>0</formula>
    </cfRule>
  </conditionalFormatting>
  <conditionalFormatting sqref="AW185">
    <cfRule type="cellIs" dxfId="1657" priority="313" stopIfTrue="1" operator="lessThan">
      <formula>0</formula>
    </cfRule>
    <cfRule type="cellIs" dxfId="1656" priority="314" stopIfTrue="1" operator="greaterThan">
      <formula>0</formula>
    </cfRule>
  </conditionalFormatting>
  <conditionalFormatting sqref="AZ185">
    <cfRule type="cellIs" dxfId="1655" priority="311" stopIfTrue="1" operator="lessThan">
      <formula>0</formula>
    </cfRule>
    <cfRule type="cellIs" dxfId="1654" priority="312" stopIfTrue="1" operator="greaterThan">
      <formula>0</formula>
    </cfRule>
  </conditionalFormatting>
  <conditionalFormatting sqref="AW186">
    <cfRule type="cellIs" dxfId="1653" priority="309" stopIfTrue="1" operator="lessThan">
      <formula>0</formula>
    </cfRule>
    <cfRule type="cellIs" dxfId="1652" priority="310" stopIfTrue="1" operator="greaterThan">
      <formula>0</formula>
    </cfRule>
  </conditionalFormatting>
  <conditionalFormatting sqref="AZ186">
    <cfRule type="cellIs" dxfId="1651" priority="307" stopIfTrue="1" operator="lessThan">
      <formula>0</formula>
    </cfRule>
    <cfRule type="cellIs" dxfId="1650" priority="308" stopIfTrue="1" operator="greaterThan">
      <formula>0</formula>
    </cfRule>
  </conditionalFormatting>
  <conditionalFormatting sqref="AW187">
    <cfRule type="cellIs" dxfId="1649" priority="305" stopIfTrue="1" operator="lessThan">
      <formula>0</formula>
    </cfRule>
    <cfRule type="cellIs" dxfId="1648" priority="306" stopIfTrue="1" operator="greaterThan">
      <formula>0</formula>
    </cfRule>
  </conditionalFormatting>
  <conditionalFormatting sqref="AZ187">
    <cfRule type="cellIs" dxfId="1647" priority="303" stopIfTrue="1" operator="lessThan">
      <formula>0</formula>
    </cfRule>
    <cfRule type="cellIs" dxfId="1646" priority="304" stopIfTrue="1" operator="greaterThan">
      <formula>0</formula>
    </cfRule>
  </conditionalFormatting>
  <conditionalFormatting sqref="AZ188 AZ200:AZ204">
    <cfRule type="cellIs" dxfId="1645" priority="301" stopIfTrue="1" operator="lessThan">
      <formula>0</formula>
    </cfRule>
    <cfRule type="cellIs" dxfId="1644" priority="302" stopIfTrue="1" operator="greaterThan">
      <formula>0</formula>
    </cfRule>
  </conditionalFormatting>
  <conditionalFormatting sqref="AW188">
    <cfRule type="cellIs" dxfId="1643" priority="299" stopIfTrue="1" operator="lessThan">
      <formula>0</formula>
    </cfRule>
    <cfRule type="cellIs" dxfId="1642" priority="300" stopIfTrue="1" operator="greaterThan">
      <formula>0</formula>
    </cfRule>
  </conditionalFormatting>
  <conditionalFormatting sqref="AZ189">
    <cfRule type="cellIs" dxfId="1641" priority="297" stopIfTrue="1" operator="lessThan">
      <formula>0</formula>
    </cfRule>
    <cfRule type="cellIs" dxfId="1640" priority="298" stopIfTrue="1" operator="greaterThan">
      <formula>0</formula>
    </cfRule>
  </conditionalFormatting>
  <conditionalFormatting sqref="AW189">
    <cfRule type="cellIs" dxfId="1639" priority="295" stopIfTrue="1" operator="lessThan">
      <formula>0</formula>
    </cfRule>
    <cfRule type="cellIs" dxfId="1638" priority="296" stopIfTrue="1" operator="greaterThan">
      <formula>0</formula>
    </cfRule>
  </conditionalFormatting>
  <conditionalFormatting sqref="AZ190">
    <cfRule type="cellIs" dxfId="1637" priority="293" stopIfTrue="1" operator="lessThan">
      <formula>0</formula>
    </cfRule>
    <cfRule type="cellIs" dxfId="1636" priority="294" stopIfTrue="1" operator="greaterThan">
      <formula>0</formula>
    </cfRule>
  </conditionalFormatting>
  <conditionalFormatting sqref="AW190">
    <cfRule type="cellIs" dxfId="1635" priority="291" stopIfTrue="1" operator="lessThan">
      <formula>0</formula>
    </cfRule>
    <cfRule type="cellIs" dxfId="1634" priority="292" stopIfTrue="1" operator="greaterThan">
      <formula>0</formula>
    </cfRule>
  </conditionalFormatting>
  <conditionalFormatting sqref="AZ191">
    <cfRule type="cellIs" dxfId="1633" priority="289" stopIfTrue="1" operator="lessThan">
      <formula>0</formula>
    </cfRule>
    <cfRule type="cellIs" dxfId="1632" priority="290" stopIfTrue="1" operator="greaterThan">
      <formula>0</formula>
    </cfRule>
  </conditionalFormatting>
  <conditionalFormatting sqref="AW191">
    <cfRule type="cellIs" dxfId="1631" priority="287" stopIfTrue="1" operator="lessThan">
      <formula>0</formula>
    </cfRule>
    <cfRule type="cellIs" dxfId="1630" priority="288" stopIfTrue="1" operator="greaterThan">
      <formula>0</formula>
    </cfRule>
  </conditionalFormatting>
  <conditionalFormatting sqref="AZ192">
    <cfRule type="cellIs" dxfId="1629" priority="285" stopIfTrue="1" operator="lessThan">
      <formula>0</formula>
    </cfRule>
    <cfRule type="cellIs" dxfId="1628" priority="286" stopIfTrue="1" operator="greaterThan">
      <formula>0</formula>
    </cfRule>
  </conditionalFormatting>
  <conditionalFormatting sqref="AW192">
    <cfRule type="cellIs" dxfId="1627" priority="283" stopIfTrue="1" operator="lessThan">
      <formula>0</formula>
    </cfRule>
    <cfRule type="cellIs" dxfId="1626" priority="284" stopIfTrue="1" operator="greaterThan">
      <formula>0</formula>
    </cfRule>
  </conditionalFormatting>
  <conditionalFormatting sqref="AW199:AW204">
    <cfRule type="cellIs" dxfId="1625" priority="281" stopIfTrue="1" operator="lessThan">
      <formula>0</formula>
    </cfRule>
    <cfRule type="cellIs" dxfId="1624" priority="282" stopIfTrue="1" operator="greaterThan">
      <formula>0</formula>
    </cfRule>
  </conditionalFormatting>
  <conditionalFormatting sqref="AZ199">
    <cfRule type="cellIs" dxfId="1623" priority="279" stopIfTrue="1" operator="lessThan">
      <formula>0</formula>
    </cfRule>
    <cfRule type="cellIs" dxfId="1622" priority="280" stopIfTrue="1" operator="greaterThan">
      <formula>0</formula>
    </cfRule>
  </conditionalFormatting>
  <conditionalFormatting sqref="AW207">
    <cfRule type="cellIs" dxfId="1621" priority="277" stopIfTrue="1" operator="lessThan">
      <formula>0</formula>
    </cfRule>
    <cfRule type="cellIs" dxfId="1620" priority="278" stopIfTrue="1" operator="greaterThan">
      <formula>0</formula>
    </cfRule>
  </conditionalFormatting>
  <conditionalFormatting sqref="AZ207">
    <cfRule type="cellIs" dxfId="1619" priority="275" stopIfTrue="1" operator="lessThan">
      <formula>0</formula>
    </cfRule>
    <cfRule type="cellIs" dxfId="1618" priority="276" stopIfTrue="1" operator="greaterThan">
      <formula>0</formula>
    </cfRule>
  </conditionalFormatting>
  <conditionalFormatting sqref="AW208:AW216">
    <cfRule type="cellIs" dxfId="1617" priority="273" stopIfTrue="1" operator="lessThan">
      <formula>0</formula>
    </cfRule>
    <cfRule type="cellIs" dxfId="1616" priority="274" stopIfTrue="1" operator="greaterThan">
      <formula>0</formula>
    </cfRule>
  </conditionalFormatting>
  <conditionalFormatting sqref="AZ208:AZ210 AZ212:AZ216">
    <cfRule type="cellIs" dxfId="1615" priority="271" stopIfTrue="1" operator="lessThan">
      <formula>0</formula>
    </cfRule>
    <cfRule type="cellIs" dxfId="1614" priority="272" stopIfTrue="1" operator="greaterThan">
      <formula>0</formula>
    </cfRule>
  </conditionalFormatting>
  <conditionalFormatting sqref="AZ211">
    <cfRule type="cellIs" dxfId="1613" priority="267" stopIfTrue="1" operator="lessThan">
      <formula>0</formula>
    </cfRule>
    <cfRule type="cellIs" dxfId="1612" priority="268" stopIfTrue="1" operator="greaterThan">
      <formula>0</formula>
    </cfRule>
  </conditionalFormatting>
  <conditionalFormatting sqref="AZ217">
    <cfRule type="cellIs" dxfId="1611" priority="265" stopIfTrue="1" operator="lessThan">
      <formula>0</formula>
    </cfRule>
    <cfRule type="cellIs" dxfId="1610" priority="266" stopIfTrue="1" operator="greaterThan">
      <formula>0</formula>
    </cfRule>
  </conditionalFormatting>
  <conditionalFormatting sqref="E219">
    <cfRule type="cellIs" dxfId="1609" priority="263" stopIfTrue="1" operator="lessThan">
      <formula>0</formula>
    </cfRule>
    <cfRule type="cellIs" dxfId="1608" priority="264" stopIfTrue="1" operator="greaterThan">
      <formula>0</formula>
    </cfRule>
  </conditionalFormatting>
  <conditionalFormatting sqref="H219">
    <cfRule type="cellIs" dxfId="1607" priority="261" stopIfTrue="1" operator="lessThan">
      <formula>0</formula>
    </cfRule>
    <cfRule type="cellIs" dxfId="1606" priority="262" stopIfTrue="1" operator="greaterThan">
      <formula>0</formula>
    </cfRule>
  </conditionalFormatting>
  <conditionalFormatting sqref="P219">
    <cfRule type="cellIs" dxfId="1605" priority="259" stopIfTrue="1" operator="lessThan">
      <formula>0</formula>
    </cfRule>
    <cfRule type="cellIs" dxfId="1604" priority="260" stopIfTrue="1" operator="greaterThan">
      <formula>0</formula>
    </cfRule>
  </conditionalFormatting>
  <conditionalFormatting sqref="S219">
    <cfRule type="cellIs" dxfId="1603" priority="257" stopIfTrue="1" operator="lessThan">
      <formula>0</formula>
    </cfRule>
    <cfRule type="cellIs" dxfId="1602" priority="258" stopIfTrue="1" operator="greaterThan">
      <formula>0</formula>
    </cfRule>
  </conditionalFormatting>
  <conditionalFormatting sqref="AA219">
    <cfRule type="cellIs" dxfId="1601" priority="255" stopIfTrue="1" operator="lessThan">
      <formula>0</formula>
    </cfRule>
    <cfRule type="cellIs" dxfId="1600" priority="256" stopIfTrue="1" operator="greaterThan">
      <formula>0</formula>
    </cfRule>
  </conditionalFormatting>
  <conditionalFormatting sqref="AD219">
    <cfRule type="cellIs" dxfId="1599" priority="253" stopIfTrue="1" operator="lessThan">
      <formula>0</formula>
    </cfRule>
    <cfRule type="cellIs" dxfId="1598" priority="254" stopIfTrue="1" operator="greaterThan">
      <formula>0</formula>
    </cfRule>
  </conditionalFormatting>
  <conditionalFormatting sqref="AL219">
    <cfRule type="cellIs" dxfId="1597" priority="251" stopIfTrue="1" operator="lessThan">
      <formula>0</formula>
    </cfRule>
    <cfRule type="cellIs" dxfId="1596" priority="252" stopIfTrue="1" operator="greaterThan">
      <formula>0</formula>
    </cfRule>
  </conditionalFormatting>
  <conditionalFormatting sqref="AO219">
    <cfRule type="cellIs" dxfId="1595" priority="249" stopIfTrue="1" operator="lessThan">
      <formula>0</formula>
    </cfRule>
    <cfRule type="cellIs" dxfId="1594" priority="250" stopIfTrue="1" operator="greaterThan">
      <formula>0</formula>
    </cfRule>
  </conditionalFormatting>
  <conditionalFormatting sqref="AW219">
    <cfRule type="cellIs" dxfId="1593" priority="247" stopIfTrue="1" operator="lessThan">
      <formula>0</formula>
    </cfRule>
    <cfRule type="cellIs" dxfId="1592" priority="248" stopIfTrue="1" operator="greaterThan">
      <formula>0</formula>
    </cfRule>
  </conditionalFormatting>
  <conditionalFormatting sqref="AZ219">
    <cfRule type="cellIs" dxfId="1591" priority="245" stopIfTrue="1" operator="lessThan">
      <formula>0</formula>
    </cfRule>
    <cfRule type="cellIs" dxfId="1590" priority="246" stopIfTrue="1" operator="greaterThan">
      <formula>0</formula>
    </cfRule>
  </conditionalFormatting>
  <conditionalFormatting sqref="BJ219">
    <cfRule type="cellIs" dxfId="1589" priority="241" stopIfTrue="1" operator="lessThan">
      <formula>0</formula>
    </cfRule>
    <cfRule type="cellIs" dxfId="1588" priority="242" stopIfTrue="1" operator="greaterThan">
      <formula>0</formula>
    </cfRule>
  </conditionalFormatting>
  <conditionalFormatting sqref="BL219">
    <cfRule type="cellIs" dxfId="1587" priority="239" stopIfTrue="1" operator="lessThan">
      <formula>0</formula>
    </cfRule>
    <cfRule type="cellIs" dxfId="1586" priority="240" stopIfTrue="1" operator="greaterThan">
      <formula>0</formula>
    </cfRule>
  </conditionalFormatting>
  <conditionalFormatting sqref="BJ220">
    <cfRule type="cellIs" dxfId="1585" priority="237" stopIfTrue="1" operator="lessThan">
      <formula>0</formula>
    </cfRule>
    <cfRule type="cellIs" dxfId="1584" priority="238" stopIfTrue="1" operator="greaterThan">
      <formula>0</formula>
    </cfRule>
  </conditionalFormatting>
  <conditionalFormatting sqref="BL220">
    <cfRule type="cellIs" dxfId="1583" priority="235" stopIfTrue="1" operator="lessThan">
      <formula>0</formula>
    </cfRule>
    <cfRule type="cellIs" dxfId="1582" priority="236" stopIfTrue="1" operator="greaterThan">
      <formula>0</formula>
    </cfRule>
  </conditionalFormatting>
  <conditionalFormatting sqref="E220">
    <cfRule type="cellIs" dxfId="1581" priority="231" stopIfTrue="1" operator="lessThan">
      <formula>0</formula>
    </cfRule>
    <cfRule type="cellIs" dxfId="1580" priority="232" stopIfTrue="1" operator="greaterThan">
      <formula>0</formula>
    </cfRule>
  </conditionalFormatting>
  <conditionalFormatting sqref="H220">
    <cfRule type="cellIs" dxfId="1579" priority="229" stopIfTrue="1" operator="lessThan">
      <formula>0</formula>
    </cfRule>
    <cfRule type="cellIs" dxfId="1578" priority="230" stopIfTrue="1" operator="greaterThan">
      <formula>0</formula>
    </cfRule>
  </conditionalFormatting>
  <conditionalFormatting sqref="P220">
    <cfRule type="cellIs" dxfId="1577" priority="227" stopIfTrue="1" operator="lessThan">
      <formula>0</formula>
    </cfRule>
    <cfRule type="cellIs" dxfId="1576" priority="228" stopIfTrue="1" operator="greaterThan">
      <formula>0</formula>
    </cfRule>
  </conditionalFormatting>
  <conditionalFormatting sqref="S220">
    <cfRule type="cellIs" dxfId="1575" priority="225" stopIfTrue="1" operator="lessThan">
      <formula>0</formula>
    </cfRule>
    <cfRule type="cellIs" dxfId="1574" priority="226" stopIfTrue="1" operator="greaterThan">
      <formula>0</formula>
    </cfRule>
  </conditionalFormatting>
  <conditionalFormatting sqref="AA220">
    <cfRule type="cellIs" dxfId="1573" priority="223" stopIfTrue="1" operator="lessThan">
      <formula>0</formula>
    </cfRule>
    <cfRule type="cellIs" dxfId="1572" priority="224" stopIfTrue="1" operator="greaterThan">
      <formula>0</formula>
    </cfRule>
  </conditionalFormatting>
  <conditionalFormatting sqref="AD220">
    <cfRule type="cellIs" dxfId="1571" priority="221" stopIfTrue="1" operator="lessThan">
      <formula>0</formula>
    </cfRule>
    <cfRule type="cellIs" dxfId="1570" priority="222" stopIfTrue="1" operator="greaterThan">
      <formula>0</formula>
    </cfRule>
  </conditionalFormatting>
  <conditionalFormatting sqref="AL220">
    <cfRule type="cellIs" dxfId="1569" priority="219" stopIfTrue="1" operator="lessThan">
      <formula>0</formula>
    </cfRule>
    <cfRule type="cellIs" dxfId="1568" priority="220" stopIfTrue="1" operator="greaterThan">
      <formula>0</formula>
    </cfRule>
  </conditionalFormatting>
  <conditionalFormatting sqref="AO220">
    <cfRule type="cellIs" dxfId="1567" priority="217" stopIfTrue="1" operator="lessThan">
      <formula>0</formula>
    </cfRule>
    <cfRule type="cellIs" dxfId="1566" priority="218" stopIfTrue="1" operator="greaterThan">
      <formula>0</formula>
    </cfRule>
  </conditionalFormatting>
  <conditionalFormatting sqref="AW220">
    <cfRule type="cellIs" dxfId="1565" priority="215" stopIfTrue="1" operator="lessThan">
      <formula>0</formula>
    </cfRule>
    <cfRule type="cellIs" dxfId="1564" priority="216" stopIfTrue="1" operator="greaterThan">
      <formula>0</formula>
    </cfRule>
  </conditionalFormatting>
  <conditionalFormatting sqref="AZ220">
    <cfRule type="cellIs" dxfId="1563" priority="213" stopIfTrue="1" operator="lessThan">
      <formula>0</formula>
    </cfRule>
    <cfRule type="cellIs" dxfId="1562" priority="214" stopIfTrue="1" operator="greaterThan">
      <formula>0</formula>
    </cfRule>
  </conditionalFormatting>
  <conditionalFormatting sqref="BJ221">
    <cfRule type="cellIs" dxfId="1561" priority="211" stopIfTrue="1" operator="lessThan">
      <formula>0</formula>
    </cfRule>
    <cfRule type="cellIs" dxfId="1560" priority="212" stopIfTrue="1" operator="greaterThan">
      <formula>0</formula>
    </cfRule>
  </conditionalFormatting>
  <conditionalFormatting sqref="BL221">
    <cfRule type="cellIs" dxfId="1559" priority="209" stopIfTrue="1" operator="lessThan">
      <formula>0</formula>
    </cfRule>
    <cfRule type="cellIs" dxfId="1558" priority="210" stopIfTrue="1" operator="greaterThan">
      <formula>0</formula>
    </cfRule>
  </conditionalFormatting>
  <conditionalFormatting sqref="E221">
    <cfRule type="cellIs" dxfId="1557" priority="207" stopIfTrue="1" operator="lessThan">
      <formula>0</formula>
    </cfRule>
    <cfRule type="cellIs" dxfId="1556" priority="208" stopIfTrue="1" operator="greaterThan">
      <formula>0</formula>
    </cfRule>
  </conditionalFormatting>
  <conditionalFormatting sqref="H221">
    <cfRule type="cellIs" dxfId="1555" priority="205" stopIfTrue="1" operator="lessThan">
      <formula>0</formula>
    </cfRule>
    <cfRule type="cellIs" dxfId="1554" priority="206" stopIfTrue="1" operator="greaterThan">
      <formula>0</formula>
    </cfRule>
  </conditionalFormatting>
  <conditionalFormatting sqref="P221">
    <cfRule type="cellIs" dxfId="1553" priority="203" stopIfTrue="1" operator="lessThan">
      <formula>0</formula>
    </cfRule>
    <cfRule type="cellIs" dxfId="1552" priority="204" stopIfTrue="1" operator="greaterThan">
      <formula>0</formula>
    </cfRule>
  </conditionalFormatting>
  <conditionalFormatting sqref="S221">
    <cfRule type="cellIs" dxfId="1551" priority="201" stopIfTrue="1" operator="lessThan">
      <formula>0</formula>
    </cfRule>
    <cfRule type="cellIs" dxfId="1550" priority="202" stopIfTrue="1" operator="greaterThan">
      <formula>0</formula>
    </cfRule>
  </conditionalFormatting>
  <conditionalFormatting sqref="AA221">
    <cfRule type="cellIs" dxfId="1549" priority="199" stopIfTrue="1" operator="lessThan">
      <formula>0</formula>
    </cfRule>
    <cfRule type="cellIs" dxfId="1548" priority="200" stopIfTrue="1" operator="greaterThan">
      <formula>0</formula>
    </cfRule>
  </conditionalFormatting>
  <conditionalFormatting sqref="AD221">
    <cfRule type="cellIs" dxfId="1547" priority="197" stopIfTrue="1" operator="lessThan">
      <formula>0</formula>
    </cfRule>
    <cfRule type="cellIs" dxfId="1546" priority="198" stopIfTrue="1" operator="greaterThan">
      <formula>0</formula>
    </cfRule>
  </conditionalFormatting>
  <conditionalFormatting sqref="AL221">
    <cfRule type="cellIs" dxfId="1545" priority="195" stopIfTrue="1" operator="lessThan">
      <formula>0</formula>
    </cfRule>
    <cfRule type="cellIs" dxfId="1544" priority="196" stopIfTrue="1" operator="greaterThan">
      <formula>0</formula>
    </cfRule>
  </conditionalFormatting>
  <conditionalFormatting sqref="AO221">
    <cfRule type="cellIs" dxfId="1543" priority="193" stopIfTrue="1" operator="lessThan">
      <formula>0</formula>
    </cfRule>
    <cfRule type="cellIs" dxfId="1542" priority="194" stopIfTrue="1" operator="greaterThan">
      <formula>0</formula>
    </cfRule>
  </conditionalFormatting>
  <conditionalFormatting sqref="AW221">
    <cfRule type="cellIs" dxfId="1541" priority="191" stopIfTrue="1" operator="lessThan">
      <formula>0</formula>
    </cfRule>
    <cfRule type="cellIs" dxfId="1540" priority="192" stopIfTrue="1" operator="greaterThan">
      <formula>0</formula>
    </cfRule>
  </conditionalFormatting>
  <conditionalFormatting sqref="AZ221">
    <cfRule type="cellIs" dxfId="1539" priority="189" stopIfTrue="1" operator="lessThan">
      <formula>0</formula>
    </cfRule>
    <cfRule type="cellIs" dxfId="1538" priority="190" stopIfTrue="1" operator="greaterThan">
      <formula>0</formula>
    </cfRule>
  </conditionalFormatting>
  <conditionalFormatting sqref="BJ222:BJ224">
    <cfRule type="cellIs" dxfId="1537" priority="187" stopIfTrue="1" operator="lessThan">
      <formula>0</formula>
    </cfRule>
    <cfRule type="cellIs" dxfId="1536" priority="188" stopIfTrue="1" operator="greaterThan">
      <formula>0</formula>
    </cfRule>
  </conditionalFormatting>
  <conditionalFormatting sqref="BL222:BL225">
    <cfRule type="cellIs" dxfId="1535" priority="185" stopIfTrue="1" operator="lessThan">
      <formula>0</formula>
    </cfRule>
    <cfRule type="cellIs" dxfId="1534" priority="186" stopIfTrue="1" operator="greaterThan">
      <formula>0</formula>
    </cfRule>
  </conditionalFormatting>
  <conditionalFormatting sqref="E222:E224">
    <cfRule type="cellIs" dxfId="1533" priority="183" stopIfTrue="1" operator="lessThan">
      <formula>0</formula>
    </cfRule>
    <cfRule type="cellIs" dxfId="1532" priority="184" stopIfTrue="1" operator="greaterThan">
      <formula>0</formula>
    </cfRule>
  </conditionalFormatting>
  <conditionalFormatting sqref="H222">
    <cfRule type="cellIs" dxfId="1531" priority="181" stopIfTrue="1" operator="lessThan">
      <formula>0</formula>
    </cfRule>
    <cfRule type="cellIs" dxfId="1530" priority="182" stopIfTrue="1" operator="greaterThan">
      <formula>0</formula>
    </cfRule>
  </conditionalFormatting>
  <conditionalFormatting sqref="P222:P224">
    <cfRule type="cellIs" dxfId="1529" priority="179" stopIfTrue="1" operator="lessThan">
      <formula>0</formula>
    </cfRule>
    <cfRule type="cellIs" dxfId="1528" priority="180" stopIfTrue="1" operator="greaterThan">
      <formula>0</formula>
    </cfRule>
  </conditionalFormatting>
  <conditionalFormatting sqref="S222">
    <cfRule type="cellIs" dxfId="1527" priority="177" stopIfTrue="1" operator="lessThan">
      <formula>0</formula>
    </cfRule>
    <cfRule type="cellIs" dxfId="1526" priority="178" stopIfTrue="1" operator="greaterThan">
      <formula>0</formula>
    </cfRule>
  </conditionalFormatting>
  <conditionalFormatting sqref="AA222:AA224">
    <cfRule type="cellIs" dxfId="1525" priority="175" stopIfTrue="1" operator="lessThan">
      <formula>0</formula>
    </cfRule>
    <cfRule type="cellIs" dxfId="1524" priority="176" stopIfTrue="1" operator="greaterThan">
      <formula>0</formula>
    </cfRule>
  </conditionalFormatting>
  <conditionalFormatting sqref="AD222">
    <cfRule type="cellIs" dxfId="1523" priority="173" stopIfTrue="1" operator="lessThan">
      <formula>0</formula>
    </cfRule>
    <cfRule type="cellIs" dxfId="1522" priority="174" stopIfTrue="1" operator="greaterThan">
      <formula>0</formula>
    </cfRule>
  </conditionalFormatting>
  <conditionalFormatting sqref="AL222:AL224">
    <cfRule type="cellIs" dxfId="1521" priority="171" stopIfTrue="1" operator="lessThan">
      <formula>0</formula>
    </cfRule>
    <cfRule type="cellIs" dxfId="1520" priority="172" stopIfTrue="1" operator="greaterThan">
      <formula>0</formula>
    </cfRule>
  </conditionalFormatting>
  <conditionalFormatting sqref="AO222">
    <cfRule type="cellIs" dxfId="1519" priority="169" stopIfTrue="1" operator="lessThan">
      <formula>0</formula>
    </cfRule>
    <cfRule type="cellIs" dxfId="1518" priority="170" stopIfTrue="1" operator="greaterThan">
      <formula>0</formula>
    </cfRule>
  </conditionalFormatting>
  <conditionalFormatting sqref="AW222:AW224">
    <cfRule type="cellIs" dxfId="1517" priority="167" stopIfTrue="1" operator="lessThan">
      <formula>0</formula>
    </cfRule>
    <cfRule type="cellIs" dxfId="1516" priority="168" stopIfTrue="1" operator="greaterThan">
      <formula>0</formula>
    </cfRule>
  </conditionalFormatting>
  <conditionalFormatting sqref="AZ222">
    <cfRule type="cellIs" dxfId="1515" priority="165" stopIfTrue="1" operator="lessThan">
      <formula>0</formula>
    </cfRule>
    <cfRule type="cellIs" dxfId="1514" priority="166" stopIfTrue="1" operator="greaterThan">
      <formula>0</formula>
    </cfRule>
  </conditionalFormatting>
  <conditionalFormatting sqref="H224">
    <cfRule type="cellIs" dxfId="1513" priority="163" stopIfTrue="1" operator="lessThan">
      <formula>0</formula>
    </cfRule>
    <cfRule type="cellIs" dxfId="1512" priority="164" stopIfTrue="1" operator="greaterThan">
      <formula>0</formula>
    </cfRule>
  </conditionalFormatting>
  <conditionalFormatting sqref="S224">
    <cfRule type="cellIs" dxfId="1511" priority="161" stopIfTrue="1" operator="lessThan">
      <formula>0</formula>
    </cfRule>
    <cfRule type="cellIs" dxfId="1510" priority="162" stopIfTrue="1" operator="greaterThan">
      <formula>0</formula>
    </cfRule>
  </conditionalFormatting>
  <conditionalFormatting sqref="AD224">
    <cfRule type="cellIs" dxfId="1509" priority="159" stopIfTrue="1" operator="lessThan">
      <formula>0</formula>
    </cfRule>
    <cfRule type="cellIs" dxfId="1508" priority="160" stopIfTrue="1" operator="greaterThan">
      <formula>0</formula>
    </cfRule>
  </conditionalFormatting>
  <conditionalFormatting sqref="AO224">
    <cfRule type="cellIs" dxfId="1507" priority="157" stopIfTrue="1" operator="lessThan">
      <formula>0</formula>
    </cfRule>
    <cfRule type="cellIs" dxfId="1506" priority="158" stopIfTrue="1" operator="greaterThan">
      <formula>0</formula>
    </cfRule>
  </conditionalFormatting>
  <conditionalFormatting sqref="AZ224">
    <cfRule type="cellIs" dxfId="1505" priority="155" stopIfTrue="1" operator="lessThan">
      <formula>0</formula>
    </cfRule>
    <cfRule type="cellIs" dxfId="1504" priority="156" stopIfTrue="1" operator="greaterThan">
      <formula>0</formula>
    </cfRule>
  </conditionalFormatting>
  <conditionalFormatting sqref="E225">
    <cfRule type="cellIs" dxfId="1503" priority="153" stopIfTrue="1" operator="lessThan">
      <formula>0</formula>
    </cfRule>
    <cfRule type="cellIs" dxfId="1502" priority="154" stopIfTrue="1" operator="greaterThan">
      <formula>0</formula>
    </cfRule>
  </conditionalFormatting>
  <conditionalFormatting sqref="H225">
    <cfRule type="cellIs" dxfId="1501" priority="151" stopIfTrue="1" operator="lessThan">
      <formula>0</formula>
    </cfRule>
    <cfRule type="cellIs" dxfId="1500" priority="152" stopIfTrue="1" operator="greaterThan">
      <formula>0</formula>
    </cfRule>
  </conditionalFormatting>
  <conditionalFormatting sqref="P225">
    <cfRule type="cellIs" dxfId="1499" priority="149" stopIfTrue="1" operator="lessThan">
      <formula>0</formula>
    </cfRule>
    <cfRule type="cellIs" dxfId="1498" priority="150" stopIfTrue="1" operator="greaterThan">
      <formula>0</formula>
    </cfRule>
  </conditionalFormatting>
  <conditionalFormatting sqref="S225">
    <cfRule type="cellIs" dxfId="1497" priority="147" stopIfTrue="1" operator="lessThan">
      <formula>0</formula>
    </cfRule>
    <cfRule type="cellIs" dxfId="1496" priority="148" stopIfTrue="1" operator="greaterThan">
      <formula>0</formula>
    </cfRule>
  </conditionalFormatting>
  <conditionalFormatting sqref="AA225">
    <cfRule type="cellIs" dxfId="1495" priority="145" stopIfTrue="1" operator="lessThan">
      <formula>0</formula>
    </cfRule>
    <cfRule type="cellIs" dxfId="1494" priority="146" stopIfTrue="1" operator="greaterThan">
      <formula>0</formula>
    </cfRule>
  </conditionalFormatting>
  <conditionalFormatting sqref="AL225">
    <cfRule type="cellIs" dxfId="1493" priority="143" stopIfTrue="1" operator="lessThan">
      <formula>0</formula>
    </cfRule>
    <cfRule type="cellIs" dxfId="1492" priority="144" stopIfTrue="1" operator="greaterThan">
      <formula>0</formula>
    </cfRule>
  </conditionalFormatting>
  <conditionalFormatting sqref="AW225">
    <cfRule type="cellIs" dxfId="1491" priority="141" stopIfTrue="1" operator="lessThan">
      <formula>0</formula>
    </cfRule>
    <cfRule type="cellIs" dxfId="1490" priority="142" stopIfTrue="1" operator="greaterThan">
      <formula>0</formula>
    </cfRule>
  </conditionalFormatting>
  <conditionalFormatting sqref="AD225">
    <cfRule type="cellIs" dxfId="1489" priority="139" stopIfTrue="1" operator="lessThan">
      <formula>0</formula>
    </cfRule>
    <cfRule type="cellIs" dxfId="1488" priority="140" stopIfTrue="1" operator="greaterThan">
      <formula>0</formula>
    </cfRule>
  </conditionalFormatting>
  <conditionalFormatting sqref="AO225">
    <cfRule type="cellIs" dxfId="1487" priority="137" stopIfTrue="1" operator="lessThan">
      <formula>0</formula>
    </cfRule>
    <cfRule type="cellIs" dxfId="1486" priority="138" stopIfTrue="1" operator="greaterThan">
      <formula>0</formula>
    </cfRule>
  </conditionalFormatting>
  <conditionalFormatting sqref="AZ225">
    <cfRule type="cellIs" dxfId="1485" priority="135" stopIfTrue="1" operator="lessThan">
      <formula>0</formula>
    </cfRule>
    <cfRule type="cellIs" dxfId="1484" priority="136" stopIfTrue="1" operator="greaterThan">
      <formula>0</formula>
    </cfRule>
  </conditionalFormatting>
  <conditionalFormatting sqref="BJ225">
    <cfRule type="cellIs" dxfId="1483" priority="131" stopIfTrue="1" operator="lessThan">
      <formula>0</formula>
    </cfRule>
    <cfRule type="cellIs" dxfId="1482" priority="132" stopIfTrue="1" operator="greaterThan">
      <formula>0</formula>
    </cfRule>
  </conditionalFormatting>
  <conditionalFormatting sqref="E226:E231 E233:E235">
    <cfRule type="cellIs" dxfId="1481" priority="129" stopIfTrue="1" operator="lessThan">
      <formula>0</formula>
    </cfRule>
    <cfRule type="cellIs" dxfId="1480" priority="130" stopIfTrue="1" operator="greaterThan">
      <formula>0</formula>
    </cfRule>
  </conditionalFormatting>
  <conditionalFormatting sqref="H226:H231 H233:H235">
    <cfRule type="cellIs" dxfId="1479" priority="127" stopIfTrue="1" operator="lessThan">
      <formula>0</formula>
    </cfRule>
    <cfRule type="cellIs" dxfId="1478" priority="128" stopIfTrue="1" operator="greaterThan">
      <formula>0</formula>
    </cfRule>
  </conditionalFormatting>
  <conditionalFormatting sqref="P226:P231 P233:P235">
    <cfRule type="cellIs" dxfId="1477" priority="125" stopIfTrue="1" operator="lessThan">
      <formula>0</formula>
    </cfRule>
    <cfRule type="cellIs" dxfId="1476" priority="126" stopIfTrue="1" operator="greaterThan">
      <formula>0</formula>
    </cfRule>
  </conditionalFormatting>
  <conditionalFormatting sqref="S226:S231 S233:S234">
    <cfRule type="cellIs" dxfId="1475" priority="123" stopIfTrue="1" operator="lessThan">
      <formula>0</formula>
    </cfRule>
    <cfRule type="cellIs" dxfId="1474" priority="124" stopIfTrue="1" operator="greaterThan">
      <formula>0</formula>
    </cfRule>
  </conditionalFormatting>
  <conditionalFormatting sqref="AA226:AA231 AA233:AA235">
    <cfRule type="cellIs" dxfId="1473" priority="121" stopIfTrue="1" operator="lessThan">
      <formula>0</formula>
    </cfRule>
    <cfRule type="cellIs" dxfId="1472" priority="122" stopIfTrue="1" operator="greaterThan">
      <formula>0</formula>
    </cfRule>
  </conditionalFormatting>
  <conditionalFormatting sqref="AL226:AL231 AL233:AL235">
    <cfRule type="cellIs" dxfId="1471" priority="119" stopIfTrue="1" operator="lessThan">
      <formula>0</formula>
    </cfRule>
    <cfRule type="cellIs" dxfId="1470" priority="120" stopIfTrue="1" operator="greaterThan">
      <formula>0</formula>
    </cfRule>
  </conditionalFormatting>
  <conditionalFormatting sqref="AW226:AW231 AW233:AW247">
    <cfRule type="cellIs" dxfId="1469" priority="117" stopIfTrue="1" operator="lessThan">
      <formula>0</formula>
    </cfRule>
    <cfRule type="cellIs" dxfId="1468" priority="118" stopIfTrue="1" operator="greaterThan">
      <formula>0</formula>
    </cfRule>
  </conditionalFormatting>
  <conditionalFormatting sqref="AD226:AD231 AD233:AD234">
    <cfRule type="cellIs" dxfId="1467" priority="115" stopIfTrue="1" operator="lessThan">
      <formula>0</formula>
    </cfRule>
    <cfRule type="cellIs" dxfId="1466" priority="116" stopIfTrue="1" operator="greaterThan">
      <formula>0</formula>
    </cfRule>
  </conditionalFormatting>
  <conditionalFormatting sqref="AO226:AO231 AO233:AO234">
    <cfRule type="cellIs" dxfId="1465" priority="113" stopIfTrue="1" operator="lessThan">
      <formula>0</formula>
    </cfRule>
    <cfRule type="cellIs" dxfId="1464" priority="114" stopIfTrue="1" operator="greaterThan">
      <formula>0</formula>
    </cfRule>
  </conditionalFormatting>
  <conditionalFormatting sqref="AZ226:AZ231 AZ233:AZ234">
    <cfRule type="cellIs" dxfId="1463" priority="111" stopIfTrue="1" operator="lessThan">
      <formula>0</formula>
    </cfRule>
    <cfRule type="cellIs" dxfId="1462" priority="112" stopIfTrue="1" operator="greaterThan">
      <formula>0</formula>
    </cfRule>
  </conditionalFormatting>
  <conditionalFormatting sqref="BL226:BL231">
    <cfRule type="cellIs" dxfId="1461" priority="109" stopIfTrue="1" operator="lessThan">
      <formula>0</formula>
    </cfRule>
    <cfRule type="cellIs" dxfId="1460" priority="110" stopIfTrue="1" operator="greaterThan">
      <formula>0</formula>
    </cfRule>
  </conditionalFormatting>
  <conditionalFormatting sqref="BJ226:BJ231">
    <cfRule type="cellIs" dxfId="1459" priority="107" stopIfTrue="1" operator="lessThan">
      <formula>0</formula>
    </cfRule>
    <cfRule type="cellIs" dxfId="1458" priority="108" stopIfTrue="1" operator="greaterThan">
      <formula>0</formula>
    </cfRule>
  </conditionalFormatting>
  <conditionalFormatting sqref="E232">
    <cfRule type="cellIs" dxfId="1457" priority="105" stopIfTrue="1" operator="lessThan">
      <formula>0</formula>
    </cfRule>
    <cfRule type="cellIs" dxfId="1456" priority="106" stopIfTrue="1" operator="greaterThan">
      <formula>0</formula>
    </cfRule>
  </conditionalFormatting>
  <conditionalFormatting sqref="H232">
    <cfRule type="cellIs" dxfId="1455" priority="103" stopIfTrue="1" operator="lessThan">
      <formula>0</formula>
    </cfRule>
    <cfRule type="cellIs" dxfId="1454" priority="104" stopIfTrue="1" operator="greaterThan">
      <formula>0</formula>
    </cfRule>
  </conditionalFormatting>
  <conditionalFormatting sqref="P232">
    <cfRule type="cellIs" dxfId="1453" priority="101" stopIfTrue="1" operator="lessThan">
      <formula>0</formula>
    </cfRule>
    <cfRule type="cellIs" dxfId="1452" priority="102" stopIfTrue="1" operator="greaterThan">
      <formula>0</formula>
    </cfRule>
  </conditionalFormatting>
  <conditionalFormatting sqref="S232">
    <cfRule type="cellIs" dxfId="1451" priority="99" stopIfTrue="1" operator="lessThan">
      <formula>0</formula>
    </cfRule>
    <cfRule type="cellIs" dxfId="1450" priority="100" stopIfTrue="1" operator="greaterThan">
      <formula>0</formula>
    </cfRule>
  </conditionalFormatting>
  <conditionalFormatting sqref="AA232">
    <cfRule type="cellIs" dxfId="1449" priority="97" stopIfTrue="1" operator="lessThan">
      <formula>0</formula>
    </cfRule>
    <cfRule type="cellIs" dxfId="1448" priority="98" stopIfTrue="1" operator="greaterThan">
      <formula>0</formula>
    </cfRule>
  </conditionalFormatting>
  <conditionalFormatting sqref="AL232">
    <cfRule type="cellIs" dxfId="1447" priority="95" stopIfTrue="1" operator="lessThan">
      <formula>0</formula>
    </cfRule>
    <cfRule type="cellIs" dxfId="1446" priority="96" stopIfTrue="1" operator="greaterThan">
      <formula>0</formula>
    </cfRule>
  </conditionalFormatting>
  <conditionalFormatting sqref="AW232">
    <cfRule type="cellIs" dxfId="1445" priority="93" stopIfTrue="1" operator="lessThan">
      <formula>0</formula>
    </cfRule>
    <cfRule type="cellIs" dxfId="1444" priority="94" stopIfTrue="1" operator="greaterThan">
      <formula>0</formula>
    </cfRule>
  </conditionalFormatting>
  <conditionalFormatting sqref="AD232">
    <cfRule type="cellIs" dxfId="1443" priority="91" stopIfTrue="1" operator="lessThan">
      <formula>0</formula>
    </cfRule>
    <cfRule type="cellIs" dxfId="1442" priority="92" stopIfTrue="1" operator="greaterThan">
      <formula>0</formula>
    </cfRule>
  </conditionalFormatting>
  <conditionalFormatting sqref="AO232">
    <cfRule type="cellIs" dxfId="1441" priority="89" stopIfTrue="1" operator="lessThan">
      <formula>0</formula>
    </cfRule>
    <cfRule type="cellIs" dxfId="1440" priority="90" stopIfTrue="1" operator="greaterThan">
      <formula>0</formula>
    </cfRule>
  </conditionalFormatting>
  <conditionalFormatting sqref="AZ232">
    <cfRule type="cellIs" dxfId="1439" priority="87" stopIfTrue="1" operator="lessThan">
      <formula>0</formula>
    </cfRule>
    <cfRule type="cellIs" dxfId="1438" priority="88" stopIfTrue="1" operator="greaterThan">
      <formula>0</formula>
    </cfRule>
  </conditionalFormatting>
  <conditionalFormatting sqref="BL232:BL276">
    <cfRule type="cellIs" dxfId="1437" priority="85" stopIfTrue="1" operator="lessThan">
      <formula>0</formula>
    </cfRule>
    <cfRule type="cellIs" dxfId="1436" priority="86" stopIfTrue="1" operator="greaterThan">
      <formula>0</formula>
    </cfRule>
  </conditionalFormatting>
  <conditionalFormatting sqref="BJ232:BJ276">
    <cfRule type="cellIs" dxfId="1435" priority="83" stopIfTrue="1" operator="lessThan">
      <formula>0</formula>
    </cfRule>
    <cfRule type="cellIs" dxfId="1434" priority="84" stopIfTrue="1" operator="greaterThan">
      <formula>0</formula>
    </cfRule>
  </conditionalFormatting>
  <conditionalFormatting sqref="S235">
    <cfRule type="cellIs" dxfId="1433" priority="81" stopIfTrue="1" operator="lessThan">
      <formula>0</formula>
    </cfRule>
    <cfRule type="cellIs" dxfId="1432" priority="82" stopIfTrue="1" operator="greaterThan">
      <formula>0</formula>
    </cfRule>
  </conditionalFormatting>
  <conditionalFormatting sqref="AD235">
    <cfRule type="cellIs" dxfId="1431" priority="79" stopIfTrue="1" operator="lessThan">
      <formula>0</formula>
    </cfRule>
    <cfRule type="cellIs" dxfId="1430" priority="80" stopIfTrue="1" operator="greaterThan">
      <formula>0</formula>
    </cfRule>
  </conditionalFormatting>
  <conditionalFormatting sqref="AO235">
    <cfRule type="cellIs" dxfId="1429" priority="77" stopIfTrue="1" operator="lessThan">
      <formula>0</formula>
    </cfRule>
    <cfRule type="cellIs" dxfId="1428" priority="78" stopIfTrue="1" operator="greaterThan">
      <formula>0</formula>
    </cfRule>
  </conditionalFormatting>
  <conditionalFormatting sqref="AZ235">
    <cfRule type="cellIs" dxfId="1427" priority="75" stopIfTrue="1" operator="lessThan">
      <formula>0</formula>
    </cfRule>
    <cfRule type="cellIs" dxfId="1426" priority="76" stopIfTrue="1" operator="greaterThan">
      <formula>0</formula>
    </cfRule>
  </conditionalFormatting>
  <conditionalFormatting sqref="BR13:BR252">
    <cfRule type="cellIs" dxfId="1425" priority="73" stopIfTrue="1" operator="lessThan">
      <formula>0</formula>
    </cfRule>
    <cfRule type="cellIs" dxfId="1424" priority="74" stopIfTrue="1" operator="greaterThan">
      <formula>0</formula>
    </cfRule>
  </conditionalFormatting>
  <conditionalFormatting sqref="AZ236:AZ246">
    <cfRule type="cellIs" dxfId="1423" priority="71" stopIfTrue="1" operator="lessThan">
      <formula>0</formula>
    </cfRule>
    <cfRule type="cellIs" dxfId="1422" priority="72" stopIfTrue="1" operator="greaterThan">
      <formula>0</formula>
    </cfRule>
  </conditionalFormatting>
  <conditionalFormatting sqref="AL236:AL247">
    <cfRule type="cellIs" dxfId="1421" priority="69" stopIfTrue="1" operator="lessThan">
      <formula>0</formula>
    </cfRule>
    <cfRule type="cellIs" dxfId="1420" priority="70" stopIfTrue="1" operator="greaterThan">
      <formula>0</formula>
    </cfRule>
  </conditionalFormatting>
  <conditionalFormatting sqref="AO236:AO246">
    <cfRule type="cellIs" dxfId="1419" priority="67" stopIfTrue="1" operator="lessThan">
      <formula>0</formula>
    </cfRule>
    <cfRule type="cellIs" dxfId="1418" priority="68" stopIfTrue="1" operator="greaterThan">
      <formula>0</formula>
    </cfRule>
  </conditionalFormatting>
  <conditionalFormatting sqref="AA236:AA247">
    <cfRule type="cellIs" dxfId="1417" priority="65" stopIfTrue="1" operator="lessThan">
      <formula>0</formula>
    </cfRule>
    <cfRule type="cellIs" dxfId="1416" priority="66" stopIfTrue="1" operator="greaterThan">
      <formula>0</formula>
    </cfRule>
  </conditionalFormatting>
  <conditionalFormatting sqref="AD236:AD246">
    <cfRule type="cellIs" dxfId="1415" priority="63" stopIfTrue="1" operator="lessThan">
      <formula>0</formula>
    </cfRule>
    <cfRule type="cellIs" dxfId="1414" priority="64" stopIfTrue="1" operator="greaterThan">
      <formula>0</formula>
    </cfRule>
  </conditionalFormatting>
  <conditionalFormatting sqref="P236:P247">
    <cfRule type="cellIs" dxfId="1413" priority="61" stopIfTrue="1" operator="lessThan">
      <formula>0</formula>
    </cfRule>
    <cfRule type="cellIs" dxfId="1412" priority="62" stopIfTrue="1" operator="greaterThan">
      <formula>0</formula>
    </cfRule>
  </conditionalFormatting>
  <conditionalFormatting sqref="S236:S246">
    <cfRule type="cellIs" dxfId="1411" priority="59" stopIfTrue="1" operator="lessThan">
      <formula>0</formula>
    </cfRule>
    <cfRule type="cellIs" dxfId="1410" priority="60" stopIfTrue="1" operator="greaterThan">
      <formula>0</formula>
    </cfRule>
  </conditionalFormatting>
  <conditionalFormatting sqref="E236:E276">
    <cfRule type="cellIs" dxfId="1409" priority="57" stopIfTrue="1" operator="lessThan">
      <formula>0</formula>
    </cfRule>
    <cfRule type="cellIs" dxfId="1408" priority="58" stopIfTrue="1" operator="greaterThan">
      <formula>0</formula>
    </cfRule>
  </conditionalFormatting>
  <conditionalFormatting sqref="H236:H246 H248:H258 H272:H276 H260:H270">
    <cfRule type="cellIs" dxfId="1407" priority="55" stopIfTrue="1" operator="lessThan">
      <formula>0</formula>
    </cfRule>
    <cfRule type="cellIs" dxfId="1406" priority="56" stopIfTrue="1" operator="greaterThan">
      <formula>0</formula>
    </cfRule>
  </conditionalFormatting>
  <conditionalFormatting sqref="H223">
    <cfRule type="cellIs" dxfId="1405" priority="53" stopIfTrue="1" operator="lessThan">
      <formula>0</formula>
    </cfRule>
    <cfRule type="cellIs" dxfId="1404" priority="54" stopIfTrue="1" operator="greaterThan">
      <formula>0</formula>
    </cfRule>
  </conditionalFormatting>
  <conditionalFormatting sqref="S223">
    <cfRule type="cellIs" dxfId="1403" priority="51" stopIfTrue="1" operator="lessThan">
      <formula>0</formula>
    </cfRule>
    <cfRule type="cellIs" dxfId="1402" priority="52" stopIfTrue="1" operator="greaterThan">
      <formula>0</formula>
    </cfRule>
  </conditionalFormatting>
  <conditionalFormatting sqref="AD223">
    <cfRule type="cellIs" dxfId="1401" priority="49" stopIfTrue="1" operator="lessThan">
      <formula>0</formula>
    </cfRule>
    <cfRule type="cellIs" dxfId="1400" priority="50" stopIfTrue="1" operator="greaterThan">
      <formula>0</formula>
    </cfRule>
  </conditionalFormatting>
  <conditionalFormatting sqref="AO223">
    <cfRule type="cellIs" dxfId="1399" priority="47" stopIfTrue="1" operator="lessThan">
      <formula>0</formula>
    </cfRule>
    <cfRule type="cellIs" dxfId="1398" priority="48" stopIfTrue="1" operator="greaterThan">
      <formula>0</formula>
    </cfRule>
  </conditionalFormatting>
  <conditionalFormatting sqref="AZ223">
    <cfRule type="cellIs" dxfId="1397" priority="45" stopIfTrue="1" operator="lessThan">
      <formula>0</formula>
    </cfRule>
    <cfRule type="cellIs" dxfId="1396" priority="46" stopIfTrue="1" operator="greaterThan">
      <formula>0</formula>
    </cfRule>
  </conditionalFormatting>
  <conditionalFormatting sqref="H247 H259">
    <cfRule type="cellIs" dxfId="1395" priority="43" stopIfTrue="1" operator="lessThan">
      <formula>0</formula>
    </cfRule>
    <cfRule type="cellIs" dxfId="1394" priority="44" stopIfTrue="1" operator="greaterThan">
      <formula>0</formula>
    </cfRule>
  </conditionalFormatting>
  <conditionalFormatting sqref="S247 S259">
    <cfRule type="cellIs" dxfId="1393" priority="41" stopIfTrue="1" operator="lessThan">
      <formula>0</formula>
    </cfRule>
    <cfRule type="cellIs" dxfId="1392" priority="42" stopIfTrue="1" operator="greaterThan">
      <formula>0</formula>
    </cfRule>
  </conditionalFormatting>
  <conditionalFormatting sqref="AD247 AD259">
    <cfRule type="cellIs" dxfId="1391" priority="39" stopIfTrue="1" operator="lessThan">
      <formula>0</formula>
    </cfRule>
    <cfRule type="cellIs" dxfId="1390" priority="40" stopIfTrue="1" operator="greaterThan">
      <formula>0</formula>
    </cfRule>
  </conditionalFormatting>
  <conditionalFormatting sqref="AO247 AO259">
    <cfRule type="cellIs" dxfId="1389" priority="37" stopIfTrue="1" operator="lessThan">
      <formula>0</formula>
    </cfRule>
    <cfRule type="cellIs" dxfId="1388" priority="38" stopIfTrue="1" operator="greaterThan">
      <formula>0</formula>
    </cfRule>
  </conditionalFormatting>
  <conditionalFormatting sqref="AZ247 AZ259">
    <cfRule type="cellIs" dxfId="1387" priority="35" stopIfTrue="1" operator="lessThan">
      <formula>0</formula>
    </cfRule>
    <cfRule type="cellIs" dxfId="1386" priority="36" stopIfTrue="1" operator="greaterThan">
      <formula>0</formula>
    </cfRule>
  </conditionalFormatting>
  <conditionalFormatting sqref="P248:P276">
    <cfRule type="cellIs" dxfId="1385" priority="33" stopIfTrue="1" operator="lessThan">
      <formula>0</formula>
    </cfRule>
    <cfRule type="cellIs" dxfId="1384" priority="34" stopIfTrue="1" operator="greaterThan">
      <formula>0</formula>
    </cfRule>
  </conditionalFormatting>
  <conditionalFormatting sqref="S248:S258 S272:S276 S260:S270">
    <cfRule type="cellIs" dxfId="1383" priority="31" stopIfTrue="1" operator="lessThan">
      <formula>0</formula>
    </cfRule>
    <cfRule type="cellIs" dxfId="1382" priority="32" stopIfTrue="1" operator="greaterThan">
      <formula>0</formula>
    </cfRule>
  </conditionalFormatting>
  <conditionalFormatting sqref="AA248:AA276">
    <cfRule type="cellIs" dxfId="1381" priority="29" stopIfTrue="1" operator="lessThan">
      <formula>0</formula>
    </cfRule>
    <cfRule type="cellIs" dxfId="1380" priority="30" stopIfTrue="1" operator="greaterThan">
      <formula>0</formula>
    </cfRule>
  </conditionalFormatting>
  <conditionalFormatting sqref="AD248:AD258 AD272:AD276 AD260:AD270">
    <cfRule type="cellIs" dxfId="1379" priority="27" stopIfTrue="1" operator="lessThan">
      <formula>0</formula>
    </cfRule>
    <cfRule type="cellIs" dxfId="1378" priority="28" stopIfTrue="1" operator="greaterThan">
      <formula>0</formula>
    </cfRule>
  </conditionalFormatting>
  <conditionalFormatting sqref="AL248:AL276">
    <cfRule type="cellIs" dxfId="1377" priority="25" stopIfTrue="1" operator="lessThan">
      <formula>0</formula>
    </cfRule>
    <cfRule type="cellIs" dxfId="1376" priority="26" stopIfTrue="1" operator="greaterThan">
      <formula>0</formula>
    </cfRule>
  </conditionalFormatting>
  <conditionalFormatting sqref="AO248:AO258 AO272:AO276 AO260:AO270">
    <cfRule type="cellIs" dxfId="1375" priority="23" stopIfTrue="1" operator="lessThan">
      <formula>0</formula>
    </cfRule>
    <cfRule type="cellIs" dxfId="1374" priority="24" stopIfTrue="1" operator="greaterThan">
      <formula>0</formula>
    </cfRule>
  </conditionalFormatting>
  <conditionalFormatting sqref="AW248:AW276">
    <cfRule type="cellIs" dxfId="1373" priority="21" stopIfTrue="1" operator="lessThan">
      <formula>0</formula>
    </cfRule>
    <cfRule type="cellIs" dxfId="1372" priority="22" stopIfTrue="1" operator="greaterThan">
      <formula>0</formula>
    </cfRule>
  </conditionalFormatting>
  <conditionalFormatting sqref="AZ248:AZ258 AZ272:AZ276 AZ260:AZ270">
    <cfRule type="cellIs" dxfId="1371" priority="19" stopIfTrue="1" operator="lessThan">
      <formula>0</formula>
    </cfRule>
    <cfRule type="cellIs" dxfId="1370" priority="20" stopIfTrue="1" operator="greaterThan">
      <formula>0</formula>
    </cfRule>
  </conditionalFormatting>
  <conditionalFormatting sqref="H271">
    <cfRule type="cellIs" dxfId="1369" priority="9" stopIfTrue="1" operator="lessThan">
      <formula>0</formula>
    </cfRule>
    <cfRule type="cellIs" dxfId="1368" priority="10" stopIfTrue="1" operator="greaterThan">
      <formula>0</formula>
    </cfRule>
  </conditionalFormatting>
  <conditionalFormatting sqref="S271">
    <cfRule type="cellIs" dxfId="1367" priority="7" stopIfTrue="1" operator="lessThan">
      <formula>0</formula>
    </cfRule>
    <cfRule type="cellIs" dxfId="1366" priority="8" stopIfTrue="1" operator="greaterThan">
      <formula>0</formula>
    </cfRule>
  </conditionalFormatting>
  <conditionalFormatting sqref="AD271">
    <cfRule type="cellIs" dxfId="1365" priority="5" stopIfTrue="1" operator="lessThan">
      <formula>0</formula>
    </cfRule>
    <cfRule type="cellIs" dxfId="1364" priority="6" stopIfTrue="1" operator="greaterThan">
      <formula>0</formula>
    </cfRule>
  </conditionalFormatting>
  <conditionalFormatting sqref="AO271">
    <cfRule type="cellIs" dxfId="1363" priority="3" stopIfTrue="1" operator="lessThan">
      <formula>0</formula>
    </cfRule>
    <cfRule type="cellIs" dxfId="1362" priority="4" stopIfTrue="1" operator="greaterThan">
      <formula>0</formula>
    </cfRule>
  </conditionalFormatting>
  <conditionalFormatting sqref="AZ271">
    <cfRule type="cellIs" dxfId="1361" priority="1" stopIfTrue="1" operator="lessThan">
      <formula>0</formula>
    </cfRule>
    <cfRule type="cellIs" dxfId="1360" priority="2" stopIfTrue="1" operator="greaterThan">
      <formula>0</formula>
    </cfRule>
  </conditionalFormatting>
  <printOptions horizontalCentered="1"/>
  <pageMargins left="0" right="0" top="0" bottom="0" header="0.31496062992125984" footer="0.31496062992125984"/>
  <pageSetup paperSize="9" scale="32" fitToHeight="0" orientation="landscape" r:id="rId1"/>
  <headerFooter alignWithMargins="0"/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0D936-6C20-4587-AADF-16D4AFCB31C0}">
  <sheetPr>
    <pageSetUpPr fitToPage="1"/>
  </sheetPr>
  <dimension ref="A1:CC278"/>
  <sheetViews>
    <sheetView showGridLines="0" zoomScaleNormal="100" workbookViewId="0">
      <selection activeCell="U11" sqref="U11:Y11"/>
    </sheetView>
  </sheetViews>
  <sheetFormatPr defaultRowHeight="11.25"/>
  <cols>
    <col min="1" max="1" width="2.85546875" style="1" customWidth="1"/>
    <col min="2" max="2" width="6" style="1" bestFit="1" customWidth="1"/>
    <col min="3" max="3" width="1.28515625" style="1" customWidth="1"/>
    <col min="4" max="4" width="11" style="1" bestFit="1" customWidth="1"/>
    <col min="5" max="5" width="8.28515625" style="1" bestFit="1" customWidth="1"/>
    <col min="6" max="6" width="5.7109375" style="1" customWidth="1"/>
    <col min="7" max="7" width="5.28515625" style="1" bestFit="1" customWidth="1"/>
    <col min="8" max="8" width="7.28515625" style="1" bestFit="1" customWidth="1"/>
    <col min="9" max="9" width="10.85546875" style="1" bestFit="1" customWidth="1"/>
    <col min="10" max="10" width="4.28515625" style="1" bestFit="1" customWidth="1"/>
    <col min="11" max="11" width="5.5703125" style="1" bestFit="1" customWidth="1"/>
    <col min="12" max="12" width="10" style="1" customWidth="1"/>
    <col min="13" max="13" width="11.85546875" style="1" customWidth="1"/>
    <col min="14" max="14" width="9.140625" style="1" customWidth="1"/>
    <col min="15" max="15" width="11.140625" style="1" customWidth="1"/>
    <col min="16" max="16" width="7.7109375" style="4" customWidth="1"/>
    <col min="17" max="17" width="5.85546875" style="1" customWidth="1"/>
    <col min="18" max="18" width="5.28515625" style="1" bestFit="1" customWidth="1"/>
    <col min="19" max="19" width="7.5703125" style="1" bestFit="1" customWidth="1"/>
    <col min="20" max="20" width="10.85546875" style="1" bestFit="1" customWidth="1"/>
    <col min="21" max="21" width="4.28515625" style="1" bestFit="1" customWidth="1"/>
    <col min="22" max="22" width="5.5703125" style="1" bestFit="1" customWidth="1"/>
    <col min="23" max="23" width="10.7109375" style="1" customWidth="1"/>
    <col min="24" max="24" width="10" style="1" customWidth="1"/>
    <col min="25" max="26" width="11.28515625" style="1" customWidth="1"/>
    <col min="27" max="27" width="7.7109375" style="1" customWidth="1"/>
    <col min="28" max="28" width="6.140625" style="1" bestFit="1" customWidth="1"/>
    <col min="29" max="29" width="5.28515625" style="1" bestFit="1" customWidth="1"/>
    <col min="30" max="30" width="7.28515625" style="1" bestFit="1" customWidth="1"/>
    <col min="31" max="31" width="10.85546875" style="1" bestFit="1" customWidth="1"/>
    <col min="32" max="32" width="4.28515625" style="1" bestFit="1" customWidth="1"/>
    <col min="33" max="33" width="5.5703125" style="1" bestFit="1" customWidth="1"/>
    <col min="34" max="34" width="11.28515625" style="1" customWidth="1"/>
    <col min="35" max="35" width="9.85546875" style="1" customWidth="1"/>
    <col min="36" max="36" width="10" style="1" customWidth="1"/>
    <col min="37" max="37" width="14" style="1" bestFit="1" customWidth="1"/>
    <col min="38" max="38" width="7" style="1" customWidth="1"/>
    <col min="39" max="39" width="6.140625" style="1" bestFit="1" customWidth="1"/>
    <col min="40" max="40" width="5.28515625" style="1" bestFit="1" customWidth="1"/>
    <col min="41" max="41" width="7.28515625" style="1" bestFit="1" customWidth="1"/>
    <col min="42" max="42" width="10.85546875" style="1" bestFit="1" customWidth="1"/>
    <col min="43" max="43" width="4.28515625" style="1" bestFit="1" customWidth="1"/>
    <col min="44" max="44" width="5.5703125" style="1" bestFit="1" customWidth="1"/>
    <col min="45" max="45" width="10.28515625" style="1" customWidth="1"/>
    <col min="46" max="46" width="10.140625" style="1" customWidth="1"/>
    <col min="47" max="47" width="8.28515625" style="1" customWidth="1"/>
    <col min="48" max="49" width="9.85546875" style="1" customWidth="1"/>
    <col min="50" max="50" width="6.140625" style="1" bestFit="1" customWidth="1"/>
    <col min="51" max="51" width="5.28515625" style="1" bestFit="1" customWidth="1"/>
    <col min="52" max="52" width="7.28515625" style="1" bestFit="1" customWidth="1"/>
    <col min="53" max="53" width="12.140625" style="1" customWidth="1"/>
    <col min="54" max="54" width="4.28515625" style="1" bestFit="1" customWidth="1"/>
    <col min="55" max="55" width="5.5703125" style="1" bestFit="1" customWidth="1"/>
    <col min="56" max="56" width="11.5703125" style="1" customWidth="1"/>
    <col min="57" max="57" width="9.7109375" style="1" customWidth="1"/>
    <col min="58" max="58" width="8.28515625" style="1" customWidth="1"/>
    <col min="59" max="59" width="10.140625" style="1" customWidth="1"/>
    <col min="60" max="60" width="7.7109375" style="1" customWidth="1"/>
    <col min="61" max="61" width="4.7109375" style="1" customWidth="1"/>
    <col min="62" max="62" width="5.28515625" style="1" bestFit="1" customWidth="1"/>
    <col min="63" max="63" width="7.28515625" style="1" bestFit="1" customWidth="1"/>
    <col min="64" max="64" width="10.85546875" style="1" bestFit="1" customWidth="1"/>
    <col min="65" max="65" width="6" style="1" bestFit="1" customWidth="1"/>
    <col min="66" max="66" width="5.5703125" style="1" bestFit="1" customWidth="1"/>
    <col min="67" max="67" width="10.140625" style="1" customWidth="1"/>
    <col min="68" max="68" width="9.7109375" style="1" customWidth="1"/>
    <col min="69" max="69" width="6" style="1" bestFit="1" customWidth="1"/>
    <col min="70" max="70" width="3.140625" style="1" bestFit="1" customWidth="1"/>
    <col min="71" max="71" width="6" style="1" bestFit="1" customWidth="1"/>
    <col min="72" max="72" width="14.42578125" style="1" customWidth="1"/>
    <col min="73" max="73" width="8.7109375" style="1" hidden="1" customWidth="1"/>
    <col min="74" max="74" width="14.7109375" style="1" customWidth="1"/>
    <col min="75" max="75" width="8.7109375" style="1" hidden="1" customWidth="1"/>
    <col min="76" max="76" width="16.140625" style="1" customWidth="1"/>
    <col min="77" max="77" width="7.42578125" style="1" customWidth="1"/>
    <col min="78" max="78" width="15" style="1" customWidth="1"/>
    <col min="79" max="79" width="6.140625" style="1" customWidth="1"/>
    <col min="80" max="80" width="10.7109375" style="1" hidden="1" customWidth="1"/>
    <col min="81" max="81" width="8.140625" style="1" hidden="1" customWidth="1"/>
    <col min="82" max="82" width="1.42578125" style="1" customWidth="1"/>
    <col min="83" max="83" width="7" style="1" bestFit="1" customWidth="1"/>
    <col min="84" max="84" width="11.140625" style="1" customWidth="1"/>
    <col min="85" max="16384" width="9.140625" style="1"/>
  </cols>
  <sheetData>
    <row r="1" spans="1:81" ht="12.75">
      <c r="A1" s="369" t="s">
        <v>5</v>
      </c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  <c r="AB1" s="174"/>
      <c r="AC1" s="174"/>
      <c r="AD1" s="174"/>
      <c r="AE1" s="174"/>
      <c r="AF1" s="174"/>
      <c r="AG1" s="174"/>
      <c r="AH1" s="174"/>
      <c r="AI1" s="174"/>
      <c r="AJ1" s="174"/>
      <c r="AK1" s="174"/>
      <c r="AL1" s="174"/>
      <c r="AM1" s="174"/>
      <c r="AN1" s="174"/>
      <c r="AO1" s="174"/>
      <c r="AP1" s="174"/>
      <c r="AQ1" s="174"/>
      <c r="AR1" s="174"/>
      <c r="AS1" s="174"/>
      <c r="AT1" s="174"/>
      <c r="AU1" s="174"/>
      <c r="AV1" s="174"/>
      <c r="AW1" s="174"/>
      <c r="AX1" s="174"/>
      <c r="AY1" s="174"/>
      <c r="AZ1" s="174"/>
      <c r="BA1" s="174"/>
      <c r="BB1" s="174"/>
      <c r="BC1" s="174"/>
      <c r="BD1" s="174"/>
      <c r="BE1" s="174"/>
      <c r="BF1" s="174"/>
      <c r="BG1" s="174"/>
      <c r="BH1" s="174"/>
      <c r="BI1" s="174"/>
      <c r="BJ1" s="174"/>
      <c r="BK1" s="174"/>
      <c r="BL1" s="174"/>
      <c r="BM1" s="174"/>
      <c r="BN1" s="174"/>
      <c r="BO1" s="174"/>
      <c r="BP1" s="174"/>
      <c r="BQ1" s="174"/>
    </row>
    <row r="2" spans="1:81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 spans="1:81">
      <c r="D3" s="5"/>
      <c r="E3" s="5"/>
      <c r="F3" s="5"/>
      <c r="G3" s="5"/>
      <c r="H3" s="5"/>
      <c r="I3" s="5"/>
      <c r="J3" s="5"/>
      <c r="K3" s="5"/>
      <c r="L3" s="5"/>
      <c r="M3" s="19" t="s">
        <v>26</v>
      </c>
      <c r="N3" s="296">
        <v>45454</v>
      </c>
      <c r="P3" s="6"/>
      <c r="U3" s="90"/>
      <c r="V3" s="90"/>
      <c r="W3" s="90"/>
    </row>
    <row r="4" spans="1:81">
      <c r="D4" s="5"/>
      <c r="E4" s="5"/>
      <c r="F4" s="5"/>
      <c r="G4" s="5"/>
      <c r="H4" s="5"/>
      <c r="I4" s="5"/>
      <c r="J4" s="5"/>
      <c r="K4" s="5"/>
      <c r="L4" s="5"/>
      <c r="M4" s="20" t="s">
        <v>11</v>
      </c>
      <c r="N4" s="297">
        <v>100.830831</v>
      </c>
      <c r="U4" s="90"/>
      <c r="V4" s="90"/>
      <c r="W4" s="90"/>
    </row>
    <row r="5" spans="1:81">
      <c r="D5" s="5"/>
      <c r="E5" s="5"/>
      <c r="F5" s="5"/>
      <c r="G5" s="5"/>
      <c r="H5" s="5"/>
      <c r="I5" s="5"/>
      <c r="J5" s="5"/>
      <c r="K5" s="5"/>
      <c r="L5" s="5"/>
      <c r="M5" s="5"/>
      <c r="N5" s="2"/>
      <c r="O5" s="5"/>
    </row>
    <row r="6" spans="1:81" ht="12.75">
      <c r="D6" s="165" t="s">
        <v>4</v>
      </c>
      <c r="E6" s="284"/>
      <c r="F6" s="87"/>
      <c r="G6" s="88"/>
      <c r="H6" s="88"/>
      <c r="I6" s="166" t="s">
        <v>10</v>
      </c>
      <c r="J6" s="286"/>
      <c r="K6" s="256"/>
      <c r="L6" s="256"/>
      <c r="M6" s="257" t="s">
        <v>8</v>
      </c>
      <c r="N6" s="322"/>
      <c r="O6" s="98"/>
      <c r="P6" s="99"/>
      <c r="Q6" s="98"/>
      <c r="R6" s="94"/>
      <c r="S6" s="95"/>
      <c r="T6" s="95"/>
      <c r="U6" s="95"/>
      <c r="V6" s="95"/>
      <c r="W6" s="95"/>
      <c r="X6" s="95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4"/>
      <c r="BS6" s="94"/>
      <c r="BT6" s="94"/>
      <c r="CA6" s="89"/>
    </row>
    <row r="7" spans="1:81" ht="12.75">
      <c r="D7" s="167" t="s">
        <v>20</v>
      </c>
      <c r="E7" s="290"/>
      <c r="F7" s="86"/>
      <c r="G7" s="85"/>
      <c r="H7" s="85"/>
      <c r="I7" s="168" t="s">
        <v>9</v>
      </c>
      <c r="J7" s="367"/>
      <c r="K7" s="367"/>
      <c r="L7" s="367"/>
      <c r="M7" s="367"/>
      <c r="N7" s="368"/>
      <c r="O7" s="98"/>
      <c r="P7" s="99"/>
      <c r="Q7" s="99"/>
      <c r="R7" s="94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/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/>
      <c r="BP7" s="97"/>
      <c r="BQ7" s="97"/>
      <c r="BR7" s="94"/>
      <c r="BS7" s="94"/>
      <c r="BT7" s="94"/>
      <c r="CA7" s="89"/>
    </row>
    <row r="8" spans="1:81">
      <c r="C8" s="16"/>
      <c r="O8" s="16"/>
      <c r="P8" s="100"/>
      <c r="Q8" s="16"/>
    </row>
    <row r="9" spans="1:81" ht="18.75" customHeight="1">
      <c r="C9" s="16"/>
      <c r="D9" s="277" t="s">
        <v>109</v>
      </c>
      <c r="E9" s="279" t="s">
        <v>128</v>
      </c>
      <c r="F9" s="280"/>
      <c r="G9" s="280"/>
      <c r="H9" s="280"/>
      <c r="I9" s="280"/>
      <c r="J9" s="280"/>
      <c r="K9" s="280"/>
      <c r="L9" s="280"/>
      <c r="M9" s="280"/>
      <c r="N9" s="338"/>
      <c r="O9" s="80"/>
      <c r="P9" s="80"/>
      <c r="Q9" s="80"/>
      <c r="R9" s="80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</row>
    <row r="10" spans="1:81">
      <c r="C10" s="16"/>
      <c r="O10" s="16"/>
      <c r="P10" s="100"/>
      <c r="Q10" s="16"/>
    </row>
    <row r="11" spans="1:81" ht="18" customHeight="1">
      <c r="C11" s="16"/>
      <c r="D11" s="170" t="s">
        <v>7</v>
      </c>
      <c r="E11" s="275"/>
      <c r="F11" s="30"/>
      <c r="G11" s="30"/>
      <c r="H11" s="30"/>
      <c r="I11" s="171" t="s">
        <v>19</v>
      </c>
      <c r="J11" s="362">
        <v>19360</v>
      </c>
      <c r="K11" s="362"/>
      <c r="L11" s="362"/>
      <c r="M11" s="362"/>
      <c r="N11" s="363"/>
      <c r="O11" s="170" t="s">
        <v>7</v>
      </c>
      <c r="P11" s="275"/>
      <c r="Q11" s="30"/>
      <c r="R11" s="30"/>
      <c r="S11" s="30"/>
      <c r="T11" s="171" t="s">
        <v>19</v>
      </c>
      <c r="U11" s="362"/>
      <c r="V11" s="362"/>
      <c r="W11" s="362"/>
      <c r="X11" s="362"/>
      <c r="Y11" s="363"/>
      <c r="Z11" s="170" t="s">
        <v>7</v>
      </c>
      <c r="AA11" s="275"/>
      <c r="AB11" s="30"/>
      <c r="AC11" s="30"/>
      <c r="AD11" s="30"/>
      <c r="AE11" s="171" t="s">
        <v>19</v>
      </c>
      <c r="AF11" s="362">
        <f>Relatorio!G12</f>
        <v>0</v>
      </c>
      <c r="AG11" s="362"/>
      <c r="AH11" s="362"/>
      <c r="AI11" s="362"/>
      <c r="AJ11" s="363"/>
      <c r="AK11" s="170" t="s">
        <v>7</v>
      </c>
      <c r="AL11" s="275"/>
      <c r="AM11" s="30"/>
      <c r="AN11" s="30"/>
      <c r="AO11" s="30"/>
      <c r="AP11" s="171" t="s">
        <v>19</v>
      </c>
      <c r="AQ11" s="372"/>
      <c r="AR11" s="372"/>
      <c r="AS11" s="372"/>
      <c r="AT11" s="372"/>
      <c r="AU11" s="373"/>
      <c r="AV11" s="170" t="s">
        <v>7</v>
      </c>
      <c r="AW11" s="30"/>
      <c r="AX11" s="30"/>
      <c r="AY11" s="30"/>
      <c r="AZ11" s="30"/>
      <c r="BA11" s="171" t="s">
        <v>19</v>
      </c>
      <c r="BB11" s="362">
        <f>Relatorio!G14</f>
        <v>0</v>
      </c>
      <c r="BC11" s="362"/>
      <c r="BD11" s="362"/>
      <c r="BE11" s="362"/>
      <c r="BF11" s="363"/>
      <c r="BG11" s="170" t="s">
        <v>7</v>
      </c>
      <c r="BH11" s="275"/>
      <c r="BI11" s="30"/>
      <c r="BJ11" s="30"/>
      <c r="BK11" s="30"/>
      <c r="BL11" s="171" t="s">
        <v>19</v>
      </c>
      <c r="BM11" s="362">
        <f>Relatorio!G15</f>
        <v>0</v>
      </c>
      <c r="BN11" s="362"/>
      <c r="BO11" s="362"/>
      <c r="BP11" s="362"/>
      <c r="BQ11" s="363"/>
      <c r="BT11" s="370" t="s">
        <v>27</v>
      </c>
      <c r="BU11" s="370"/>
      <c r="BV11" s="370"/>
      <c r="BW11" s="370"/>
      <c r="BX11" s="370"/>
      <c r="BY11" s="370"/>
      <c r="BZ11" s="370"/>
      <c r="CB11" s="370" t="s">
        <v>27</v>
      </c>
      <c r="CC11" s="370"/>
    </row>
    <row r="12" spans="1:81" ht="31.5" customHeight="1">
      <c r="A12" s="336" t="s">
        <v>0</v>
      </c>
      <c r="B12" s="268" t="s">
        <v>1</v>
      </c>
      <c r="C12" s="337"/>
      <c r="D12" s="270" t="s">
        <v>15</v>
      </c>
      <c r="E12" s="269" t="s">
        <v>22</v>
      </c>
      <c r="F12" s="269" t="s">
        <v>3</v>
      </c>
      <c r="G12" s="269" t="s">
        <v>21</v>
      </c>
      <c r="H12" s="269" t="s">
        <v>25</v>
      </c>
      <c r="I12" s="269" t="s">
        <v>23</v>
      </c>
      <c r="J12" s="269" t="s">
        <v>72</v>
      </c>
      <c r="K12" s="269" t="s">
        <v>73</v>
      </c>
      <c r="L12" s="270" t="s">
        <v>70</v>
      </c>
      <c r="M12" s="271" t="s">
        <v>71</v>
      </c>
      <c r="N12" s="271" t="s">
        <v>2</v>
      </c>
      <c r="O12" s="270" t="s">
        <v>15</v>
      </c>
      <c r="P12" s="269" t="s">
        <v>22</v>
      </c>
      <c r="Q12" s="269" t="s">
        <v>3</v>
      </c>
      <c r="R12" s="269" t="s">
        <v>21</v>
      </c>
      <c r="S12" s="269" t="s">
        <v>25</v>
      </c>
      <c r="T12" s="269" t="s">
        <v>23</v>
      </c>
      <c r="U12" s="269" t="s">
        <v>72</v>
      </c>
      <c r="V12" s="269" t="s">
        <v>73</v>
      </c>
      <c r="W12" s="270" t="s">
        <v>70</v>
      </c>
      <c r="X12" s="271" t="s">
        <v>71</v>
      </c>
      <c r="Y12" s="271" t="s">
        <v>2</v>
      </c>
      <c r="Z12" s="270" t="s">
        <v>15</v>
      </c>
      <c r="AA12" s="269" t="s">
        <v>22</v>
      </c>
      <c r="AB12" s="269" t="s">
        <v>3</v>
      </c>
      <c r="AC12" s="269" t="s">
        <v>21</v>
      </c>
      <c r="AD12" s="269" t="s">
        <v>25</v>
      </c>
      <c r="AE12" s="269" t="s">
        <v>23</v>
      </c>
      <c r="AF12" s="269" t="s">
        <v>72</v>
      </c>
      <c r="AG12" s="269" t="s">
        <v>73</v>
      </c>
      <c r="AH12" s="270" t="s">
        <v>70</v>
      </c>
      <c r="AI12" s="271" t="s">
        <v>71</v>
      </c>
      <c r="AJ12" s="271" t="s">
        <v>2</v>
      </c>
      <c r="AK12" s="270" t="s">
        <v>15</v>
      </c>
      <c r="AL12" s="269" t="s">
        <v>22</v>
      </c>
      <c r="AM12" s="269" t="s">
        <v>3</v>
      </c>
      <c r="AN12" s="269" t="s">
        <v>21</v>
      </c>
      <c r="AO12" s="269" t="s">
        <v>25</v>
      </c>
      <c r="AP12" s="269" t="s">
        <v>23</v>
      </c>
      <c r="AQ12" s="269" t="s">
        <v>72</v>
      </c>
      <c r="AR12" s="269" t="s">
        <v>73</v>
      </c>
      <c r="AS12" s="270" t="s">
        <v>70</v>
      </c>
      <c r="AT12" s="271" t="s">
        <v>71</v>
      </c>
      <c r="AU12" s="271" t="s">
        <v>2</v>
      </c>
      <c r="AV12" s="270" t="s">
        <v>15</v>
      </c>
      <c r="AW12" s="269" t="s">
        <v>22</v>
      </c>
      <c r="AX12" s="269" t="s">
        <v>3</v>
      </c>
      <c r="AY12" s="269" t="s">
        <v>21</v>
      </c>
      <c r="AZ12" s="269" t="s">
        <v>25</v>
      </c>
      <c r="BA12" s="269" t="s">
        <v>23</v>
      </c>
      <c r="BB12" s="269" t="s">
        <v>72</v>
      </c>
      <c r="BC12" s="269" t="s">
        <v>73</v>
      </c>
      <c r="BD12" s="270" t="s">
        <v>70</v>
      </c>
      <c r="BE12" s="271" t="s">
        <v>71</v>
      </c>
      <c r="BF12" s="271" t="s">
        <v>2</v>
      </c>
      <c r="BG12" s="270" t="s">
        <v>15</v>
      </c>
      <c r="BH12" s="269" t="s">
        <v>22</v>
      </c>
      <c r="BI12" s="269" t="s">
        <v>3</v>
      </c>
      <c r="BJ12" s="269" t="s">
        <v>21</v>
      </c>
      <c r="BK12" s="269" t="s">
        <v>25</v>
      </c>
      <c r="BL12" s="269" t="s">
        <v>23</v>
      </c>
      <c r="BM12" s="269" t="s">
        <v>72</v>
      </c>
      <c r="BN12" s="269" t="s">
        <v>73</v>
      </c>
      <c r="BO12" s="270" t="s">
        <v>70</v>
      </c>
      <c r="BP12" s="271" t="s">
        <v>71</v>
      </c>
      <c r="BQ12" s="271" t="s">
        <v>2</v>
      </c>
      <c r="BR12" s="336" t="s">
        <v>0</v>
      </c>
      <c r="BS12" s="268" t="s">
        <v>1</v>
      </c>
      <c r="BT12" s="270" t="s">
        <v>24</v>
      </c>
      <c r="BU12" s="269" t="s">
        <v>22</v>
      </c>
      <c r="BV12" s="269" t="s">
        <v>35</v>
      </c>
      <c r="BW12" s="269" t="s">
        <v>22</v>
      </c>
      <c r="BX12" s="269" t="s">
        <v>2</v>
      </c>
      <c r="BY12" s="272" t="s">
        <v>14</v>
      </c>
      <c r="BZ12" s="271" t="s">
        <v>12</v>
      </c>
      <c r="CB12" s="172" t="s">
        <v>24</v>
      </c>
      <c r="CC12" s="173" t="s">
        <v>22</v>
      </c>
    </row>
    <row r="13" spans="1:81" ht="11.25" customHeight="1">
      <c r="A13" s="365">
        <v>2004</v>
      </c>
      <c r="B13" s="156">
        <v>37987</v>
      </c>
      <c r="C13" s="16"/>
      <c r="D13" s="23"/>
      <c r="E13" s="14">
        <v>0</v>
      </c>
      <c r="F13" s="159">
        <f>IF(DAY(J$11)=0,"",IF(MONTH(J$11)&lt;&gt;MONTH($B13),"",YEAR($B13)-YEAR(J$11)))</f>
        <v>51</v>
      </c>
      <c r="G13" s="8"/>
      <c r="H13" s="12">
        <v>0</v>
      </c>
      <c r="I13" s="7">
        <f>D13</f>
        <v>0</v>
      </c>
      <c r="J13" s="76"/>
      <c r="K13" s="76"/>
      <c r="L13" s="81">
        <f t="shared" ref="L13:L76" si="0">D13+J13</f>
        <v>0</v>
      </c>
      <c r="M13" s="82">
        <f t="shared" ref="M13:M76" si="1">I13+K13</f>
        <v>0</v>
      </c>
      <c r="N13" s="91"/>
      <c r="O13" s="23"/>
      <c r="P13" s="14">
        <v>0</v>
      </c>
      <c r="Q13" s="159" t="str">
        <f>IF(DAY(U$11)=0,"",IF(MONTH(U$11)&lt;&gt;MONTH($B13),"",YEAR($B13)-YEAR(U$11)))</f>
        <v/>
      </c>
      <c r="R13" s="8"/>
      <c r="S13" s="12">
        <v>0</v>
      </c>
      <c r="T13" s="7">
        <f>O13</f>
        <v>0</v>
      </c>
      <c r="U13" s="76"/>
      <c r="V13" s="76"/>
      <c r="W13" s="81">
        <f t="shared" ref="W13:W76" si="2">O13+U13</f>
        <v>0</v>
      </c>
      <c r="X13" s="82">
        <f t="shared" ref="X13:X76" si="3">T13+V13</f>
        <v>0</v>
      </c>
      <c r="Y13" s="91"/>
      <c r="Z13" s="23"/>
      <c r="AA13" s="14">
        <v>0</v>
      </c>
      <c r="AB13" s="159" t="str">
        <f>IF(DAY(AF$11)=0,"",IF(MONTH(AF$11)&lt;&gt;MONTH($B13),"",YEAR($B13)-YEAR(AF$11)))</f>
        <v/>
      </c>
      <c r="AC13" s="8"/>
      <c r="AD13" s="12">
        <v>0</v>
      </c>
      <c r="AE13" s="7">
        <f>Z13</f>
        <v>0</v>
      </c>
      <c r="AF13" s="76"/>
      <c r="AG13" s="76"/>
      <c r="AH13" s="81">
        <f t="shared" ref="AH13:AH76" si="4">Z13+AF13</f>
        <v>0</v>
      </c>
      <c r="AI13" s="82">
        <f t="shared" ref="AI13:AI76" si="5">AE13+AG13</f>
        <v>0</v>
      </c>
      <c r="AJ13" s="91"/>
      <c r="AK13" s="23"/>
      <c r="AL13" s="14">
        <v>0</v>
      </c>
      <c r="AM13" s="159" t="str">
        <f>IF(DAY(AQ$11)=0,"",IF(MONTH(AQ$11)&lt;&gt;MONTH($B13),"",YEAR($B13)-YEAR(AQ$11)))</f>
        <v/>
      </c>
      <c r="AN13" s="8"/>
      <c r="AO13" s="12">
        <v>0</v>
      </c>
      <c r="AP13" s="7">
        <f>AK13</f>
        <v>0</v>
      </c>
      <c r="AQ13" s="76"/>
      <c r="AR13" s="76"/>
      <c r="AS13" s="81">
        <f t="shared" ref="AS13:AS76" si="6">AK13+AQ13</f>
        <v>0</v>
      </c>
      <c r="AT13" s="82">
        <f t="shared" ref="AT13:AT76" si="7">AP13+AR13</f>
        <v>0</v>
      </c>
      <c r="AU13" s="91"/>
      <c r="AV13" s="23"/>
      <c r="AW13" s="14">
        <v>0</v>
      </c>
      <c r="AX13" s="159" t="str">
        <f>IF(DAY(BB$11)=0,"",IF(MONTH(BB$11)&lt;&gt;MONTH($B13),"",YEAR($B13)-YEAR(BB$11)))</f>
        <v/>
      </c>
      <c r="AY13" s="8"/>
      <c r="AZ13" s="12">
        <v>0</v>
      </c>
      <c r="BA13" s="7">
        <f>AV13</f>
        <v>0</v>
      </c>
      <c r="BB13" s="76"/>
      <c r="BC13" s="76"/>
      <c r="BD13" s="81">
        <f t="shared" ref="BD13:BD76" si="8">AV13+BB13</f>
        <v>0</v>
      </c>
      <c r="BE13" s="82">
        <f t="shared" ref="BE13:BE76" si="9">BA13+BC13</f>
        <v>0</v>
      </c>
      <c r="BF13" s="91"/>
      <c r="BG13" s="23"/>
      <c r="BH13" s="14">
        <v>0</v>
      </c>
      <c r="BI13" s="159" t="str">
        <f>IF(DAY(BM$11)=0,"",IF(MONTH(BM$11)&lt;&gt;MONTH($B13),"",YEAR($B13)-YEAR(BM$11)))</f>
        <v/>
      </c>
      <c r="BJ13" s="8"/>
      <c r="BK13" s="12">
        <v>0</v>
      </c>
      <c r="BL13" s="7">
        <f>BG13</f>
        <v>0</v>
      </c>
      <c r="BM13" s="76"/>
      <c r="BN13" s="76"/>
      <c r="BO13" s="81">
        <f t="shared" ref="BO13:BO76" si="10">BG13+BM13</f>
        <v>0</v>
      </c>
      <c r="BP13" s="82">
        <f t="shared" ref="BP13:BP76" si="11">BL13+BN13</f>
        <v>0</v>
      </c>
      <c r="BQ13" s="91"/>
      <c r="BR13" s="371">
        <v>2004</v>
      </c>
      <c r="BS13" s="261">
        <v>37987</v>
      </c>
      <c r="BT13" s="262">
        <f>L13+W13+AH13+AS13+BD13+BO13</f>
        <v>0</v>
      </c>
      <c r="BU13" s="73">
        <v>0</v>
      </c>
      <c r="BV13" s="263">
        <f>M13+X13+AI13+AT13+BE13+BP13</f>
        <v>0</v>
      </c>
      <c r="BW13" s="74">
        <v>0</v>
      </c>
      <c r="BX13" s="106"/>
      <c r="BY13" s="75">
        <v>31.052744000000001</v>
      </c>
      <c r="BZ13" s="109"/>
      <c r="CB13" s="129"/>
      <c r="CC13" s="130">
        <v>0</v>
      </c>
    </row>
    <row r="14" spans="1:81">
      <c r="A14" s="365"/>
      <c r="B14" s="156">
        <v>38018</v>
      </c>
      <c r="C14" s="16"/>
      <c r="D14" s="23"/>
      <c r="E14" s="14" t="e">
        <f t="shared" ref="E14:E77" si="12">((D14/D13)-1)</f>
        <v>#DIV/0!</v>
      </c>
      <c r="F14" s="159" t="str">
        <f t="shared" ref="F14:F77" si="13">IF(DAY(J$11)=0,"",IF(MONTH(J$11)&lt;&gt;MONTH($B14),"",YEAR($B14)-YEAR(J$11)))</f>
        <v/>
      </c>
      <c r="G14" s="8"/>
      <c r="H14" s="12">
        <v>0</v>
      </c>
      <c r="I14" s="7">
        <f t="shared" ref="I14:I77" si="14">I13*(1+H14)</f>
        <v>0</v>
      </c>
      <c r="J14" s="7"/>
      <c r="K14" s="7"/>
      <c r="L14" s="81">
        <f t="shared" si="0"/>
        <v>0</v>
      </c>
      <c r="M14" s="82">
        <f t="shared" si="1"/>
        <v>0</v>
      </c>
      <c r="N14" s="91"/>
      <c r="O14" s="23"/>
      <c r="P14" s="14" t="e">
        <f t="shared" ref="P14:P77" si="15">((O14/O13)-1)</f>
        <v>#DIV/0!</v>
      </c>
      <c r="Q14" s="159" t="str">
        <f t="shared" ref="Q14:Q77" si="16">IF(DAY(U$11)=0,"",IF(MONTH(U$11)&lt;&gt;MONTH($B14),"",YEAR($B14)-YEAR(U$11)))</f>
        <v/>
      </c>
      <c r="R14" s="8"/>
      <c r="S14" s="12">
        <v>0</v>
      </c>
      <c r="T14" s="7">
        <f t="shared" ref="T14:T77" si="17">T13*(1+S14)</f>
        <v>0</v>
      </c>
      <c r="U14" s="7"/>
      <c r="V14" s="7"/>
      <c r="W14" s="81">
        <f t="shared" si="2"/>
        <v>0</v>
      </c>
      <c r="X14" s="82">
        <f t="shared" si="3"/>
        <v>0</v>
      </c>
      <c r="Y14" s="91"/>
      <c r="Z14" s="23"/>
      <c r="AA14" s="14" t="e">
        <f t="shared" ref="AA14:AA77" si="18">((Z14/Z13)-1)</f>
        <v>#DIV/0!</v>
      </c>
      <c r="AB14" s="159" t="str">
        <f t="shared" ref="AB14:AB77" si="19">IF(DAY(AF$11)=0,"",IF(MONTH(AF$11)&lt;&gt;MONTH($B14),"",YEAR($B14)-YEAR(AF$11)))</f>
        <v/>
      </c>
      <c r="AC14" s="8"/>
      <c r="AD14" s="12">
        <v>0</v>
      </c>
      <c r="AE14" s="7">
        <f t="shared" ref="AE14:AE77" si="20">AE13*(1+AD14)</f>
        <v>0</v>
      </c>
      <c r="AF14" s="7"/>
      <c r="AG14" s="7"/>
      <c r="AH14" s="81">
        <f t="shared" si="4"/>
        <v>0</v>
      </c>
      <c r="AI14" s="82">
        <f t="shared" si="5"/>
        <v>0</v>
      </c>
      <c r="AJ14" s="91"/>
      <c r="AK14" s="23"/>
      <c r="AL14" s="14" t="e">
        <f t="shared" ref="AL14:AL77" si="21">((AK14/AK13)-1)</f>
        <v>#DIV/0!</v>
      </c>
      <c r="AM14" s="159" t="str">
        <f t="shared" ref="AM14:AM77" si="22">IF(DAY(AQ$11)=0,"",IF(MONTH(AQ$11)&lt;&gt;MONTH($B14),"",YEAR($B14)-YEAR(AQ$11)))</f>
        <v/>
      </c>
      <c r="AN14" s="8"/>
      <c r="AO14" s="12">
        <v>0</v>
      </c>
      <c r="AP14" s="7">
        <f t="shared" ref="AP14:AP77" si="23">AP13*(1+AO14)</f>
        <v>0</v>
      </c>
      <c r="AQ14" s="7"/>
      <c r="AR14" s="7"/>
      <c r="AS14" s="81">
        <f t="shared" si="6"/>
        <v>0</v>
      </c>
      <c r="AT14" s="82">
        <f t="shared" si="7"/>
        <v>0</v>
      </c>
      <c r="AU14" s="91"/>
      <c r="AV14" s="23"/>
      <c r="AW14" s="14" t="e">
        <f t="shared" ref="AW14:AW77" si="24">((AV14/AV13)-1)</f>
        <v>#DIV/0!</v>
      </c>
      <c r="AX14" s="159" t="str">
        <f t="shared" ref="AX14:AX77" si="25">IF(DAY(BB$11)=0,"",IF(MONTH(BB$11)&lt;&gt;MONTH($B14),"",YEAR($B14)-YEAR(BB$11)))</f>
        <v/>
      </c>
      <c r="AY14" s="8"/>
      <c r="AZ14" s="12">
        <v>0</v>
      </c>
      <c r="BA14" s="7">
        <f t="shared" ref="BA14:BA77" si="26">BA13*(1+AZ14)</f>
        <v>0</v>
      </c>
      <c r="BB14" s="7"/>
      <c r="BC14" s="7"/>
      <c r="BD14" s="81">
        <f t="shared" si="8"/>
        <v>0</v>
      </c>
      <c r="BE14" s="82">
        <f t="shared" si="9"/>
        <v>0</v>
      </c>
      <c r="BF14" s="91"/>
      <c r="BG14" s="23"/>
      <c r="BH14" s="14" t="e">
        <f t="shared" ref="BH14:BH77" si="27">((BG14/BG13)-1)</f>
        <v>#DIV/0!</v>
      </c>
      <c r="BI14" s="159" t="str">
        <f t="shared" ref="BI14:BI77" si="28">IF(DAY(BM$11)=0,"",IF(MONTH(BM$11)&lt;&gt;MONTH($B14),"",YEAR($B14)-YEAR(BM$11)))</f>
        <v/>
      </c>
      <c r="BJ14" s="8"/>
      <c r="BK14" s="12">
        <v>0</v>
      </c>
      <c r="BL14" s="7">
        <f t="shared" ref="BL14:BL77" si="29">BL13*(1+BK14)</f>
        <v>0</v>
      </c>
      <c r="BM14" s="7"/>
      <c r="BN14" s="7"/>
      <c r="BO14" s="81">
        <f t="shared" si="10"/>
        <v>0</v>
      </c>
      <c r="BP14" s="82">
        <f t="shared" si="11"/>
        <v>0</v>
      </c>
      <c r="BQ14" s="91"/>
      <c r="BR14" s="365"/>
      <c r="BS14" s="156">
        <v>38018</v>
      </c>
      <c r="BT14" s="101">
        <f t="shared" ref="BT14:BT77" si="30">L14+W14+AH14+AS14+BD14+BO14</f>
        <v>0</v>
      </c>
      <c r="BU14" s="14" t="e">
        <f t="shared" ref="BU14:BW77" si="31">((BT14/BT13)-1)</f>
        <v>#DIV/0!</v>
      </c>
      <c r="BV14" s="103">
        <f t="shared" ref="BV14:BV77" si="32">M14+X14+AI14+AT14+BE14+BP14</f>
        <v>0</v>
      </c>
      <c r="BW14" s="12" t="e">
        <f t="shared" si="31"/>
        <v>#DIV/0!</v>
      </c>
      <c r="BX14" s="105"/>
      <c r="BY14" s="24">
        <v>31.310480999999999</v>
      </c>
      <c r="BZ14" s="108"/>
      <c r="CB14" s="23"/>
      <c r="CC14" s="131" t="e">
        <f t="shared" ref="CC14:CC77" si="33">((CB14/CB13)-1)</f>
        <v>#DIV/0!</v>
      </c>
    </row>
    <row r="15" spans="1:81">
      <c r="A15" s="365"/>
      <c r="B15" s="156">
        <v>38047</v>
      </c>
      <c r="C15" s="16"/>
      <c r="D15" s="23"/>
      <c r="E15" s="14" t="e">
        <f t="shared" si="12"/>
        <v>#DIV/0!</v>
      </c>
      <c r="F15" s="159" t="str">
        <f t="shared" si="13"/>
        <v/>
      </c>
      <c r="G15" s="8"/>
      <c r="H15" s="12">
        <v>0</v>
      </c>
      <c r="I15" s="7">
        <f t="shared" si="14"/>
        <v>0</v>
      </c>
      <c r="J15" s="7"/>
      <c r="K15" s="7"/>
      <c r="L15" s="81">
        <f t="shared" si="0"/>
        <v>0</v>
      </c>
      <c r="M15" s="82">
        <f t="shared" si="1"/>
        <v>0</v>
      </c>
      <c r="N15" s="91"/>
      <c r="O15" s="23"/>
      <c r="P15" s="14" t="e">
        <f t="shared" si="15"/>
        <v>#DIV/0!</v>
      </c>
      <c r="Q15" s="159" t="str">
        <f t="shared" si="16"/>
        <v/>
      </c>
      <c r="R15" s="8"/>
      <c r="S15" s="12">
        <v>0</v>
      </c>
      <c r="T15" s="7">
        <f t="shared" si="17"/>
        <v>0</v>
      </c>
      <c r="U15" s="7"/>
      <c r="V15" s="7"/>
      <c r="W15" s="81">
        <f t="shared" si="2"/>
        <v>0</v>
      </c>
      <c r="X15" s="82">
        <f t="shared" si="3"/>
        <v>0</v>
      </c>
      <c r="Y15" s="91"/>
      <c r="Z15" s="23"/>
      <c r="AA15" s="14" t="e">
        <f t="shared" si="18"/>
        <v>#DIV/0!</v>
      </c>
      <c r="AB15" s="159" t="str">
        <f t="shared" si="19"/>
        <v/>
      </c>
      <c r="AC15" s="8"/>
      <c r="AD15" s="12">
        <v>0</v>
      </c>
      <c r="AE15" s="7">
        <f t="shared" si="20"/>
        <v>0</v>
      </c>
      <c r="AF15" s="7"/>
      <c r="AG15" s="7"/>
      <c r="AH15" s="81">
        <f t="shared" si="4"/>
        <v>0</v>
      </c>
      <c r="AI15" s="82">
        <f t="shared" si="5"/>
        <v>0</v>
      </c>
      <c r="AJ15" s="91"/>
      <c r="AK15" s="23"/>
      <c r="AL15" s="14" t="e">
        <f t="shared" si="21"/>
        <v>#DIV/0!</v>
      </c>
      <c r="AM15" s="159" t="str">
        <f t="shared" si="22"/>
        <v/>
      </c>
      <c r="AN15" s="8"/>
      <c r="AO15" s="12">
        <v>0</v>
      </c>
      <c r="AP15" s="7">
        <f t="shared" si="23"/>
        <v>0</v>
      </c>
      <c r="AQ15" s="7"/>
      <c r="AR15" s="7"/>
      <c r="AS15" s="81">
        <f t="shared" si="6"/>
        <v>0</v>
      </c>
      <c r="AT15" s="82">
        <f t="shared" si="7"/>
        <v>0</v>
      </c>
      <c r="AU15" s="91"/>
      <c r="AV15" s="23"/>
      <c r="AW15" s="14" t="e">
        <f t="shared" si="24"/>
        <v>#DIV/0!</v>
      </c>
      <c r="AX15" s="159" t="str">
        <f t="shared" si="25"/>
        <v/>
      </c>
      <c r="AY15" s="8"/>
      <c r="AZ15" s="12">
        <v>0</v>
      </c>
      <c r="BA15" s="7">
        <f t="shared" si="26"/>
        <v>0</v>
      </c>
      <c r="BB15" s="7"/>
      <c r="BC15" s="7"/>
      <c r="BD15" s="81">
        <f t="shared" si="8"/>
        <v>0</v>
      </c>
      <c r="BE15" s="82">
        <f t="shared" si="9"/>
        <v>0</v>
      </c>
      <c r="BF15" s="91"/>
      <c r="BG15" s="23"/>
      <c r="BH15" s="14" t="e">
        <f t="shared" si="27"/>
        <v>#DIV/0!</v>
      </c>
      <c r="BI15" s="159" t="str">
        <f t="shared" si="28"/>
        <v/>
      </c>
      <c r="BJ15" s="8"/>
      <c r="BK15" s="12">
        <v>0</v>
      </c>
      <c r="BL15" s="7">
        <f t="shared" si="29"/>
        <v>0</v>
      </c>
      <c r="BM15" s="7"/>
      <c r="BN15" s="7"/>
      <c r="BO15" s="81">
        <f t="shared" si="10"/>
        <v>0</v>
      </c>
      <c r="BP15" s="82">
        <f t="shared" si="11"/>
        <v>0</v>
      </c>
      <c r="BQ15" s="91"/>
      <c r="BR15" s="365"/>
      <c r="BS15" s="156">
        <v>38047</v>
      </c>
      <c r="BT15" s="101">
        <f t="shared" si="30"/>
        <v>0</v>
      </c>
      <c r="BU15" s="14" t="e">
        <f t="shared" si="31"/>
        <v>#DIV/0!</v>
      </c>
      <c r="BV15" s="103">
        <f t="shared" si="32"/>
        <v>0</v>
      </c>
      <c r="BW15" s="12" t="e">
        <f t="shared" si="31"/>
        <v>#DIV/0!</v>
      </c>
      <c r="BX15" s="105"/>
      <c r="BY15" s="24">
        <v>31.432590999999999</v>
      </c>
      <c r="BZ15" s="108"/>
      <c r="CB15" s="23"/>
      <c r="CC15" s="131" t="e">
        <f t="shared" si="33"/>
        <v>#DIV/0!</v>
      </c>
    </row>
    <row r="16" spans="1:81">
      <c r="A16" s="365"/>
      <c r="B16" s="156">
        <v>38078</v>
      </c>
      <c r="C16" s="16"/>
      <c r="D16" s="23"/>
      <c r="E16" s="14" t="e">
        <f t="shared" si="12"/>
        <v>#DIV/0!</v>
      </c>
      <c r="F16" s="159" t="str">
        <f t="shared" si="13"/>
        <v/>
      </c>
      <c r="G16" s="8"/>
      <c r="H16" s="12">
        <v>0</v>
      </c>
      <c r="I16" s="7">
        <f t="shared" si="14"/>
        <v>0</v>
      </c>
      <c r="J16" s="7"/>
      <c r="K16" s="7"/>
      <c r="L16" s="81">
        <f t="shared" si="0"/>
        <v>0</v>
      </c>
      <c r="M16" s="82">
        <f t="shared" si="1"/>
        <v>0</v>
      </c>
      <c r="N16" s="91"/>
      <c r="O16" s="23"/>
      <c r="P16" s="14" t="e">
        <f t="shared" si="15"/>
        <v>#DIV/0!</v>
      </c>
      <c r="Q16" s="159" t="str">
        <f t="shared" si="16"/>
        <v/>
      </c>
      <c r="R16" s="8"/>
      <c r="S16" s="12">
        <v>0</v>
      </c>
      <c r="T16" s="7">
        <f t="shared" si="17"/>
        <v>0</v>
      </c>
      <c r="U16" s="7"/>
      <c r="V16" s="7"/>
      <c r="W16" s="81">
        <f t="shared" si="2"/>
        <v>0</v>
      </c>
      <c r="X16" s="82">
        <f t="shared" si="3"/>
        <v>0</v>
      </c>
      <c r="Y16" s="91"/>
      <c r="Z16" s="23"/>
      <c r="AA16" s="14" t="e">
        <f t="shared" si="18"/>
        <v>#DIV/0!</v>
      </c>
      <c r="AB16" s="159" t="str">
        <f t="shared" si="19"/>
        <v/>
      </c>
      <c r="AC16" s="8"/>
      <c r="AD16" s="12">
        <v>0</v>
      </c>
      <c r="AE16" s="7">
        <f t="shared" si="20"/>
        <v>0</v>
      </c>
      <c r="AF16" s="7"/>
      <c r="AG16" s="7"/>
      <c r="AH16" s="81">
        <f t="shared" si="4"/>
        <v>0</v>
      </c>
      <c r="AI16" s="82">
        <f t="shared" si="5"/>
        <v>0</v>
      </c>
      <c r="AJ16" s="91"/>
      <c r="AK16" s="23"/>
      <c r="AL16" s="14" t="e">
        <f t="shared" si="21"/>
        <v>#DIV/0!</v>
      </c>
      <c r="AM16" s="159" t="str">
        <f t="shared" si="22"/>
        <v/>
      </c>
      <c r="AN16" s="8"/>
      <c r="AO16" s="12">
        <v>0</v>
      </c>
      <c r="AP16" s="7">
        <f t="shared" si="23"/>
        <v>0</v>
      </c>
      <c r="AQ16" s="7"/>
      <c r="AR16" s="7"/>
      <c r="AS16" s="81">
        <f t="shared" si="6"/>
        <v>0</v>
      </c>
      <c r="AT16" s="82">
        <f t="shared" si="7"/>
        <v>0</v>
      </c>
      <c r="AU16" s="91"/>
      <c r="AV16" s="23"/>
      <c r="AW16" s="14" t="e">
        <f t="shared" si="24"/>
        <v>#DIV/0!</v>
      </c>
      <c r="AX16" s="159" t="str">
        <f t="shared" si="25"/>
        <v/>
      </c>
      <c r="AY16" s="8"/>
      <c r="AZ16" s="12">
        <v>0</v>
      </c>
      <c r="BA16" s="7">
        <f t="shared" si="26"/>
        <v>0</v>
      </c>
      <c r="BB16" s="7"/>
      <c r="BC16" s="7"/>
      <c r="BD16" s="81">
        <f t="shared" si="8"/>
        <v>0</v>
      </c>
      <c r="BE16" s="82">
        <f t="shared" si="9"/>
        <v>0</v>
      </c>
      <c r="BF16" s="91"/>
      <c r="BG16" s="23"/>
      <c r="BH16" s="14" t="e">
        <f t="shared" si="27"/>
        <v>#DIV/0!</v>
      </c>
      <c r="BI16" s="159" t="str">
        <f t="shared" si="28"/>
        <v/>
      </c>
      <c r="BJ16" s="8"/>
      <c r="BK16" s="12">
        <v>0</v>
      </c>
      <c r="BL16" s="7">
        <f t="shared" si="29"/>
        <v>0</v>
      </c>
      <c r="BM16" s="7"/>
      <c r="BN16" s="7"/>
      <c r="BO16" s="81">
        <f t="shared" si="10"/>
        <v>0</v>
      </c>
      <c r="BP16" s="82">
        <f t="shared" si="11"/>
        <v>0</v>
      </c>
      <c r="BQ16" s="91"/>
      <c r="BR16" s="365"/>
      <c r="BS16" s="156">
        <v>38078</v>
      </c>
      <c r="BT16" s="101">
        <f t="shared" si="30"/>
        <v>0</v>
      </c>
      <c r="BU16" s="14" t="e">
        <f t="shared" si="31"/>
        <v>#DIV/0!</v>
      </c>
      <c r="BV16" s="103">
        <f t="shared" si="32"/>
        <v>0</v>
      </c>
      <c r="BW16" s="12" t="e">
        <f t="shared" si="31"/>
        <v>#DIV/0!</v>
      </c>
      <c r="BX16" s="105"/>
      <c r="BY16" s="24">
        <v>31.611756</v>
      </c>
      <c r="BZ16" s="108"/>
      <c r="CB16" s="23"/>
      <c r="CC16" s="131" t="e">
        <f t="shared" si="33"/>
        <v>#DIV/0!</v>
      </c>
    </row>
    <row r="17" spans="1:81">
      <c r="A17" s="365"/>
      <c r="B17" s="156">
        <v>38108</v>
      </c>
      <c r="C17" s="16"/>
      <c r="D17" s="23"/>
      <c r="E17" s="14" t="e">
        <f t="shared" si="12"/>
        <v>#DIV/0!</v>
      </c>
      <c r="F17" s="159" t="str">
        <f t="shared" si="13"/>
        <v/>
      </c>
      <c r="G17" s="8"/>
      <c r="H17" s="12">
        <v>0</v>
      </c>
      <c r="I17" s="7">
        <f t="shared" si="14"/>
        <v>0</v>
      </c>
      <c r="J17" s="7"/>
      <c r="K17" s="7"/>
      <c r="L17" s="81">
        <f t="shared" si="0"/>
        <v>0</v>
      </c>
      <c r="M17" s="82">
        <f t="shared" si="1"/>
        <v>0</v>
      </c>
      <c r="N17" s="91"/>
      <c r="O17" s="23"/>
      <c r="P17" s="14" t="e">
        <f t="shared" si="15"/>
        <v>#DIV/0!</v>
      </c>
      <c r="Q17" s="159" t="str">
        <f t="shared" si="16"/>
        <v/>
      </c>
      <c r="R17" s="8"/>
      <c r="S17" s="12">
        <v>0</v>
      </c>
      <c r="T17" s="7">
        <f t="shared" si="17"/>
        <v>0</v>
      </c>
      <c r="U17" s="7"/>
      <c r="V17" s="7"/>
      <c r="W17" s="81">
        <f t="shared" si="2"/>
        <v>0</v>
      </c>
      <c r="X17" s="82">
        <f t="shared" si="3"/>
        <v>0</v>
      </c>
      <c r="Y17" s="91"/>
      <c r="Z17" s="23"/>
      <c r="AA17" s="14" t="e">
        <f t="shared" si="18"/>
        <v>#DIV/0!</v>
      </c>
      <c r="AB17" s="159" t="str">
        <f t="shared" si="19"/>
        <v/>
      </c>
      <c r="AC17" s="8"/>
      <c r="AD17" s="12">
        <v>0</v>
      </c>
      <c r="AE17" s="7">
        <f t="shared" si="20"/>
        <v>0</v>
      </c>
      <c r="AF17" s="7"/>
      <c r="AG17" s="7"/>
      <c r="AH17" s="81">
        <f t="shared" si="4"/>
        <v>0</v>
      </c>
      <c r="AI17" s="82">
        <f t="shared" si="5"/>
        <v>0</v>
      </c>
      <c r="AJ17" s="91"/>
      <c r="AK17" s="23"/>
      <c r="AL17" s="14" t="e">
        <f t="shared" si="21"/>
        <v>#DIV/0!</v>
      </c>
      <c r="AM17" s="159" t="str">
        <f t="shared" si="22"/>
        <v/>
      </c>
      <c r="AN17" s="8"/>
      <c r="AO17" s="12">
        <v>0</v>
      </c>
      <c r="AP17" s="7">
        <f t="shared" si="23"/>
        <v>0</v>
      </c>
      <c r="AQ17" s="7"/>
      <c r="AR17" s="7"/>
      <c r="AS17" s="81">
        <f t="shared" si="6"/>
        <v>0</v>
      </c>
      <c r="AT17" s="82">
        <f t="shared" si="7"/>
        <v>0</v>
      </c>
      <c r="AU17" s="91"/>
      <c r="AV17" s="23"/>
      <c r="AW17" s="14" t="e">
        <f t="shared" si="24"/>
        <v>#DIV/0!</v>
      </c>
      <c r="AX17" s="159" t="str">
        <f t="shared" si="25"/>
        <v/>
      </c>
      <c r="AY17" s="8"/>
      <c r="AZ17" s="12">
        <v>0</v>
      </c>
      <c r="BA17" s="7">
        <f t="shared" si="26"/>
        <v>0</v>
      </c>
      <c r="BB17" s="7"/>
      <c r="BC17" s="7"/>
      <c r="BD17" s="81">
        <f t="shared" si="8"/>
        <v>0</v>
      </c>
      <c r="BE17" s="82">
        <f t="shared" si="9"/>
        <v>0</v>
      </c>
      <c r="BF17" s="91"/>
      <c r="BG17" s="23"/>
      <c r="BH17" s="14" t="e">
        <f t="shared" si="27"/>
        <v>#DIV/0!</v>
      </c>
      <c r="BI17" s="159" t="str">
        <f t="shared" si="28"/>
        <v/>
      </c>
      <c r="BJ17" s="8"/>
      <c r="BK17" s="12">
        <v>0</v>
      </c>
      <c r="BL17" s="7">
        <f t="shared" si="29"/>
        <v>0</v>
      </c>
      <c r="BM17" s="7"/>
      <c r="BN17" s="7"/>
      <c r="BO17" s="81">
        <f t="shared" si="10"/>
        <v>0</v>
      </c>
      <c r="BP17" s="82">
        <f t="shared" si="11"/>
        <v>0</v>
      </c>
      <c r="BQ17" s="91"/>
      <c r="BR17" s="365"/>
      <c r="BS17" s="156">
        <v>38108</v>
      </c>
      <c r="BT17" s="101">
        <f t="shared" si="30"/>
        <v>0</v>
      </c>
      <c r="BU17" s="14" t="e">
        <f t="shared" si="31"/>
        <v>#DIV/0!</v>
      </c>
      <c r="BV17" s="103">
        <f t="shared" si="32"/>
        <v>0</v>
      </c>
      <c r="BW17" s="12" t="e">
        <f t="shared" si="31"/>
        <v>#DIV/0!</v>
      </c>
      <c r="BX17" s="105"/>
      <c r="BY17" s="24">
        <v>31.741364000000001</v>
      </c>
      <c r="BZ17" s="108"/>
      <c r="CB17" s="23"/>
      <c r="CC17" s="131" t="e">
        <f t="shared" si="33"/>
        <v>#DIV/0!</v>
      </c>
    </row>
    <row r="18" spans="1:81">
      <c r="A18" s="365"/>
      <c r="B18" s="156">
        <v>38139</v>
      </c>
      <c r="C18" s="16"/>
      <c r="D18" s="23"/>
      <c r="E18" s="14" t="e">
        <f t="shared" si="12"/>
        <v>#DIV/0!</v>
      </c>
      <c r="F18" s="159" t="str">
        <f t="shared" si="13"/>
        <v/>
      </c>
      <c r="G18" s="8"/>
      <c r="H18" s="12">
        <v>0</v>
      </c>
      <c r="I18" s="7">
        <f t="shared" si="14"/>
        <v>0</v>
      </c>
      <c r="J18" s="7"/>
      <c r="K18" s="7"/>
      <c r="L18" s="81">
        <f t="shared" si="0"/>
        <v>0</v>
      </c>
      <c r="M18" s="82">
        <f t="shared" si="1"/>
        <v>0</v>
      </c>
      <c r="N18" s="91"/>
      <c r="O18" s="23"/>
      <c r="P18" s="14" t="e">
        <f t="shared" si="15"/>
        <v>#DIV/0!</v>
      </c>
      <c r="Q18" s="159" t="str">
        <f t="shared" si="16"/>
        <v/>
      </c>
      <c r="R18" s="8"/>
      <c r="S18" s="12">
        <v>0</v>
      </c>
      <c r="T18" s="7">
        <f t="shared" si="17"/>
        <v>0</v>
      </c>
      <c r="U18" s="7"/>
      <c r="V18" s="7"/>
      <c r="W18" s="81">
        <f t="shared" si="2"/>
        <v>0</v>
      </c>
      <c r="X18" s="82">
        <f t="shared" si="3"/>
        <v>0</v>
      </c>
      <c r="Y18" s="91"/>
      <c r="Z18" s="23"/>
      <c r="AA18" s="14" t="e">
        <f t="shared" si="18"/>
        <v>#DIV/0!</v>
      </c>
      <c r="AB18" s="159" t="str">
        <f t="shared" si="19"/>
        <v/>
      </c>
      <c r="AC18" s="8"/>
      <c r="AD18" s="12">
        <v>0</v>
      </c>
      <c r="AE18" s="7">
        <f t="shared" si="20"/>
        <v>0</v>
      </c>
      <c r="AF18" s="7"/>
      <c r="AG18" s="7"/>
      <c r="AH18" s="81">
        <f t="shared" si="4"/>
        <v>0</v>
      </c>
      <c r="AI18" s="82">
        <f t="shared" si="5"/>
        <v>0</v>
      </c>
      <c r="AJ18" s="91"/>
      <c r="AK18" s="23"/>
      <c r="AL18" s="14" t="e">
        <f t="shared" si="21"/>
        <v>#DIV/0!</v>
      </c>
      <c r="AM18" s="159" t="str">
        <f t="shared" si="22"/>
        <v/>
      </c>
      <c r="AN18" s="8"/>
      <c r="AO18" s="12">
        <v>0</v>
      </c>
      <c r="AP18" s="7">
        <f t="shared" si="23"/>
        <v>0</v>
      </c>
      <c r="AQ18" s="7"/>
      <c r="AR18" s="7"/>
      <c r="AS18" s="81">
        <f t="shared" si="6"/>
        <v>0</v>
      </c>
      <c r="AT18" s="82">
        <f t="shared" si="7"/>
        <v>0</v>
      </c>
      <c r="AU18" s="91"/>
      <c r="AV18" s="23"/>
      <c r="AW18" s="14" t="e">
        <f t="shared" si="24"/>
        <v>#DIV/0!</v>
      </c>
      <c r="AX18" s="159" t="str">
        <f t="shared" si="25"/>
        <v/>
      </c>
      <c r="AY18" s="8"/>
      <c r="AZ18" s="12">
        <v>0</v>
      </c>
      <c r="BA18" s="7">
        <f t="shared" si="26"/>
        <v>0</v>
      </c>
      <c r="BB18" s="7"/>
      <c r="BC18" s="7"/>
      <c r="BD18" s="81">
        <f t="shared" si="8"/>
        <v>0</v>
      </c>
      <c r="BE18" s="82">
        <f t="shared" si="9"/>
        <v>0</v>
      </c>
      <c r="BF18" s="91"/>
      <c r="BG18" s="23"/>
      <c r="BH18" s="14" t="e">
        <f t="shared" si="27"/>
        <v>#DIV/0!</v>
      </c>
      <c r="BI18" s="159" t="str">
        <f t="shared" si="28"/>
        <v/>
      </c>
      <c r="BJ18" s="8"/>
      <c r="BK18" s="12">
        <v>0</v>
      </c>
      <c r="BL18" s="7">
        <f t="shared" si="29"/>
        <v>0</v>
      </c>
      <c r="BM18" s="7"/>
      <c r="BN18" s="7"/>
      <c r="BO18" s="81">
        <f t="shared" si="10"/>
        <v>0</v>
      </c>
      <c r="BP18" s="82">
        <f t="shared" si="11"/>
        <v>0</v>
      </c>
      <c r="BQ18" s="91"/>
      <c r="BR18" s="365"/>
      <c r="BS18" s="156">
        <v>38139</v>
      </c>
      <c r="BT18" s="101">
        <f t="shared" si="30"/>
        <v>0</v>
      </c>
      <c r="BU18" s="14" t="e">
        <f t="shared" si="31"/>
        <v>#DIV/0!</v>
      </c>
      <c r="BV18" s="103">
        <f t="shared" si="32"/>
        <v>0</v>
      </c>
      <c r="BW18" s="12" t="e">
        <f t="shared" si="31"/>
        <v>#DIV/0!</v>
      </c>
      <c r="BX18" s="105"/>
      <c r="BY18" s="24">
        <v>31.868328999999999</v>
      </c>
      <c r="BZ18" s="108"/>
      <c r="CB18" s="23"/>
      <c r="CC18" s="131" t="e">
        <f t="shared" si="33"/>
        <v>#DIV/0!</v>
      </c>
    </row>
    <row r="19" spans="1:81">
      <c r="A19" s="365"/>
      <c r="B19" s="156">
        <v>38169</v>
      </c>
      <c r="C19" s="16"/>
      <c r="D19" s="23"/>
      <c r="E19" s="14" t="e">
        <f t="shared" si="12"/>
        <v>#DIV/0!</v>
      </c>
      <c r="F19" s="159" t="str">
        <f t="shared" si="13"/>
        <v/>
      </c>
      <c r="G19" s="8" t="s">
        <v>6</v>
      </c>
      <c r="H19" s="12">
        <v>0.11749877</v>
      </c>
      <c r="I19" s="7">
        <f t="shared" si="14"/>
        <v>0</v>
      </c>
      <c r="J19" s="7"/>
      <c r="K19" s="7"/>
      <c r="L19" s="81">
        <f t="shared" si="0"/>
        <v>0</v>
      </c>
      <c r="M19" s="82">
        <f t="shared" si="1"/>
        <v>0</v>
      </c>
      <c r="N19" s="91"/>
      <c r="O19" s="23"/>
      <c r="P19" s="14" t="e">
        <f t="shared" si="15"/>
        <v>#DIV/0!</v>
      </c>
      <c r="Q19" s="159" t="str">
        <f t="shared" si="16"/>
        <v/>
      </c>
      <c r="R19" s="8" t="s">
        <v>6</v>
      </c>
      <c r="S19" s="12">
        <v>0.11749877</v>
      </c>
      <c r="T19" s="7">
        <f t="shared" si="17"/>
        <v>0</v>
      </c>
      <c r="U19" s="7"/>
      <c r="V19" s="7"/>
      <c r="W19" s="81">
        <f t="shared" si="2"/>
        <v>0</v>
      </c>
      <c r="X19" s="82">
        <f t="shared" si="3"/>
        <v>0</v>
      </c>
      <c r="Y19" s="91"/>
      <c r="Z19" s="23"/>
      <c r="AA19" s="14" t="e">
        <f t="shared" si="18"/>
        <v>#DIV/0!</v>
      </c>
      <c r="AB19" s="159" t="str">
        <f t="shared" si="19"/>
        <v/>
      </c>
      <c r="AC19" s="8" t="s">
        <v>6</v>
      </c>
      <c r="AD19" s="12">
        <v>0.11749877</v>
      </c>
      <c r="AE19" s="7">
        <f t="shared" si="20"/>
        <v>0</v>
      </c>
      <c r="AF19" s="7"/>
      <c r="AG19" s="7"/>
      <c r="AH19" s="81">
        <f t="shared" si="4"/>
        <v>0</v>
      </c>
      <c r="AI19" s="82">
        <f t="shared" si="5"/>
        <v>0</v>
      </c>
      <c r="AJ19" s="91"/>
      <c r="AK19" s="23"/>
      <c r="AL19" s="14" t="e">
        <f t="shared" si="21"/>
        <v>#DIV/0!</v>
      </c>
      <c r="AM19" s="159" t="str">
        <f t="shared" si="22"/>
        <v/>
      </c>
      <c r="AN19" s="8" t="s">
        <v>6</v>
      </c>
      <c r="AO19" s="12">
        <v>0.11749877</v>
      </c>
      <c r="AP19" s="7">
        <f t="shared" si="23"/>
        <v>0</v>
      </c>
      <c r="AQ19" s="7"/>
      <c r="AR19" s="7"/>
      <c r="AS19" s="81">
        <f t="shared" si="6"/>
        <v>0</v>
      </c>
      <c r="AT19" s="82">
        <f t="shared" si="7"/>
        <v>0</v>
      </c>
      <c r="AU19" s="91"/>
      <c r="AV19" s="23"/>
      <c r="AW19" s="14" t="e">
        <f t="shared" si="24"/>
        <v>#DIV/0!</v>
      </c>
      <c r="AX19" s="159" t="str">
        <f t="shared" si="25"/>
        <v/>
      </c>
      <c r="AY19" s="8" t="s">
        <v>6</v>
      </c>
      <c r="AZ19" s="12">
        <v>0.11749877</v>
      </c>
      <c r="BA19" s="7">
        <f t="shared" si="26"/>
        <v>0</v>
      </c>
      <c r="BB19" s="7"/>
      <c r="BC19" s="7"/>
      <c r="BD19" s="81">
        <f t="shared" si="8"/>
        <v>0</v>
      </c>
      <c r="BE19" s="82">
        <f t="shared" si="9"/>
        <v>0</v>
      </c>
      <c r="BF19" s="91"/>
      <c r="BG19" s="23"/>
      <c r="BH19" s="14" t="e">
        <f t="shared" si="27"/>
        <v>#DIV/0!</v>
      </c>
      <c r="BI19" s="159" t="str">
        <f t="shared" si="28"/>
        <v/>
      </c>
      <c r="BJ19" s="8" t="s">
        <v>6</v>
      </c>
      <c r="BK19" s="12">
        <v>0.11749877</v>
      </c>
      <c r="BL19" s="7">
        <f t="shared" si="29"/>
        <v>0</v>
      </c>
      <c r="BM19" s="7"/>
      <c r="BN19" s="7"/>
      <c r="BO19" s="81">
        <f t="shared" si="10"/>
        <v>0</v>
      </c>
      <c r="BP19" s="82">
        <f t="shared" si="11"/>
        <v>0</v>
      </c>
      <c r="BQ19" s="91"/>
      <c r="BR19" s="365"/>
      <c r="BS19" s="156">
        <v>38169</v>
      </c>
      <c r="BT19" s="101">
        <f t="shared" si="30"/>
        <v>0</v>
      </c>
      <c r="BU19" s="14" t="e">
        <f t="shared" si="31"/>
        <v>#DIV/0!</v>
      </c>
      <c r="BV19" s="103">
        <f t="shared" si="32"/>
        <v>0</v>
      </c>
      <c r="BW19" s="12" t="e">
        <f t="shared" si="31"/>
        <v>#DIV/0!</v>
      </c>
      <c r="BX19" s="105"/>
      <c r="BY19" s="24">
        <v>32.027670000000001</v>
      </c>
      <c r="BZ19" s="108"/>
      <c r="CB19" s="23"/>
      <c r="CC19" s="131" t="e">
        <f t="shared" si="33"/>
        <v>#DIV/0!</v>
      </c>
    </row>
    <row r="20" spans="1:81">
      <c r="A20" s="365"/>
      <c r="B20" s="156">
        <v>38200</v>
      </c>
      <c r="C20" s="16"/>
      <c r="D20" s="23"/>
      <c r="E20" s="14" t="e">
        <f t="shared" si="12"/>
        <v>#DIV/0!</v>
      </c>
      <c r="F20" s="159" t="str">
        <f t="shared" si="13"/>
        <v/>
      </c>
      <c r="G20" s="8"/>
      <c r="H20" s="12">
        <v>0</v>
      </c>
      <c r="I20" s="7">
        <f t="shared" si="14"/>
        <v>0</v>
      </c>
      <c r="J20" s="7"/>
      <c r="K20" s="7"/>
      <c r="L20" s="81">
        <f t="shared" si="0"/>
        <v>0</v>
      </c>
      <c r="M20" s="82">
        <f t="shared" si="1"/>
        <v>0</v>
      </c>
      <c r="N20" s="91"/>
      <c r="O20" s="23"/>
      <c r="P20" s="14" t="e">
        <f t="shared" si="15"/>
        <v>#DIV/0!</v>
      </c>
      <c r="Q20" s="159" t="str">
        <f t="shared" si="16"/>
        <v/>
      </c>
      <c r="R20" s="8"/>
      <c r="S20" s="12">
        <v>0</v>
      </c>
      <c r="T20" s="7">
        <f t="shared" si="17"/>
        <v>0</v>
      </c>
      <c r="U20" s="7"/>
      <c r="V20" s="7"/>
      <c r="W20" s="81">
        <f t="shared" si="2"/>
        <v>0</v>
      </c>
      <c r="X20" s="82">
        <f t="shared" si="3"/>
        <v>0</v>
      </c>
      <c r="Y20" s="91"/>
      <c r="Z20" s="23"/>
      <c r="AA20" s="14" t="e">
        <f t="shared" si="18"/>
        <v>#DIV/0!</v>
      </c>
      <c r="AB20" s="159" t="str">
        <f t="shared" si="19"/>
        <v/>
      </c>
      <c r="AC20" s="8"/>
      <c r="AD20" s="12">
        <v>0</v>
      </c>
      <c r="AE20" s="7">
        <f t="shared" si="20"/>
        <v>0</v>
      </c>
      <c r="AF20" s="7"/>
      <c r="AG20" s="7"/>
      <c r="AH20" s="81">
        <f t="shared" si="4"/>
        <v>0</v>
      </c>
      <c r="AI20" s="82">
        <f t="shared" si="5"/>
        <v>0</v>
      </c>
      <c r="AJ20" s="91"/>
      <c r="AK20" s="23"/>
      <c r="AL20" s="14" t="e">
        <f t="shared" si="21"/>
        <v>#DIV/0!</v>
      </c>
      <c r="AM20" s="159" t="str">
        <f t="shared" si="22"/>
        <v/>
      </c>
      <c r="AN20" s="8"/>
      <c r="AO20" s="12">
        <v>0</v>
      </c>
      <c r="AP20" s="7">
        <f t="shared" si="23"/>
        <v>0</v>
      </c>
      <c r="AQ20" s="7"/>
      <c r="AR20" s="7"/>
      <c r="AS20" s="81">
        <f t="shared" si="6"/>
        <v>0</v>
      </c>
      <c r="AT20" s="82">
        <f t="shared" si="7"/>
        <v>0</v>
      </c>
      <c r="AU20" s="91"/>
      <c r="AV20" s="23"/>
      <c r="AW20" s="14" t="e">
        <f t="shared" si="24"/>
        <v>#DIV/0!</v>
      </c>
      <c r="AX20" s="159" t="str">
        <f t="shared" si="25"/>
        <v/>
      </c>
      <c r="AY20" s="8"/>
      <c r="AZ20" s="12">
        <v>0</v>
      </c>
      <c r="BA20" s="7">
        <f t="shared" si="26"/>
        <v>0</v>
      </c>
      <c r="BB20" s="7"/>
      <c r="BC20" s="7"/>
      <c r="BD20" s="81">
        <f t="shared" si="8"/>
        <v>0</v>
      </c>
      <c r="BE20" s="82">
        <f t="shared" si="9"/>
        <v>0</v>
      </c>
      <c r="BF20" s="91"/>
      <c r="BG20" s="23"/>
      <c r="BH20" s="14" t="e">
        <f t="shared" si="27"/>
        <v>#DIV/0!</v>
      </c>
      <c r="BI20" s="159" t="str">
        <f t="shared" si="28"/>
        <v/>
      </c>
      <c r="BJ20" s="8"/>
      <c r="BK20" s="12">
        <v>0</v>
      </c>
      <c r="BL20" s="7">
        <f t="shared" si="29"/>
        <v>0</v>
      </c>
      <c r="BM20" s="7"/>
      <c r="BN20" s="7"/>
      <c r="BO20" s="81">
        <f t="shared" si="10"/>
        <v>0</v>
      </c>
      <c r="BP20" s="82">
        <f t="shared" si="11"/>
        <v>0</v>
      </c>
      <c r="BQ20" s="91"/>
      <c r="BR20" s="365"/>
      <c r="BS20" s="156">
        <v>38200</v>
      </c>
      <c r="BT20" s="101">
        <f t="shared" si="30"/>
        <v>0</v>
      </c>
      <c r="BU20" s="14" t="e">
        <f t="shared" si="31"/>
        <v>#DIV/0!</v>
      </c>
      <c r="BV20" s="103">
        <f t="shared" si="32"/>
        <v>0</v>
      </c>
      <c r="BW20" s="12" t="e">
        <f t="shared" si="31"/>
        <v>#DIV/0!</v>
      </c>
      <c r="BX20" s="105"/>
      <c r="BY20" s="24">
        <v>32.261471</v>
      </c>
      <c r="BZ20" s="108"/>
      <c r="CB20" s="23"/>
      <c r="CC20" s="131" t="e">
        <f t="shared" si="33"/>
        <v>#DIV/0!</v>
      </c>
    </row>
    <row r="21" spans="1:81">
      <c r="A21" s="365"/>
      <c r="B21" s="156">
        <v>38231</v>
      </c>
      <c r="C21" s="16"/>
      <c r="D21" s="23"/>
      <c r="E21" s="14" t="e">
        <f t="shared" si="12"/>
        <v>#DIV/0!</v>
      </c>
      <c r="F21" s="159" t="str">
        <f t="shared" si="13"/>
        <v/>
      </c>
      <c r="G21" s="8"/>
      <c r="H21" s="12">
        <v>0</v>
      </c>
      <c r="I21" s="7">
        <f t="shared" si="14"/>
        <v>0</v>
      </c>
      <c r="J21" s="7"/>
      <c r="K21" s="7"/>
      <c r="L21" s="81">
        <f t="shared" si="0"/>
        <v>0</v>
      </c>
      <c r="M21" s="82">
        <f t="shared" si="1"/>
        <v>0</v>
      </c>
      <c r="N21" s="91"/>
      <c r="O21" s="23"/>
      <c r="P21" s="14" t="e">
        <f t="shared" si="15"/>
        <v>#DIV/0!</v>
      </c>
      <c r="Q21" s="159" t="str">
        <f t="shared" si="16"/>
        <v/>
      </c>
      <c r="R21" s="8"/>
      <c r="S21" s="12">
        <v>0</v>
      </c>
      <c r="T21" s="7">
        <f t="shared" si="17"/>
        <v>0</v>
      </c>
      <c r="U21" s="7"/>
      <c r="V21" s="7"/>
      <c r="W21" s="81">
        <f t="shared" si="2"/>
        <v>0</v>
      </c>
      <c r="X21" s="82">
        <f t="shared" si="3"/>
        <v>0</v>
      </c>
      <c r="Y21" s="91"/>
      <c r="Z21" s="23"/>
      <c r="AA21" s="14" t="e">
        <f t="shared" si="18"/>
        <v>#DIV/0!</v>
      </c>
      <c r="AB21" s="159" t="str">
        <f t="shared" si="19"/>
        <v/>
      </c>
      <c r="AC21" s="8"/>
      <c r="AD21" s="12">
        <v>0</v>
      </c>
      <c r="AE21" s="7">
        <f t="shared" si="20"/>
        <v>0</v>
      </c>
      <c r="AF21" s="7"/>
      <c r="AG21" s="7"/>
      <c r="AH21" s="81">
        <f t="shared" si="4"/>
        <v>0</v>
      </c>
      <c r="AI21" s="82">
        <f t="shared" si="5"/>
        <v>0</v>
      </c>
      <c r="AJ21" s="91"/>
      <c r="AK21" s="23"/>
      <c r="AL21" s="14" t="e">
        <f t="shared" si="21"/>
        <v>#DIV/0!</v>
      </c>
      <c r="AM21" s="159" t="str">
        <f t="shared" si="22"/>
        <v/>
      </c>
      <c r="AN21" s="8"/>
      <c r="AO21" s="12">
        <v>0</v>
      </c>
      <c r="AP21" s="7">
        <f t="shared" si="23"/>
        <v>0</v>
      </c>
      <c r="AQ21" s="7"/>
      <c r="AR21" s="7"/>
      <c r="AS21" s="81">
        <f t="shared" si="6"/>
        <v>0</v>
      </c>
      <c r="AT21" s="82">
        <f t="shared" si="7"/>
        <v>0</v>
      </c>
      <c r="AU21" s="91"/>
      <c r="AV21" s="23"/>
      <c r="AW21" s="14" t="e">
        <f t="shared" si="24"/>
        <v>#DIV/0!</v>
      </c>
      <c r="AX21" s="159" t="str">
        <f t="shared" si="25"/>
        <v/>
      </c>
      <c r="AY21" s="8"/>
      <c r="AZ21" s="12">
        <v>0</v>
      </c>
      <c r="BA21" s="7">
        <f t="shared" si="26"/>
        <v>0</v>
      </c>
      <c r="BB21" s="7"/>
      <c r="BC21" s="7"/>
      <c r="BD21" s="81">
        <f t="shared" si="8"/>
        <v>0</v>
      </c>
      <c r="BE21" s="82">
        <f t="shared" si="9"/>
        <v>0</v>
      </c>
      <c r="BF21" s="91"/>
      <c r="BG21" s="23"/>
      <c r="BH21" s="14" t="e">
        <f t="shared" si="27"/>
        <v>#DIV/0!</v>
      </c>
      <c r="BI21" s="159" t="str">
        <f t="shared" si="28"/>
        <v/>
      </c>
      <c r="BJ21" s="8"/>
      <c r="BK21" s="12">
        <v>0</v>
      </c>
      <c r="BL21" s="7">
        <f t="shared" si="29"/>
        <v>0</v>
      </c>
      <c r="BM21" s="7"/>
      <c r="BN21" s="7"/>
      <c r="BO21" s="81">
        <f t="shared" si="10"/>
        <v>0</v>
      </c>
      <c r="BP21" s="82">
        <f t="shared" si="11"/>
        <v>0</v>
      </c>
      <c r="BQ21" s="91"/>
      <c r="BR21" s="365"/>
      <c r="BS21" s="156">
        <v>38231</v>
      </c>
      <c r="BT21" s="101">
        <f t="shared" si="30"/>
        <v>0</v>
      </c>
      <c r="BU21" s="14" t="e">
        <f t="shared" si="31"/>
        <v>#DIV/0!</v>
      </c>
      <c r="BV21" s="103">
        <f t="shared" si="32"/>
        <v>0</v>
      </c>
      <c r="BW21" s="12" t="e">
        <f t="shared" si="31"/>
        <v>#DIV/0!</v>
      </c>
      <c r="BX21" s="105"/>
      <c r="BY21" s="24">
        <v>32.422778000000001</v>
      </c>
      <c r="BZ21" s="108"/>
      <c r="CB21" s="23"/>
      <c r="CC21" s="131" t="e">
        <f t="shared" si="33"/>
        <v>#DIV/0!</v>
      </c>
    </row>
    <row r="22" spans="1:81">
      <c r="A22" s="365"/>
      <c r="B22" s="156">
        <v>38261</v>
      </c>
      <c r="C22" s="16"/>
      <c r="D22" s="23"/>
      <c r="E22" s="14" t="e">
        <f t="shared" si="12"/>
        <v>#DIV/0!</v>
      </c>
      <c r="F22" s="159" t="str">
        <f t="shared" si="13"/>
        <v/>
      </c>
      <c r="G22" s="8"/>
      <c r="H22" s="12">
        <v>0</v>
      </c>
      <c r="I22" s="7">
        <f t="shared" si="14"/>
        <v>0</v>
      </c>
      <c r="J22" s="7"/>
      <c r="K22" s="7"/>
      <c r="L22" s="81">
        <f t="shared" si="0"/>
        <v>0</v>
      </c>
      <c r="M22" s="82">
        <f t="shared" si="1"/>
        <v>0</v>
      </c>
      <c r="N22" s="91"/>
      <c r="O22" s="23"/>
      <c r="P22" s="14" t="e">
        <f t="shared" si="15"/>
        <v>#DIV/0!</v>
      </c>
      <c r="Q22" s="159" t="str">
        <f t="shared" si="16"/>
        <v/>
      </c>
      <c r="R22" s="8"/>
      <c r="S22" s="12">
        <v>0</v>
      </c>
      <c r="T22" s="7">
        <f t="shared" si="17"/>
        <v>0</v>
      </c>
      <c r="U22" s="7"/>
      <c r="V22" s="7"/>
      <c r="W22" s="81">
        <f t="shared" si="2"/>
        <v>0</v>
      </c>
      <c r="X22" s="82">
        <f t="shared" si="3"/>
        <v>0</v>
      </c>
      <c r="Y22" s="91"/>
      <c r="Z22" s="23"/>
      <c r="AA22" s="14" t="e">
        <f t="shared" si="18"/>
        <v>#DIV/0!</v>
      </c>
      <c r="AB22" s="159" t="str">
        <f t="shared" si="19"/>
        <v/>
      </c>
      <c r="AC22" s="8"/>
      <c r="AD22" s="12">
        <v>0</v>
      </c>
      <c r="AE22" s="7">
        <f t="shared" si="20"/>
        <v>0</v>
      </c>
      <c r="AF22" s="7"/>
      <c r="AG22" s="7"/>
      <c r="AH22" s="81">
        <f t="shared" si="4"/>
        <v>0</v>
      </c>
      <c r="AI22" s="82">
        <f t="shared" si="5"/>
        <v>0</v>
      </c>
      <c r="AJ22" s="91"/>
      <c r="AK22" s="23"/>
      <c r="AL22" s="14" t="e">
        <f t="shared" si="21"/>
        <v>#DIV/0!</v>
      </c>
      <c r="AM22" s="159" t="str">
        <f t="shared" si="22"/>
        <v/>
      </c>
      <c r="AN22" s="8"/>
      <c r="AO22" s="12">
        <v>0</v>
      </c>
      <c r="AP22" s="7">
        <f t="shared" si="23"/>
        <v>0</v>
      </c>
      <c r="AQ22" s="7"/>
      <c r="AR22" s="7"/>
      <c r="AS22" s="81">
        <f t="shared" si="6"/>
        <v>0</v>
      </c>
      <c r="AT22" s="82">
        <f t="shared" si="7"/>
        <v>0</v>
      </c>
      <c r="AU22" s="91"/>
      <c r="AV22" s="23"/>
      <c r="AW22" s="14" t="e">
        <f t="shared" si="24"/>
        <v>#DIV/0!</v>
      </c>
      <c r="AX22" s="159" t="str">
        <f t="shared" si="25"/>
        <v/>
      </c>
      <c r="AY22" s="8"/>
      <c r="AZ22" s="12">
        <v>0</v>
      </c>
      <c r="BA22" s="7">
        <f t="shared" si="26"/>
        <v>0</v>
      </c>
      <c r="BB22" s="7"/>
      <c r="BC22" s="7"/>
      <c r="BD22" s="81">
        <f t="shared" si="8"/>
        <v>0</v>
      </c>
      <c r="BE22" s="82">
        <f t="shared" si="9"/>
        <v>0</v>
      </c>
      <c r="BF22" s="91"/>
      <c r="BG22" s="23"/>
      <c r="BH22" s="14" t="e">
        <f t="shared" si="27"/>
        <v>#DIV/0!</v>
      </c>
      <c r="BI22" s="159" t="str">
        <f t="shared" si="28"/>
        <v/>
      </c>
      <c r="BJ22" s="8"/>
      <c r="BK22" s="12">
        <v>0</v>
      </c>
      <c r="BL22" s="7">
        <f t="shared" si="29"/>
        <v>0</v>
      </c>
      <c r="BM22" s="7"/>
      <c r="BN22" s="7"/>
      <c r="BO22" s="81">
        <f t="shared" si="10"/>
        <v>0</v>
      </c>
      <c r="BP22" s="82">
        <f t="shared" si="11"/>
        <v>0</v>
      </c>
      <c r="BQ22" s="91"/>
      <c r="BR22" s="365"/>
      <c r="BS22" s="156">
        <v>38261</v>
      </c>
      <c r="BT22" s="101">
        <f t="shared" si="30"/>
        <v>0</v>
      </c>
      <c r="BU22" s="14" t="e">
        <f t="shared" si="31"/>
        <v>#DIV/0!</v>
      </c>
      <c r="BV22" s="103">
        <f t="shared" si="32"/>
        <v>0</v>
      </c>
      <c r="BW22" s="12" t="e">
        <f t="shared" si="31"/>
        <v>#DIV/0!</v>
      </c>
      <c r="BX22" s="105"/>
      <c r="BY22" s="24">
        <v>32.477896000000001</v>
      </c>
      <c r="BZ22" s="108"/>
      <c r="CB22" s="23"/>
      <c r="CC22" s="131" t="e">
        <f t="shared" si="33"/>
        <v>#DIV/0!</v>
      </c>
    </row>
    <row r="23" spans="1:81">
      <c r="A23" s="365"/>
      <c r="B23" s="156">
        <v>38292</v>
      </c>
      <c r="C23" s="16"/>
      <c r="D23" s="23"/>
      <c r="E23" s="14" t="e">
        <f t="shared" si="12"/>
        <v>#DIV/0!</v>
      </c>
      <c r="F23" s="159" t="str">
        <f t="shared" si="13"/>
        <v/>
      </c>
      <c r="G23" s="8"/>
      <c r="H23" s="12">
        <v>0</v>
      </c>
      <c r="I23" s="7">
        <f t="shared" si="14"/>
        <v>0</v>
      </c>
      <c r="J23" s="7"/>
      <c r="K23" s="7"/>
      <c r="L23" s="81">
        <f t="shared" si="0"/>
        <v>0</v>
      </c>
      <c r="M23" s="82">
        <f t="shared" si="1"/>
        <v>0</v>
      </c>
      <c r="N23" s="91"/>
      <c r="O23" s="23"/>
      <c r="P23" s="14" t="e">
        <f t="shared" si="15"/>
        <v>#DIV/0!</v>
      </c>
      <c r="Q23" s="159" t="str">
        <f t="shared" si="16"/>
        <v/>
      </c>
      <c r="R23" s="8"/>
      <c r="S23" s="12">
        <v>0</v>
      </c>
      <c r="T23" s="7">
        <f t="shared" si="17"/>
        <v>0</v>
      </c>
      <c r="U23" s="7"/>
      <c r="V23" s="7"/>
      <c r="W23" s="81">
        <f t="shared" si="2"/>
        <v>0</v>
      </c>
      <c r="X23" s="82">
        <f t="shared" si="3"/>
        <v>0</v>
      </c>
      <c r="Y23" s="91"/>
      <c r="Z23" s="23"/>
      <c r="AA23" s="14" t="e">
        <f t="shared" si="18"/>
        <v>#DIV/0!</v>
      </c>
      <c r="AB23" s="159" t="str">
        <f t="shared" si="19"/>
        <v/>
      </c>
      <c r="AC23" s="8"/>
      <c r="AD23" s="12">
        <v>0</v>
      </c>
      <c r="AE23" s="7">
        <f t="shared" si="20"/>
        <v>0</v>
      </c>
      <c r="AF23" s="7"/>
      <c r="AG23" s="7"/>
      <c r="AH23" s="81">
        <f t="shared" si="4"/>
        <v>0</v>
      </c>
      <c r="AI23" s="82">
        <f t="shared" si="5"/>
        <v>0</v>
      </c>
      <c r="AJ23" s="91"/>
      <c r="AK23" s="23"/>
      <c r="AL23" s="14" t="e">
        <f t="shared" si="21"/>
        <v>#DIV/0!</v>
      </c>
      <c r="AM23" s="159" t="str">
        <f t="shared" si="22"/>
        <v/>
      </c>
      <c r="AN23" s="8"/>
      <c r="AO23" s="12">
        <v>0</v>
      </c>
      <c r="AP23" s="7">
        <f t="shared" si="23"/>
        <v>0</v>
      </c>
      <c r="AQ23" s="7"/>
      <c r="AR23" s="7"/>
      <c r="AS23" s="81">
        <f t="shared" si="6"/>
        <v>0</v>
      </c>
      <c r="AT23" s="82">
        <f t="shared" si="7"/>
        <v>0</v>
      </c>
      <c r="AU23" s="91"/>
      <c r="AV23" s="23"/>
      <c r="AW23" s="14" t="e">
        <f t="shared" si="24"/>
        <v>#DIV/0!</v>
      </c>
      <c r="AX23" s="159" t="str">
        <f t="shared" si="25"/>
        <v/>
      </c>
      <c r="AY23" s="8"/>
      <c r="AZ23" s="12">
        <v>0</v>
      </c>
      <c r="BA23" s="7">
        <f t="shared" si="26"/>
        <v>0</v>
      </c>
      <c r="BB23" s="7"/>
      <c r="BC23" s="7"/>
      <c r="BD23" s="81">
        <f t="shared" si="8"/>
        <v>0</v>
      </c>
      <c r="BE23" s="82">
        <f t="shared" si="9"/>
        <v>0</v>
      </c>
      <c r="BF23" s="91"/>
      <c r="BG23" s="23"/>
      <c r="BH23" s="14" t="e">
        <f t="shared" si="27"/>
        <v>#DIV/0!</v>
      </c>
      <c r="BI23" s="159" t="str">
        <f t="shared" si="28"/>
        <v/>
      </c>
      <c r="BJ23" s="8"/>
      <c r="BK23" s="12">
        <v>0</v>
      </c>
      <c r="BL23" s="7">
        <f t="shared" si="29"/>
        <v>0</v>
      </c>
      <c r="BM23" s="7"/>
      <c r="BN23" s="7"/>
      <c r="BO23" s="81">
        <f t="shared" si="10"/>
        <v>0</v>
      </c>
      <c r="BP23" s="82">
        <f t="shared" si="11"/>
        <v>0</v>
      </c>
      <c r="BQ23" s="91"/>
      <c r="BR23" s="365"/>
      <c r="BS23" s="156">
        <v>38292</v>
      </c>
      <c r="BT23" s="101">
        <f t="shared" si="30"/>
        <v>0</v>
      </c>
      <c r="BU23" s="14" t="e">
        <f t="shared" si="31"/>
        <v>#DIV/0!</v>
      </c>
      <c r="BV23" s="103">
        <f t="shared" si="32"/>
        <v>0</v>
      </c>
      <c r="BW23" s="12" t="e">
        <f t="shared" si="31"/>
        <v>#DIV/0!</v>
      </c>
      <c r="BX23" s="105"/>
      <c r="BY23" s="24">
        <v>32.533107999999999</v>
      </c>
      <c r="BZ23" s="108"/>
      <c r="CB23" s="23"/>
      <c r="CC23" s="131" t="e">
        <f t="shared" si="33"/>
        <v>#DIV/0!</v>
      </c>
    </row>
    <row r="24" spans="1:81">
      <c r="A24" s="366"/>
      <c r="B24" s="157">
        <v>38322</v>
      </c>
      <c r="C24" s="16"/>
      <c r="D24" s="21"/>
      <c r="E24" s="15" t="e">
        <f t="shared" si="12"/>
        <v>#DIV/0!</v>
      </c>
      <c r="F24" s="158" t="str">
        <f t="shared" si="13"/>
        <v/>
      </c>
      <c r="G24" s="11"/>
      <c r="H24" s="13">
        <v>0</v>
      </c>
      <c r="I24" s="10">
        <f t="shared" si="14"/>
        <v>0</v>
      </c>
      <c r="J24" s="10"/>
      <c r="K24" s="10"/>
      <c r="L24" s="83">
        <f t="shared" si="0"/>
        <v>0</v>
      </c>
      <c r="M24" s="84">
        <f t="shared" si="1"/>
        <v>0</v>
      </c>
      <c r="N24" s="92"/>
      <c r="O24" s="21"/>
      <c r="P24" s="15" t="e">
        <f t="shared" si="15"/>
        <v>#DIV/0!</v>
      </c>
      <c r="Q24" s="158" t="str">
        <f t="shared" si="16"/>
        <v/>
      </c>
      <c r="R24" s="11"/>
      <c r="S24" s="13">
        <v>0</v>
      </c>
      <c r="T24" s="10">
        <f t="shared" si="17"/>
        <v>0</v>
      </c>
      <c r="U24" s="10"/>
      <c r="V24" s="10"/>
      <c r="W24" s="83">
        <f t="shared" si="2"/>
        <v>0</v>
      </c>
      <c r="X24" s="84">
        <f t="shared" si="3"/>
        <v>0</v>
      </c>
      <c r="Y24" s="92"/>
      <c r="Z24" s="21"/>
      <c r="AA24" s="15" t="e">
        <f t="shared" si="18"/>
        <v>#DIV/0!</v>
      </c>
      <c r="AB24" s="158" t="str">
        <f t="shared" si="19"/>
        <v/>
      </c>
      <c r="AC24" s="11"/>
      <c r="AD24" s="13">
        <v>0</v>
      </c>
      <c r="AE24" s="10">
        <f t="shared" si="20"/>
        <v>0</v>
      </c>
      <c r="AF24" s="10"/>
      <c r="AG24" s="10"/>
      <c r="AH24" s="83">
        <f t="shared" si="4"/>
        <v>0</v>
      </c>
      <c r="AI24" s="84">
        <f t="shared" si="5"/>
        <v>0</v>
      </c>
      <c r="AJ24" s="92"/>
      <c r="AK24" s="21"/>
      <c r="AL24" s="15" t="e">
        <f t="shared" si="21"/>
        <v>#DIV/0!</v>
      </c>
      <c r="AM24" s="158" t="str">
        <f t="shared" si="22"/>
        <v/>
      </c>
      <c r="AN24" s="11"/>
      <c r="AO24" s="13">
        <v>0</v>
      </c>
      <c r="AP24" s="10">
        <f t="shared" si="23"/>
        <v>0</v>
      </c>
      <c r="AQ24" s="10"/>
      <c r="AR24" s="10"/>
      <c r="AS24" s="83">
        <f t="shared" si="6"/>
        <v>0</v>
      </c>
      <c r="AT24" s="84">
        <f t="shared" si="7"/>
        <v>0</v>
      </c>
      <c r="AU24" s="92"/>
      <c r="AV24" s="21"/>
      <c r="AW24" s="15" t="e">
        <f t="shared" si="24"/>
        <v>#DIV/0!</v>
      </c>
      <c r="AX24" s="158" t="str">
        <f t="shared" si="25"/>
        <v/>
      </c>
      <c r="AY24" s="11"/>
      <c r="AZ24" s="13">
        <v>0</v>
      </c>
      <c r="BA24" s="10">
        <f t="shared" si="26"/>
        <v>0</v>
      </c>
      <c r="BB24" s="10"/>
      <c r="BC24" s="10"/>
      <c r="BD24" s="83">
        <f t="shared" si="8"/>
        <v>0</v>
      </c>
      <c r="BE24" s="84">
        <f t="shared" si="9"/>
        <v>0</v>
      </c>
      <c r="BF24" s="92"/>
      <c r="BG24" s="21"/>
      <c r="BH24" s="15" t="e">
        <f t="shared" si="27"/>
        <v>#DIV/0!</v>
      </c>
      <c r="BI24" s="158" t="str">
        <f t="shared" si="28"/>
        <v/>
      </c>
      <c r="BJ24" s="11"/>
      <c r="BK24" s="13">
        <v>0</v>
      </c>
      <c r="BL24" s="10">
        <f t="shared" si="29"/>
        <v>0</v>
      </c>
      <c r="BM24" s="10"/>
      <c r="BN24" s="10"/>
      <c r="BO24" s="83">
        <f t="shared" si="10"/>
        <v>0</v>
      </c>
      <c r="BP24" s="84">
        <f t="shared" si="11"/>
        <v>0</v>
      </c>
      <c r="BQ24" s="92"/>
      <c r="BR24" s="366"/>
      <c r="BS24" s="157">
        <v>38322</v>
      </c>
      <c r="BT24" s="102">
        <f t="shared" si="30"/>
        <v>0</v>
      </c>
      <c r="BU24" s="15" t="e">
        <f t="shared" si="31"/>
        <v>#DIV/0!</v>
      </c>
      <c r="BV24" s="104">
        <f t="shared" si="32"/>
        <v>0</v>
      </c>
      <c r="BW24" s="13" t="e">
        <f t="shared" si="31"/>
        <v>#DIV/0!</v>
      </c>
      <c r="BX24" s="107"/>
      <c r="BY24" s="25">
        <v>32.676253000000003</v>
      </c>
      <c r="BZ24" s="110"/>
      <c r="CB24" s="23"/>
      <c r="CC24" s="131" t="e">
        <f t="shared" si="33"/>
        <v>#DIV/0!</v>
      </c>
    </row>
    <row r="25" spans="1:81" ht="11.25" customHeight="1">
      <c r="A25" s="365">
        <v>2005</v>
      </c>
      <c r="B25" s="156">
        <v>38353</v>
      </c>
      <c r="C25" s="16"/>
      <c r="D25" s="23"/>
      <c r="E25" s="14" t="e">
        <f t="shared" si="12"/>
        <v>#DIV/0!</v>
      </c>
      <c r="F25" s="159">
        <f t="shared" si="13"/>
        <v>52</v>
      </c>
      <c r="G25" s="8"/>
      <c r="H25" s="12">
        <v>0</v>
      </c>
      <c r="I25" s="7">
        <f t="shared" si="14"/>
        <v>0</v>
      </c>
      <c r="J25" s="76"/>
      <c r="K25" s="76"/>
      <c r="L25" s="81">
        <f t="shared" si="0"/>
        <v>0</v>
      </c>
      <c r="M25" s="82">
        <f t="shared" si="1"/>
        <v>0</v>
      </c>
      <c r="N25" s="91"/>
      <c r="O25" s="23"/>
      <c r="P25" s="14" t="e">
        <f t="shared" si="15"/>
        <v>#DIV/0!</v>
      </c>
      <c r="Q25" s="159" t="str">
        <f t="shared" si="16"/>
        <v/>
      </c>
      <c r="R25" s="8"/>
      <c r="S25" s="12">
        <v>0</v>
      </c>
      <c r="T25" s="7">
        <f t="shared" si="17"/>
        <v>0</v>
      </c>
      <c r="U25" s="76"/>
      <c r="V25" s="76"/>
      <c r="W25" s="81">
        <f t="shared" si="2"/>
        <v>0</v>
      </c>
      <c r="X25" s="82">
        <f t="shared" si="3"/>
        <v>0</v>
      </c>
      <c r="Y25" s="91"/>
      <c r="Z25" s="23"/>
      <c r="AA25" s="14" t="e">
        <f t="shared" si="18"/>
        <v>#DIV/0!</v>
      </c>
      <c r="AB25" s="159" t="str">
        <f t="shared" si="19"/>
        <v/>
      </c>
      <c r="AC25" s="8"/>
      <c r="AD25" s="12">
        <v>0</v>
      </c>
      <c r="AE25" s="7">
        <f t="shared" si="20"/>
        <v>0</v>
      </c>
      <c r="AF25" s="76"/>
      <c r="AG25" s="76"/>
      <c r="AH25" s="81">
        <f t="shared" si="4"/>
        <v>0</v>
      </c>
      <c r="AI25" s="82">
        <f t="shared" si="5"/>
        <v>0</v>
      </c>
      <c r="AJ25" s="91"/>
      <c r="AK25" s="23"/>
      <c r="AL25" s="14" t="e">
        <f t="shared" si="21"/>
        <v>#DIV/0!</v>
      </c>
      <c r="AM25" s="159" t="str">
        <f t="shared" si="22"/>
        <v/>
      </c>
      <c r="AN25" s="8"/>
      <c r="AO25" s="12">
        <v>0</v>
      </c>
      <c r="AP25" s="7">
        <f t="shared" si="23"/>
        <v>0</v>
      </c>
      <c r="AQ25" s="76"/>
      <c r="AR25" s="76"/>
      <c r="AS25" s="81">
        <f t="shared" si="6"/>
        <v>0</v>
      </c>
      <c r="AT25" s="82">
        <f t="shared" si="7"/>
        <v>0</v>
      </c>
      <c r="AU25" s="91"/>
      <c r="AV25" s="23"/>
      <c r="AW25" s="14" t="e">
        <f t="shared" si="24"/>
        <v>#DIV/0!</v>
      </c>
      <c r="AX25" s="159" t="str">
        <f t="shared" si="25"/>
        <v/>
      </c>
      <c r="AY25" s="8"/>
      <c r="AZ25" s="12">
        <v>0</v>
      </c>
      <c r="BA25" s="7">
        <f t="shared" si="26"/>
        <v>0</v>
      </c>
      <c r="BB25" s="76"/>
      <c r="BC25" s="76"/>
      <c r="BD25" s="81">
        <f t="shared" si="8"/>
        <v>0</v>
      </c>
      <c r="BE25" s="82">
        <f t="shared" si="9"/>
        <v>0</v>
      </c>
      <c r="BF25" s="91"/>
      <c r="BG25" s="23"/>
      <c r="BH25" s="14" t="e">
        <f t="shared" si="27"/>
        <v>#DIV/0!</v>
      </c>
      <c r="BI25" s="159" t="str">
        <f t="shared" si="28"/>
        <v/>
      </c>
      <c r="BJ25" s="8"/>
      <c r="BK25" s="12">
        <v>0</v>
      </c>
      <c r="BL25" s="7">
        <f t="shared" si="29"/>
        <v>0</v>
      </c>
      <c r="BM25" s="76"/>
      <c r="BN25" s="76"/>
      <c r="BO25" s="81">
        <f t="shared" si="10"/>
        <v>0</v>
      </c>
      <c r="BP25" s="82">
        <f t="shared" si="11"/>
        <v>0</v>
      </c>
      <c r="BQ25" s="91"/>
      <c r="BR25" s="365">
        <v>2005</v>
      </c>
      <c r="BS25" s="156">
        <v>38353</v>
      </c>
      <c r="BT25" s="101">
        <f t="shared" si="30"/>
        <v>0</v>
      </c>
      <c r="BU25" s="14" t="e">
        <f t="shared" si="31"/>
        <v>#DIV/0!</v>
      </c>
      <c r="BV25" s="103">
        <f t="shared" si="32"/>
        <v>0</v>
      </c>
      <c r="BW25" s="12" t="e">
        <f t="shared" si="31"/>
        <v>#DIV/0!</v>
      </c>
      <c r="BX25" s="105"/>
      <c r="BY25" s="24">
        <v>32.957267999999999</v>
      </c>
      <c r="BZ25" s="108"/>
      <c r="CB25" s="23"/>
      <c r="CC25" s="131" t="e">
        <f t="shared" si="33"/>
        <v>#DIV/0!</v>
      </c>
    </row>
    <row r="26" spans="1:81">
      <c r="A26" s="365"/>
      <c r="B26" s="156">
        <v>38384</v>
      </c>
      <c r="C26" s="16"/>
      <c r="D26" s="23"/>
      <c r="E26" s="14" t="e">
        <f t="shared" si="12"/>
        <v>#DIV/0!</v>
      </c>
      <c r="F26" s="159" t="str">
        <f t="shared" si="13"/>
        <v/>
      </c>
      <c r="G26" s="8"/>
      <c r="H26" s="12">
        <v>0</v>
      </c>
      <c r="I26" s="7">
        <f t="shared" si="14"/>
        <v>0</v>
      </c>
      <c r="J26" s="7"/>
      <c r="K26" s="7"/>
      <c r="L26" s="81">
        <f t="shared" si="0"/>
        <v>0</v>
      </c>
      <c r="M26" s="82">
        <f t="shared" si="1"/>
        <v>0</v>
      </c>
      <c r="N26" s="91"/>
      <c r="O26" s="23"/>
      <c r="P26" s="14" t="e">
        <f t="shared" si="15"/>
        <v>#DIV/0!</v>
      </c>
      <c r="Q26" s="159" t="str">
        <f t="shared" si="16"/>
        <v/>
      </c>
      <c r="R26" s="8"/>
      <c r="S26" s="12">
        <v>0</v>
      </c>
      <c r="T26" s="7">
        <f t="shared" si="17"/>
        <v>0</v>
      </c>
      <c r="U26" s="7"/>
      <c r="V26" s="7"/>
      <c r="W26" s="81">
        <f t="shared" si="2"/>
        <v>0</v>
      </c>
      <c r="X26" s="82">
        <f t="shared" si="3"/>
        <v>0</v>
      </c>
      <c r="Y26" s="91"/>
      <c r="Z26" s="23"/>
      <c r="AA26" s="14" t="e">
        <f t="shared" si="18"/>
        <v>#DIV/0!</v>
      </c>
      <c r="AB26" s="159" t="str">
        <f t="shared" si="19"/>
        <v/>
      </c>
      <c r="AC26" s="8"/>
      <c r="AD26" s="12">
        <v>0</v>
      </c>
      <c r="AE26" s="7">
        <f t="shared" si="20"/>
        <v>0</v>
      </c>
      <c r="AF26" s="7"/>
      <c r="AG26" s="7"/>
      <c r="AH26" s="81">
        <f t="shared" si="4"/>
        <v>0</v>
      </c>
      <c r="AI26" s="82">
        <f t="shared" si="5"/>
        <v>0</v>
      </c>
      <c r="AJ26" s="91"/>
      <c r="AK26" s="23"/>
      <c r="AL26" s="14" t="e">
        <f t="shared" si="21"/>
        <v>#DIV/0!</v>
      </c>
      <c r="AM26" s="159" t="str">
        <f t="shared" si="22"/>
        <v/>
      </c>
      <c r="AN26" s="8"/>
      <c r="AO26" s="12">
        <v>0</v>
      </c>
      <c r="AP26" s="7">
        <f t="shared" si="23"/>
        <v>0</v>
      </c>
      <c r="AQ26" s="7"/>
      <c r="AR26" s="7"/>
      <c r="AS26" s="81">
        <f t="shared" si="6"/>
        <v>0</v>
      </c>
      <c r="AT26" s="82">
        <f t="shared" si="7"/>
        <v>0</v>
      </c>
      <c r="AU26" s="91"/>
      <c r="AV26" s="23"/>
      <c r="AW26" s="14" t="e">
        <f t="shared" si="24"/>
        <v>#DIV/0!</v>
      </c>
      <c r="AX26" s="159" t="str">
        <f t="shared" si="25"/>
        <v/>
      </c>
      <c r="AY26" s="8"/>
      <c r="AZ26" s="12">
        <v>0</v>
      </c>
      <c r="BA26" s="7">
        <f t="shared" si="26"/>
        <v>0</v>
      </c>
      <c r="BB26" s="7"/>
      <c r="BC26" s="7"/>
      <c r="BD26" s="81">
        <f t="shared" si="8"/>
        <v>0</v>
      </c>
      <c r="BE26" s="82">
        <f t="shared" si="9"/>
        <v>0</v>
      </c>
      <c r="BF26" s="91"/>
      <c r="BG26" s="23"/>
      <c r="BH26" s="14" t="e">
        <f t="shared" si="27"/>
        <v>#DIV/0!</v>
      </c>
      <c r="BI26" s="159" t="str">
        <f t="shared" si="28"/>
        <v/>
      </c>
      <c r="BJ26" s="8"/>
      <c r="BK26" s="12">
        <v>0</v>
      </c>
      <c r="BL26" s="7">
        <f t="shared" si="29"/>
        <v>0</v>
      </c>
      <c r="BM26" s="7"/>
      <c r="BN26" s="7"/>
      <c r="BO26" s="81">
        <f t="shared" si="10"/>
        <v>0</v>
      </c>
      <c r="BP26" s="82">
        <f t="shared" si="11"/>
        <v>0</v>
      </c>
      <c r="BQ26" s="91"/>
      <c r="BR26" s="365"/>
      <c r="BS26" s="156">
        <v>38384</v>
      </c>
      <c r="BT26" s="101">
        <f t="shared" si="30"/>
        <v>0</v>
      </c>
      <c r="BU26" s="14" t="e">
        <f t="shared" si="31"/>
        <v>#DIV/0!</v>
      </c>
      <c r="BV26" s="103">
        <f t="shared" si="32"/>
        <v>0</v>
      </c>
      <c r="BW26" s="12" t="e">
        <f t="shared" si="31"/>
        <v>#DIV/0!</v>
      </c>
      <c r="BX26" s="105"/>
      <c r="BY26" s="24">
        <v>33.145124000000003</v>
      </c>
      <c r="BZ26" s="108"/>
      <c r="CB26" s="23"/>
      <c r="CC26" s="131" t="e">
        <f t="shared" si="33"/>
        <v>#DIV/0!</v>
      </c>
    </row>
    <row r="27" spans="1:81">
      <c r="A27" s="365"/>
      <c r="B27" s="156">
        <v>38412</v>
      </c>
      <c r="C27" s="16"/>
      <c r="D27" s="23"/>
      <c r="E27" s="14" t="e">
        <f t="shared" si="12"/>
        <v>#DIV/0!</v>
      </c>
      <c r="F27" s="159" t="str">
        <f t="shared" si="13"/>
        <v/>
      </c>
      <c r="G27" s="8"/>
      <c r="H27" s="12">
        <v>0</v>
      </c>
      <c r="I27" s="7">
        <f t="shared" si="14"/>
        <v>0</v>
      </c>
      <c r="J27" s="7"/>
      <c r="K27" s="7"/>
      <c r="L27" s="81">
        <f t="shared" si="0"/>
        <v>0</v>
      </c>
      <c r="M27" s="82">
        <f t="shared" si="1"/>
        <v>0</v>
      </c>
      <c r="N27" s="91"/>
      <c r="O27" s="23"/>
      <c r="P27" s="14" t="e">
        <f t="shared" si="15"/>
        <v>#DIV/0!</v>
      </c>
      <c r="Q27" s="159" t="str">
        <f t="shared" si="16"/>
        <v/>
      </c>
      <c r="R27" s="8"/>
      <c r="S27" s="12">
        <v>0</v>
      </c>
      <c r="T27" s="7">
        <f t="shared" si="17"/>
        <v>0</v>
      </c>
      <c r="U27" s="7"/>
      <c r="V27" s="7"/>
      <c r="W27" s="81">
        <f t="shared" si="2"/>
        <v>0</v>
      </c>
      <c r="X27" s="82">
        <f t="shared" si="3"/>
        <v>0</v>
      </c>
      <c r="Y27" s="91"/>
      <c r="Z27" s="23"/>
      <c r="AA27" s="14" t="e">
        <f t="shared" si="18"/>
        <v>#DIV/0!</v>
      </c>
      <c r="AB27" s="159" t="str">
        <f t="shared" si="19"/>
        <v/>
      </c>
      <c r="AC27" s="8"/>
      <c r="AD27" s="12">
        <v>0</v>
      </c>
      <c r="AE27" s="7">
        <f t="shared" si="20"/>
        <v>0</v>
      </c>
      <c r="AF27" s="7"/>
      <c r="AG27" s="7"/>
      <c r="AH27" s="81">
        <f t="shared" si="4"/>
        <v>0</v>
      </c>
      <c r="AI27" s="82">
        <f t="shared" si="5"/>
        <v>0</v>
      </c>
      <c r="AJ27" s="91"/>
      <c r="AK27" s="23"/>
      <c r="AL27" s="14" t="e">
        <f t="shared" si="21"/>
        <v>#DIV/0!</v>
      </c>
      <c r="AM27" s="159" t="str">
        <f t="shared" si="22"/>
        <v/>
      </c>
      <c r="AN27" s="8"/>
      <c r="AO27" s="12">
        <v>0</v>
      </c>
      <c r="AP27" s="7">
        <f t="shared" si="23"/>
        <v>0</v>
      </c>
      <c r="AQ27" s="7"/>
      <c r="AR27" s="7"/>
      <c r="AS27" s="81">
        <f t="shared" si="6"/>
        <v>0</v>
      </c>
      <c r="AT27" s="82">
        <f t="shared" si="7"/>
        <v>0</v>
      </c>
      <c r="AU27" s="91"/>
      <c r="AV27" s="23"/>
      <c r="AW27" s="14" t="e">
        <f t="shared" si="24"/>
        <v>#DIV/0!</v>
      </c>
      <c r="AX27" s="159" t="str">
        <f t="shared" si="25"/>
        <v/>
      </c>
      <c r="AY27" s="8"/>
      <c r="AZ27" s="12">
        <v>0</v>
      </c>
      <c r="BA27" s="7">
        <f t="shared" si="26"/>
        <v>0</v>
      </c>
      <c r="BB27" s="7"/>
      <c r="BC27" s="7"/>
      <c r="BD27" s="81">
        <f t="shared" si="8"/>
        <v>0</v>
      </c>
      <c r="BE27" s="82">
        <f t="shared" si="9"/>
        <v>0</v>
      </c>
      <c r="BF27" s="91"/>
      <c r="BG27" s="23"/>
      <c r="BH27" s="14" t="e">
        <f t="shared" si="27"/>
        <v>#DIV/0!</v>
      </c>
      <c r="BI27" s="159" t="str">
        <f t="shared" si="28"/>
        <v/>
      </c>
      <c r="BJ27" s="8"/>
      <c r="BK27" s="12">
        <v>0</v>
      </c>
      <c r="BL27" s="7">
        <f t="shared" si="29"/>
        <v>0</v>
      </c>
      <c r="BM27" s="7"/>
      <c r="BN27" s="7"/>
      <c r="BO27" s="81">
        <f t="shared" si="10"/>
        <v>0</v>
      </c>
      <c r="BP27" s="82">
        <f t="shared" si="11"/>
        <v>0</v>
      </c>
      <c r="BQ27" s="91"/>
      <c r="BR27" s="365"/>
      <c r="BS27" s="156">
        <v>38412</v>
      </c>
      <c r="BT27" s="101">
        <f t="shared" si="30"/>
        <v>0</v>
      </c>
      <c r="BU27" s="14" t="e">
        <f t="shared" si="31"/>
        <v>#DIV/0!</v>
      </c>
      <c r="BV27" s="103">
        <f t="shared" si="32"/>
        <v>0</v>
      </c>
      <c r="BW27" s="12" t="e">
        <f t="shared" si="31"/>
        <v>#DIV/0!</v>
      </c>
      <c r="BX27" s="105"/>
      <c r="BY27" s="24">
        <v>33.290962</v>
      </c>
      <c r="BZ27" s="108"/>
      <c r="CB27" s="23"/>
      <c r="CC27" s="131" t="e">
        <f t="shared" si="33"/>
        <v>#DIV/0!</v>
      </c>
    </row>
    <row r="28" spans="1:81">
      <c r="A28" s="365"/>
      <c r="B28" s="156">
        <v>38443</v>
      </c>
      <c r="C28" s="16"/>
      <c r="D28" s="23"/>
      <c r="E28" s="14" t="e">
        <f t="shared" si="12"/>
        <v>#DIV/0!</v>
      </c>
      <c r="F28" s="159" t="str">
        <f t="shared" si="13"/>
        <v/>
      </c>
      <c r="G28" s="8"/>
      <c r="H28" s="12">
        <v>0</v>
      </c>
      <c r="I28" s="7">
        <f t="shared" si="14"/>
        <v>0</v>
      </c>
      <c r="J28" s="7"/>
      <c r="K28" s="7"/>
      <c r="L28" s="81">
        <f t="shared" si="0"/>
        <v>0</v>
      </c>
      <c r="M28" s="82">
        <f t="shared" si="1"/>
        <v>0</v>
      </c>
      <c r="N28" s="91"/>
      <c r="O28" s="23"/>
      <c r="P28" s="14" t="e">
        <f t="shared" si="15"/>
        <v>#DIV/0!</v>
      </c>
      <c r="Q28" s="159" t="str">
        <f t="shared" si="16"/>
        <v/>
      </c>
      <c r="R28" s="8"/>
      <c r="S28" s="12">
        <v>0</v>
      </c>
      <c r="T28" s="7">
        <f t="shared" si="17"/>
        <v>0</v>
      </c>
      <c r="U28" s="7"/>
      <c r="V28" s="7"/>
      <c r="W28" s="81">
        <f t="shared" si="2"/>
        <v>0</v>
      </c>
      <c r="X28" s="82">
        <f t="shared" si="3"/>
        <v>0</v>
      </c>
      <c r="Y28" s="91"/>
      <c r="Z28" s="23"/>
      <c r="AA28" s="14" t="e">
        <f t="shared" si="18"/>
        <v>#DIV/0!</v>
      </c>
      <c r="AB28" s="159" t="str">
        <f t="shared" si="19"/>
        <v/>
      </c>
      <c r="AC28" s="8"/>
      <c r="AD28" s="12">
        <v>0</v>
      </c>
      <c r="AE28" s="7">
        <f t="shared" si="20"/>
        <v>0</v>
      </c>
      <c r="AF28" s="7"/>
      <c r="AG28" s="7"/>
      <c r="AH28" s="81">
        <f t="shared" si="4"/>
        <v>0</v>
      </c>
      <c r="AI28" s="82">
        <f t="shared" si="5"/>
        <v>0</v>
      </c>
      <c r="AJ28" s="91"/>
      <c r="AK28" s="23"/>
      <c r="AL28" s="14" t="e">
        <f t="shared" si="21"/>
        <v>#DIV/0!</v>
      </c>
      <c r="AM28" s="159" t="str">
        <f t="shared" si="22"/>
        <v/>
      </c>
      <c r="AN28" s="8"/>
      <c r="AO28" s="12">
        <v>0</v>
      </c>
      <c r="AP28" s="7">
        <f t="shared" si="23"/>
        <v>0</v>
      </c>
      <c r="AQ28" s="7"/>
      <c r="AR28" s="7"/>
      <c r="AS28" s="81">
        <f t="shared" si="6"/>
        <v>0</v>
      </c>
      <c r="AT28" s="82">
        <f t="shared" si="7"/>
        <v>0</v>
      </c>
      <c r="AU28" s="91"/>
      <c r="AV28" s="23"/>
      <c r="AW28" s="14" t="e">
        <f t="shared" si="24"/>
        <v>#DIV/0!</v>
      </c>
      <c r="AX28" s="159" t="str">
        <f t="shared" si="25"/>
        <v/>
      </c>
      <c r="AY28" s="8"/>
      <c r="AZ28" s="12">
        <v>0</v>
      </c>
      <c r="BA28" s="7">
        <f t="shared" si="26"/>
        <v>0</v>
      </c>
      <c r="BB28" s="7"/>
      <c r="BC28" s="7"/>
      <c r="BD28" s="81">
        <f t="shared" si="8"/>
        <v>0</v>
      </c>
      <c r="BE28" s="82">
        <f t="shared" si="9"/>
        <v>0</v>
      </c>
      <c r="BF28" s="91"/>
      <c r="BG28" s="23"/>
      <c r="BH28" s="14" t="e">
        <f t="shared" si="27"/>
        <v>#DIV/0!</v>
      </c>
      <c r="BI28" s="159" t="str">
        <f t="shared" si="28"/>
        <v/>
      </c>
      <c r="BJ28" s="8"/>
      <c r="BK28" s="12">
        <v>0</v>
      </c>
      <c r="BL28" s="7">
        <f t="shared" si="29"/>
        <v>0</v>
      </c>
      <c r="BM28" s="7"/>
      <c r="BN28" s="7"/>
      <c r="BO28" s="81">
        <f t="shared" si="10"/>
        <v>0</v>
      </c>
      <c r="BP28" s="82">
        <f t="shared" si="11"/>
        <v>0</v>
      </c>
      <c r="BQ28" s="91"/>
      <c r="BR28" s="365"/>
      <c r="BS28" s="156">
        <v>38443</v>
      </c>
      <c r="BT28" s="101">
        <f t="shared" si="30"/>
        <v>0</v>
      </c>
      <c r="BU28" s="14" t="e">
        <f t="shared" si="31"/>
        <v>#DIV/0!</v>
      </c>
      <c r="BV28" s="103">
        <f t="shared" si="32"/>
        <v>0</v>
      </c>
      <c r="BW28" s="12" t="e">
        <f t="shared" si="31"/>
        <v>#DIV/0!</v>
      </c>
      <c r="BX28" s="105"/>
      <c r="BY28" s="24">
        <v>33.533985999999999</v>
      </c>
      <c r="BZ28" s="108"/>
      <c r="CB28" s="23"/>
      <c r="CC28" s="131" t="e">
        <f t="shared" si="33"/>
        <v>#DIV/0!</v>
      </c>
    </row>
    <row r="29" spans="1:81">
      <c r="A29" s="365"/>
      <c r="B29" s="156">
        <v>38473</v>
      </c>
      <c r="C29" s="16"/>
      <c r="D29" s="23"/>
      <c r="E29" s="14" t="e">
        <f t="shared" si="12"/>
        <v>#DIV/0!</v>
      </c>
      <c r="F29" s="159" t="str">
        <f t="shared" si="13"/>
        <v/>
      </c>
      <c r="G29" s="8"/>
      <c r="H29" s="12">
        <v>0</v>
      </c>
      <c r="I29" s="7">
        <f t="shared" si="14"/>
        <v>0</v>
      </c>
      <c r="J29" s="7"/>
      <c r="K29" s="7"/>
      <c r="L29" s="81">
        <f t="shared" si="0"/>
        <v>0</v>
      </c>
      <c r="M29" s="82">
        <f t="shared" si="1"/>
        <v>0</v>
      </c>
      <c r="N29" s="91"/>
      <c r="O29" s="23"/>
      <c r="P29" s="14" t="e">
        <f t="shared" si="15"/>
        <v>#DIV/0!</v>
      </c>
      <c r="Q29" s="159" t="str">
        <f t="shared" si="16"/>
        <v/>
      </c>
      <c r="R29" s="8"/>
      <c r="S29" s="12">
        <v>0</v>
      </c>
      <c r="T29" s="7">
        <f t="shared" si="17"/>
        <v>0</v>
      </c>
      <c r="U29" s="7"/>
      <c r="V29" s="7"/>
      <c r="W29" s="81">
        <f t="shared" si="2"/>
        <v>0</v>
      </c>
      <c r="X29" s="82">
        <f t="shared" si="3"/>
        <v>0</v>
      </c>
      <c r="Y29" s="91"/>
      <c r="Z29" s="23"/>
      <c r="AA29" s="14" t="e">
        <f t="shared" si="18"/>
        <v>#DIV/0!</v>
      </c>
      <c r="AB29" s="159" t="str">
        <f t="shared" si="19"/>
        <v/>
      </c>
      <c r="AC29" s="8"/>
      <c r="AD29" s="12">
        <v>0</v>
      </c>
      <c r="AE29" s="7">
        <f t="shared" si="20"/>
        <v>0</v>
      </c>
      <c r="AF29" s="7"/>
      <c r="AG29" s="7"/>
      <c r="AH29" s="81">
        <f t="shared" si="4"/>
        <v>0</v>
      </c>
      <c r="AI29" s="82">
        <f t="shared" si="5"/>
        <v>0</v>
      </c>
      <c r="AJ29" s="91"/>
      <c r="AK29" s="23"/>
      <c r="AL29" s="14" t="e">
        <f t="shared" si="21"/>
        <v>#DIV/0!</v>
      </c>
      <c r="AM29" s="159" t="str">
        <f t="shared" si="22"/>
        <v/>
      </c>
      <c r="AN29" s="8"/>
      <c r="AO29" s="12">
        <v>0</v>
      </c>
      <c r="AP29" s="7">
        <f t="shared" si="23"/>
        <v>0</v>
      </c>
      <c r="AQ29" s="7"/>
      <c r="AR29" s="7"/>
      <c r="AS29" s="81">
        <f t="shared" si="6"/>
        <v>0</v>
      </c>
      <c r="AT29" s="82">
        <f t="shared" si="7"/>
        <v>0</v>
      </c>
      <c r="AU29" s="91"/>
      <c r="AV29" s="23"/>
      <c r="AW29" s="14" t="e">
        <f t="shared" si="24"/>
        <v>#DIV/0!</v>
      </c>
      <c r="AX29" s="159" t="str">
        <f t="shared" si="25"/>
        <v/>
      </c>
      <c r="AY29" s="8"/>
      <c r="AZ29" s="12">
        <v>0</v>
      </c>
      <c r="BA29" s="7">
        <f t="shared" si="26"/>
        <v>0</v>
      </c>
      <c r="BB29" s="7"/>
      <c r="BC29" s="7"/>
      <c r="BD29" s="81">
        <f t="shared" si="8"/>
        <v>0</v>
      </c>
      <c r="BE29" s="82">
        <f t="shared" si="9"/>
        <v>0</v>
      </c>
      <c r="BF29" s="91"/>
      <c r="BG29" s="23"/>
      <c r="BH29" s="14" t="e">
        <f t="shared" si="27"/>
        <v>#DIV/0!</v>
      </c>
      <c r="BI29" s="159" t="str">
        <f t="shared" si="28"/>
        <v/>
      </c>
      <c r="BJ29" s="8"/>
      <c r="BK29" s="12">
        <v>0</v>
      </c>
      <c r="BL29" s="7">
        <f t="shared" si="29"/>
        <v>0</v>
      </c>
      <c r="BM29" s="7"/>
      <c r="BN29" s="7"/>
      <c r="BO29" s="81">
        <f t="shared" si="10"/>
        <v>0</v>
      </c>
      <c r="BP29" s="82">
        <f t="shared" si="11"/>
        <v>0</v>
      </c>
      <c r="BQ29" s="91"/>
      <c r="BR29" s="365"/>
      <c r="BS29" s="156">
        <v>38473</v>
      </c>
      <c r="BT29" s="101">
        <f t="shared" si="30"/>
        <v>0</v>
      </c>
      <c r="BU29" s="14" t="e">
        <f t="shared" si="31"/>
        <v>#DIV/0!</v>
      </c>
      <c r="BV29" s="103">
        <f t="shared" si="32"/>
        <v>0</v>
      </c>
      <c r="BW29" s="12" t="e">
        <f t="shared" si="31"/>
        <v>#DIV/0!</v>
      </c>
      <c r="BX29" s="105"/>
      <c r="BY29" s="24">
        <v>33.839145000000002</v>
      </c>
      <c r="BZ29" s="108"/>
      <c r="CB29" s="23"/>
      <c r="CC29" s="131" t="e">
        <f t="shared" si="33"/>
        <v>#DIV/0!</v>
      </c>
    </row>
    <row r="30" spans="1:81">
      <c r="A30" s="365"/>
      <c r="B30" s="156">
        <v>38504</v>
      </c>
      <c r="C30" s="16"/>
      <c r="D30" s="23"/>
      <c r="E30" s="14" t="e">
        <f t="shared" si="12"/>
        <v>#DIV/0!</v>
      </c>
      <c r="F30" s="159" t="str">
        <f t="shared" si="13"/>
        <v/>
      </c>
      <c r="G30" s="8"/>
      <c r="H30" s="12">
        <v>0</v>
      </c>
      <c r="I30" s="7">
        <f t="shared" si="14"/>
        <v>0</v>
      </c>
      <c r="J30" s="7"/>
      <c r="K30" s="7"/>
      <c r="L30" s="81">
        <f t="shared" si="0"/>
        <v>0</v>
      </c>
      <c r="M30" s="82">
        <f t="shared" si="1"/>
        <v>0</v>
      </c>
      <c r="N30" s="91"/>
      <c r="O30" s="23"/>
      <c r="P30" s="14" t="e">
        <f t="shared" si="15"/>
        <v>#DIV/0!</v>
      </c>
      <c r="Q30" s="159" t="str">
        <f t="shared" si="16"/>
        <v/>
      </c>
      <c r="R30" s="8"/>
      <c r="S30" s="12">
        <v>0</v>
      </c>
      <c r="T30" s="7">
        <f t="shared" si="17"/>
        <v>0</v>
      </c>
      <c r="U30" s="7"/>
      <c r="V30" s="7"/>
      <c r="W30" s="81">
        <f t="shared" si="2"/>
        <v>0</v>
      </c>
      <c r="X30" s="82">
        <f t="shared" si="3"/>
        <v>0</v>
      </c>
      <c r="Y30" s="91"/>
      <c r="Z30" s="23"/>
      <c r="AA30" s="14" t="e">
        <f t="shared" si="18"/>
        <v>#DIV/0!</v>
      </c>
      <c r="AB30" s="159" t="str">
        <f t="shared" si="19"/>
        <v/>
      </c>
      <c r="AC30" s="8"/>
      <c r="AD30" s="12">
        <v>0</v>
      </c>
      <c r="AE30" s="7">
        <f t="shared" si="20"/>
        <v>0</v>
      </c>
      <c r="AF30" s="7"/>
      <c r="AG30" s="7"/>
      <c r="AH30" s="81">
        <f t="shared" si="4"/>
        <v>0</v>
      </c>
      <c r="AI30" s="82">
        <f t="shared" si="5"/>
        <v>0</v>
      </c>
      <c r="AJ30" s="91"/>
      <c r="AK30" s="23"/>
      <c r="AL30" s="14" t="e">
        <f t="shared" si="21"/>
        <v>#DIV/0!</v>
      </c>
      <c r="AM30" s="159" t="str">
        <f t="shared" si="22"/>
        <v/>
      </c>
      <c r="AN30" s="8"/>
      <c r="AO30" s="12">
        <v>0</v>
      </c>
      <c r="AP30" s="7">
        <f t="shared" si="23"/>
        <v>0</v>
      </c>
      <c r="AQ30" s="7"/>
      <c r="AR30" s="7"/>
      <c r="AS30" s="81">
        <f t="shared" si="6"/>
        <v>0</v>
      </c>
      <c r="AT30" s="82">
        <f t="shared" si="7"/>
        <v>0</v>
      </c>
      <c r="AU30" s="91"/>
      <c r="AV30" s="23"/>
      <c r="AW30" s="14" t="e">
        <f t="shared" si="24"/>
        <v>#DIV/0!</v>
      </c>
      <c r="AX30" s="159" t="str">
        <f t="shared" si="25"/>
        <v/>
      </c>
      <c r="AY30" s="8"/>
      <c r="AZ30" s="12">
        <v>0</v>
      </c>
      <c r="BA30" s="7">
        <f t="shared" si="26"/>
        <v>0</v>
      </c>
      <c r="BB30" s="7"/>
      <c r="BC30" s="7"/>
      <c r="BD30" s="81">
        <f t="shared" si="8"/>
        <v>0</v>
      </c>
      <c r="BE30" s="82">
        <f t="shared" si="9"/>
        <v>0</v>
      </c>
      <c r="BF30" s="91"/>
      <c r="BG30" s="23"/>
      <c r="BH30" s="14" t="e">
        <f t="shared" si="27"/>
        <v>#DIV/0!</v>
      </c>
      <c r="BI30" s="159" t="str">
        <f t="shared" si="28"/>
        <v/>
      </c>
      <c r="BJ30" s="8"/>
      <c r="BK30" s="12">
        <v>0</v>
      </c>
      <c r="BL30" s="7">
        <f t="shared" si="29"/>
        <v>0</v>
      </c>
      <c r="BM30" s="7"/>
      <c r="BN30" s="7"/>
      <c r="BO30" s="81">
        <f t="shared" si="10"/>
        <v>0</v>
      </c>
      <c r="BP30" s="82">
        <f t="shared" si="11"/>
        <v>0</v>
      </c>
      <c r="BQ30" s="91"/>
      <c r="BR30" s="365"/>
      <c r="BS30" s="156">
        <v>38504</v>
      </c>
      <c r="BT30" s="101">
        <f t="shared" si="30"/>
        <v>0</v>
      </c>
      <c r="BU30" s="14" t="e">
        <f t="shared" si="31"/>
        <v>#DIV/0!</v>
      </c>
      <c r="BV30" s="103">
        <f t="shared" si="32"/>
        <v>0</v>
      </c>
      <c r="BW30" s="12" t="e">
        <f t="shared" si="31"/>
        <v>#DIV/0!</v>
      </c>
      <c r="BX30" s="105"/>
      <c r="BY30" s="24">
        <v>34.076019000000002</v>
      </c>
      <c r="BZ30" s="108"/>
      <c r="CB30" s="23"/>
      <c r="CC30" s="131" t="e">
        <f t="shared" si="33"/>
        <v>#DIV/0!</v>
      </c>
    </row>
    <row r="31" spans="1:81">
      <c r="A31" s="365"/>
      <c r="B31" s="156">
        <v>38534</v>
      </c>
      <c r="C31" s="16"/>
      <c r="D31" s="23"/>
      <c r="E31" s="14" t="e">
        <f t="shared" si="12"/>
        <v>#DIV/0!</v>
      </c>
      <c r="F31" s="159" t="str">
        <f t="shared" si="13"/>
        <v/>
      </c>
      <c r="G31" s="8" t="s">
        <v>6</v>
      </c>
      <c r="H31" s="12">
        <v>0.1169</v>
      </c>
      <c r="I31" s="7">
        <f t="shared" si="14"/>
        <v>0</v>
      </c>
      <c r="J31" s="7"/>
      <c r="K31" s="7"/>
      <c r="L31" s="81">
        <f t="shared" si="0"/>
        <v>0</v>
      </c>
      <c r="M31" s="82">
        <f t="shared" si="1"/>
        <v>0</v>
      </c>
      <c r="N31" s="91"/>
      <c r="O31" s="23"/>
      <c r="P31" s="14" t="e">
        <f t="shared" si="15"/>
        <v>#DIV/0!</v>
      </c>
      <c r="Q31" s="159" t="str">
        <f t="shared" si="16"/>
        <v/>
      </c>
      <c r="R31" s="8" t="s">
        <v>6</v>
      </c>
      <c r="S31" s="12">
        <v>0.1169</v>
      </c>
      <c r="T31" s="7">
        <f t="shared" si="17"/>
        <v>0</v>
      </c>
      <c r="U31" s="7"/>
      <c r="V31" s="7"/>
      <c r="W31" s="81">
        <f t="shared" si="2"/>
        <v>0</v>
      </c>
      <c r="X31" s="82">
        <f t="shared" si="3"/>
        <v>0</v>
      </c>
      <c r="Y31" s="91"/>
      <c r="Z31" s="23"/>
      <c r="AA31" s="14" t="e">
        <f t="shared" si="18"/>
        <v>#DIV/0!</v>
      </c>
      <c r="AB31" s="159" t="str">
        <f t="shared" si="19"/>
        <v/>
      </c>
      <c r="AC31" s="8" t="s">
        <v>6</v>
      </c>
      <c r="AD31" s="12">
        <v>0.1169</v>
      </c>
      <c r="AE31" s="7">
        <f t="shared" si="20"/>
        <v>0</v>
      </c>
      <c r="AF31" s="7"/>
      <c r="AG31" s="7"/>
      <c r="AH31" s="81">
        <f t="shared" si="4"/>
        <v>0</v>
      </c>
      <c r="AI31" s="82">
        <f t="shared" si="5"/>
        <v>0</v>
      </c>
      <c r="AJ31" s="91"/>
      <c r="AK31" s="23"/>
      <c r="AL31" s="14" t="e">
        <f t="shared" si="21"/>
        <v>#DIV/0!</v>
      </c>
      <c r="AM31" s="159" t="str">
        <f t="shared" si="22"/>
        <v/>
      </c>
      <c r="AN31" s="8" t="s">
        <v>6</v>
      </c>
      <c r="AO31" s="12">
        <v>0.1169</v>
      </c>
      <c r="AP31" s="7">
        <f t="shared" si="23"/>
        <v>0</v>
      </c>
      <c r="AQ31" s="7"/>
      <c r="AR31" s="7"/>
      <c r="AS31" s="81">
        <f t="shared" si="6"/>
        <v>0</v>
      </c>
      <c r="AT31" s="82">
        <f t="shared" si="7"/>
        <v>0</v>
      </c>
      <c r="AU31" s="91"/>
      <c r="AV31" s="23"/>
      <c r="AW31" s="14" t="e">
        <f t="shared" si="24"/>
        <v>#DIV/0!</v>
      </c>
      <c r="AX31" s="159" t="str">
        <f t="shared" si="25"/>
        <v/>
      </c>
      <c r="AY31" s="8" t="s">
        <v>6</v>
      </c>
      <c r="AZ31" s="12">
        <v>0.1169</v>
      </c>
      <c r="BA31" s="7">
        <f t="shared" si="26"/>
        <v>0</v>
      </c>
      <c r="BB31" s="7"/>
      <c r="BC31" s="7"/>
      <c r="BD31" s="81">
        <f t="shared" si="8"/>
        <v>0</v>
      </c>
      <c r="BE31" s="82">
        <f t="shared" si="9"/>
        <v>0</v>
      </c>
      <c r="BF31" s="91"/>
      <c r="BG31" s="23"/>
      <c r="BH31" s="14" t="e">
        <f t="shared" si="27"/>
        <v>#DIV/0!</v>
      </c>
      <c r="BI31" s="159" t="str">
        <f t="shared" si="28"/>
        <v/>
      </c>
      <c r="BJ31" s="8" t="s">
        <v>6</v>
      </c>
      <c r="BK31" s="12">
        <v>0.1169</v>
      </c>
      <c r="BL31" s="7">
        <f t="shared" si="29"/>
        <v>0</v>
      </c>
      <c r="BM31" s="7"/>
      <c r="BN31" s="7"/>
      <c r="BO31" s="81">
        <f t="shared" si="10"/>
        <v>0</v>
      </c>
      <c r="BP31" s="82">
        <f t="shared" si="11"/>
        <v>0</v>
      </c>
      <c r="BQ31" s="91"/>
      <c r="BR31" s="365"/>
      <c r="BS31" s="156">
        <v>38534</v>
      </c>
      <c r="BT31" s="101">
        <f t="shared" si="30"/>
        <v>0</v>
      </c>
      <c r="BU31" s="14" t="e">
        <f t="shared" si="31"/>
        <v>#DIV/0!</v>
      </c>
      <c r="BV31" s="103">
        <f t="shared" si="32"/>
        <v>0</v>
      </c>
      <c r="BW31" s="12" t="e">
        <f t="shared" si="31"/>
        <v>#DIV/0!</v>
      </c>
      <c r="BX31" s="105"/>
      <c r="BY31" s="24">
        <v>34.038535000000003</v>
      </c>
      <c r="BZ31" s="108"/>
      <c r="CB31" s="23"/>
      <c r="CC31" s="131" t="e">
        <f t="shared" si="33"/>
        <v>#DIV/0!</v>
      </c>
    </row>
    <row r="32" spans="1:81">
      <c r="A32" s="365"/>
      <c r="B32" s="156">
        <v>38565</v>
      </c>
      <c r="C32" s="16"/>
      <c r="D32" s="23"/>
      <c r="E32" s="14" t="e">
        <f t="shared" si="12"/>
        <v>#DIV/0!</v>
      </c>
      <c r="F32" s="159" t="str">
        <f t="shared" si="13"/>
        <v/>
      </c>
      <c r="G32" s="8"/>
      <c r="H32" s="12">
        <v>0</v>
      </c>
      <c r="I32" s="7">
        <f t="shared" si="14"/>
        <v>0</v>
      </c>
      <c r="J32" s="7"/>
      <c r="K32" s="7"/>
      <c r="L32" s="81">
        <f t="shared" si="0"/>
        <v>0</v>
      </c>
      <c r="M32" s="82">
        <f t="shared" si="1"/>
        <v>0</v>
      </c>
      <c r="N32" s="91"/>
      <c r="O32" s="23"/>
      <c r="P32" s="14" t="e">
        <f t="shared" si="15"/>
        <v>#DIV/0!</v>
      </c>
      <c r="Q32" s="159" t="str">
        <f t="shared" si="16"/>
        <v/>
      </c>
      <c r="R32" s="8"/>
      <c r="S32" s="12">
        <v>0</v>
      </c>
      <c r="T32" s="7">
        <f t="shared" si="17"/>
        <v>0</v>
      </c>
      <c r="U32" s="7"/>
      <c r="V32" s="7"/>
      <c r="W32" s="81">
        <f t="shared" si="2"/>
        <v>0</v>
      </c>
      <c r="X32" s="82">
        <f t="shared" si="3"/>
        <v>0</v>
      </c>
      <c r="Y32" s="91"/>
      <c r="Z32" s="23"/>
      <c r="AA32" s="14" t="e">
        <f t="shared" si="18"/>
        <v>#DIV/0!</v>
      </c>
      <c r="AB32" s="159" t="str">
        <f t="shared" si="19"/>
        <v/>
      </c>
      <c r="AC32" s="8"/>
      <c r="AD32" s="12">
        <v>0</v>
      </c>
      <c r="AE32" s="7">
        <f t="shared" si="20"/>
        <v>0</v>
      </c>
      <c r="AF32" s="7"/>
      <c r="AG32" s="7"/>
      <c r="AH32" s="81">
        <f t="shared" si="4"/>
        <v>0</v>
      </c>
      <c r="AI32" s="82">
        <f t="shared" si="5"/>
        <v>0</v>
      </c>
      <c r="AJ32" s="91"/>
      <c r="AK32" s="23"/>
      <c r="AL32" s="14" t="e">
        <f t="shared" si="21"/>
        <v>#DIV/0!</v>
      </c>
      <c r="AM32" s="159" t="str">
        <f t="shared" si="22"/>
        <v/>
      </c>
      <c r="AN32" s="8"/>
      <c r="AO32" s="12">
        <v>0</v>
      </c>
      <c r="AP32" s="7">
        <f t="shared" si="23"/>
        <v>0</v>
      </c>
      <c r="AQ32" s="7"/>
      <c r="AR32" s="7"/>
      <c r="AS32" s="81">
        <f t="shared" si="6"/>
        <v>0</v>
      </c>
      <c r="AT32" s="82">
        <f t="shared" si="7"/>
        <v>0</v>
      </c>
      <c r="AU32" s="91"/>
      <c r="AV32" s="23"/>
      <c r="AW32" s="14" t="e">
        <f t="shared" si="24"/>
        <v>#DIV/0!</v>
      </c>
      <c r="AX32" s="159" t="str">
        <f t="shared" si="25"/>
        <v/>
      </c>
      <c r="AY32" s="8"/>
      <c r="AZ32" s="12">
        <v>0</v>
      </c>
      <c r="BA32" s="7">
        <f t="shared" si="26"/>
        <v>0</v>
      </c>
      <c r="BB32" s="7"/>
      <c r="BC32" s="7"/>
      <c r="BD32" s="81">
        <f t="shared" si="8"/>
        <v>0</v>
      </c>
      <c r="BE32" s="82">
        <f t="shared" si="9"/>
        <v>0</v>
      </c>
      <c r="BF32" s="91"/>
      <c r="BG32" s="23"/>
      <c r="BH32" s="14" t="e">
        <f t="shared" si="27"/>
        <v>#DIV/0!</v>
      </c>
      <c r="BI32" s="159" t="str">
        <f t="shared" si="28"/>
        <v/>
      </c>
      <c r="BJ32" s="8"/>
      <c r="BK32" s="12">
        <v>0</v>
      </c>
      <c r="BL32" s="7">
        <f t="shared" si="29"/>
        <v>0</v>
      </c>
      <c r="BM32" s="7"/>
      <c r="BN32" s="7"/>
      <c r="BO32" s="81">
        <f t="shared" si="10"/>
        <v>0</v>
      </c>
      <c r="BP32" s="82">
        <f t="shared" si="11"/>
        <v>0</v>
      </c>
      <c r="BQ32" s="91"/>
      <c r="BR32" s="365"/>
      <c r="BS32" s="156">
        <v>38565</v>
      </c>
      <c r="BT32" s="101">
        <f t="shared" si="30"/>
        <v>0</v>
      </c>
      <c r="BU32" s="14" t="e">
        <f t="shared" si="31"/>
        <v>#DIV/0!</v>
      </c>
      <c r="BV32" s="103">
        <f t="shared" si="32"/>
        <v>0</v>
      </c>
      <c r="BW32" s="12" t="e">
        <f t="shared" si="31"/>
        <v>#DIV/0!</v>
      </c>
      <c r="BX32" s="105"/>
      <c r="BY32" s="24">
        <v>34.048746000000001</v>
      </c>
      <c r="BZ32" s="108"/>
      <c r="CB32" s="23"/>
      <c r="CC32" s="131" t="e">
        <f t="shared" si="33"/>
        <v>#DIV/0!</v>
      </c>
    </row>
    <row r="33" spans="1:81">
      <c r="A33" s="365"/>
      <c r="B33" s="156">
        <v>38596</v>
      </c>
      <c r="C33" s="16"/>
      <c r="D33" s="23"/>
      <c r="E33" s="14" t="e">
        <f t="shared" si="12"/>
        <v>#DIV/0!</v>
      </c>
      <c r="F33" s="159" t="str">
        <f t="shared" si="13"/>
        <v/>
      </c>
      <c r="G33" s="8"/>
      <c r="H33" s="12">
        <v>0</v>
      </c>
      <c r="I33" s="7">
        <f t="shared" si="14"/>
        <v>0</v>
      </c>
      <c r="J33" s="7"/>
      <c r="K33" s="7"/>
      <c r="L33" s="81">
        <f t="shared" si="0"/>
        <v>0</v>
      </c>
      <c r="M33" s="82">
        <f t="shared" si="1"/>
        <v>0</v>
      </c>
      <c r="N33" s="91"/>
      <c r="O33" s="23"/>
      <c r="P33" s="14" t="e">
        <f t="shared" si="15"/>
        <v>#DIV/0!</v>
      </c>
      <c r="Q33" s="159" t="str">
        <f t="shared" si="16"/>
        <v/>
      </c>
      <c r="R33" s="8"/>
      <c r="S33" s="12">
        <v>0</v>
      </c>
      <c r="T33" s="7">
        <f t="shared" si="17"/>
        <v>0</v>
      </c>
      <c r="U33" s="7"/>
      <c r="V33" s="7"/>
      <c r="W33" s="81">
        <f t="shared" si="2"/>
        <v>0</v>
      </c>
      <c r="X33" s="82">
        <f t="shared" si="3"/>
        <v>0</v>
      </c>
      <c r="Y33" s="91"/>
      <c r="Z33" s="23"/>
      <c r="AA33" s="14" t="e">
        <f t="shared" si="18"/>
        <v>#DIV/0!</v>
      </c>
      <c r="AB33" s="159" t="str">
        <f t="shared" si="19"/>
        <v/>
      </c>
      <c r="AC33" s="8"/>
      <c r="AD33" s="12">
        <v>0</v>
      </c>
      <c r="AE33" s="7">
        <f t="shared" si="20"/>
        <v>0</v>
      </c>
      <c r="AF33" s="7"/>
      <c r="AG33" s="7"/>
      <c r="AH33" s="81">
        <f t="shared" si="4"/>
        <v>0</v>
      </c>
      <c r="AI33" s="82">
        <f t="shared" si="5"/>
        <v>0</v>
      </c>
      <c r="AJ33" s="91"/>
      <c r="AK33" s="23"/>
      <c r="AL33" s="14" t="e">
        <f t="shared" si="21"/>
        <v>#DIV/0!</v>
      </c>
      <c r="AM33" s="159" t="str">
        <f t="shared" si="22"/>
        <v/>
      </c>
      <c r="AN33" s="8"/>
      <c r="AO33" s="12">
        <v>0</v>
      </c>
      <c r="AP33" s="7">
        <f t="shared" si="23"/>
        <v>0</v>
      </c>
      <c r="AQ33" s="7"/>
      <c r="AR33" s="7"/>
      <c r="AS33" s="81">
        <f t="shared" si="6"/>
        <v>0</v>
      </c>
      <c r="AT33" s="82">
        <f t="shared" si="7"/>
        <v>0</v>
      </c>
      <c r="AU33" s="91"/>
      <c r="AV33" s="23"/>
      <c r="AW33" s="14" t="e">
        <f t="shared" si="24"/>
        <v>#DIV/0!</v>
      </c>
      <c r="AX33" s="159" t="str">
        <f t="shared" si="25"/>
        <v/>
      </c>
      <c r="AY33" s="8"/>
      <c r="AZ33" s="12">
        <v>0</v>
      </c>
      <c r="BA33" s="7">
        <f t="shared" si="26"/>
        <v>0</v>
      </c>
      <c r="BB33" s="7"/>
      <c r="BC33" s="7"/>
      <c r="BD33" s="81">
        <f t="shared" si="8"/>
        <v>0</v>
      </c>
      <c r="BE33" s="82">
        <f t="shared" si="9"/>
        <v>0</v>
      </c>
      <c r="BF33" s="91"/>
      <c r="BG33" s="23"/>
      <c r="BH33" s="14" t="e">
        <f t="shared" si="27"/>
        <v>#DIV/0!</v>
      </c>
      <c r="BI33" s="159" t="str">
        <f t="shared" si="28"/>
        <v/>
      </c>
      <c r="BJ33" s="8"/>
      <c r="BK33" s="12">
        <v>0</v>
      </c>
      <c r="BL33" s="7">
        <f t="shared" si="29"/>
        <v>0</v>
      </c>
      <c r="BM33" s="7"/>
      <c r="BN33" s="7"/>
      <c r="BO33" s="81">
        <f t="shared" si="10"/>
        <v>0</v>
      </c>
      <c r="BP33" s="82">
        <f t="shared" si="11"/>
        <v>0</v>
      </c>
      <c r="BQ33" s="91"/>
      <c r="BR33" s="365"/>
      <c r="BS33" s="156">
        <v>38596</v>
      </c>
      <c r="BT33" s="101">
        <f t="shared" si="30"/>
        <v>0</v>
      </c>
      <c r="BU33" s="14" t="e">
        <f t="shared" si="31"/>
        <v>#DIV/0!</v>
      </c>
      <c r="BV33" s="103">
        <f t="shared" si="32"/>
        <v>0</v>
      </c>
      <c r="BW33" s="12" t="e">
        <f t="shared" si="31"/>
        <v>#DIV/0!</v>
      </c>
      <c r="BX33" s="105"/>
      <c r="BY33" s="24">
        <v>34.048746000000001</v>
      </c>
      <c r="BZ33" s="108"/>
      <c r="CB33" s="23"/>
      <c r="CC33" s="131" t="e">
        <f t="shared" si="33"/>
        <v>#DIV/0!</v>
      </c>
    </row>
    <row r="34" spans="1:81">
      <c r="A34" s="365"/>
      <c r="B34" s="156">
        <v>38626</v>
      </c>
      <c r="C34" s="16"/>
      <c r="D34" s="23"/>
      <c r="E34" s="14" t="e">
        <f t="shared" si="12"/>
        <v>#DIV/0!</v>
      </c>
      <c r="F34" s="159" t="str">
        <f t="shared" si="13"/>
        <v/>
      </c>
      <c r="G34" s="8"/>
      <c r="H34" s="12">
        <v>0</v>
      </c>
      <c r="I34" s="7">
        <f t="shared" si="14"/>
        <v>0</v>
      </c>
      <c r="J34" s="7"/>
      <c r="K34" s="7"/>
      <c r="L34" s="81">
        <f t="shared" si="0"/>
        <v>0</v>
      </c>
      <c r="M34" s="82">
        <f t="shared" si="1"/>
        <v>0</v>
      </c>
      <c r="N34" s="91"/>
      <c r="O34" s="23"/>
      <c r="P34" s="14" t="e">
        <f t="shared" si="15"/>
        <v>#DIV/0!</v>
      </c>
      <c r="Q34" s="159" t="str">
        <f t="shared" si="16"/>
        <v/>
      </c>
      <c r="R34" s="8"/>
      <c r="S34" s="12">
        <v>0</v>
      </c>
      <c r="T34" s="7">
        <f t="shared" si="17"/>
        <v>0</v>
      </c>
      <c r="U34" s="7"/>
      <c r="V34" s="7"/>
      <c r="W34" s="81">
        <f t="shared" si="2"/>
        <v>0</v>
      </c>
      <c r="X34" s="82">
        <f t="shared" si="3"/>
        <v>0</v>
      </c>
      <c r="Y34" s="91"/>
      <c r="Z34" s="23"/>
      <c r="AA34" s="14" t="e">
        <f t="shared" si="18"/>
        <v>#DIV/0!</v>
      </c>
      <c r="AB34" s="159" t="str">
        <f t="shared" si="19"/>
        <v/>
      </c>
      <c r="AC34" s="8"/>
      <c r="AD34" s="12">
        <v>0</v>
      </c>
      <c r="AE34" s="7">
        <f t="shared" si="20"/>
        <v>0</v>
      </c>
      <c r="AF34" s="7"/>
      <c r="AG34" s="7"/>
      <c r="AH34" s="81">
        <f t="shared" si="4"/>
        <v>0</v>
      </c>
      <c r="AI34" s="82">
        <f t="shared" si="5"/>
        <v>0</v>
      </c>
      <c r="AJ34" s="91"/>
      <c r="AK34" s="23"/>
      <c r="AL34" s="14" t="e">
        <f t="shared" si="21"/>
        <v>#DIV/0!</v>
      </c>
      <c r="AM34" s="159" t="str">
        <f t="shared" si="22"/>
        <v/>
      </c>
      <c r="AN34" s="8"/>
      <c r="AO34" s="12">
        <v>0</v>
      </c>
      <c r="AP34" s="7">
        <f t="shared" si="23"/>
        <v>0</v>
      </c>
      <c r="AQ34" s="7"/>
      <c r="AR34" s="7"/>
      <c r="AS34" s="81">
        <f t="shared" si="6"/>
        <v>0</v>
      </c>
      <c r="AT34" s="82">
        <f t="shared" si="7"/>
        <v>0</v>
      </c>
      <c r="AU34" s="91"/>
      <c r="AV34" s="23"/>
      <c r="AW34" s="14" t="e">
        <f t="shared" si="24"/>
        <v>#DIV/0!</v>
      </c>
      <c r="AX34" s="159" t="str">
        <f t="shared" si="25"/>
        <v/>
      </c>
      <c r="AY34" s="8"/>
      <c r="AZ34" s="12">
        <v>0</v>
      </c>
      <c r="BA34" s="7">
        <f t="shared" si="26"/>
        <v>0</v>
      </c>
      <c r="BB34" s="7"/>
      <c r="BC34" s="7"/>
      <c r="BD34" s="81">
        <f t="shared" si="8"/>
        <v>0</v>
      </c>
      <c r="BE34" s="82">
        <f t="shared" si="9"/>
        <v>0</v>
      </c>
      <c r="BF34" s="91"/>
      <c r="BG34" s="23"/>
      <c r="BH34" s="14" t="e">
        <f t="shared" si="27"/>
        <v>#DIV/0!</v>
      </c>
      <c r="BI34" s="159" t="str">
        <f t="shared" si="28"/>
        <v/>
      </c>
      <c r="BJ34" s="8"/>
      <c r="BK34" s="12">
        <v>0</v>
      </c>
      <c r="BL34" s="7">
        <f t="shared" si="29"/>
        <v>0</v>
      </c>
      <c r="BM34" s="7"/>
      <c r="BN34" s="7"/>
      <c r="BO34" s="81">
        <f t="shared" si="10"/>
        <v>0</v>
      </c>
      <c r="BP34" s="82">
        <f t="shared" si="11"/>
        <v>0</v>
      </c>
      <c r="BQ34" s="91"/>
      <c r="BR34" s="365"/>
      <c r="BS34" s="156">
        <v>38626</v>
      </c>
      <c r="BT34" s="101">
        <f t="shared" si="30"/>
        <v>0</v>
      </c>
      <c r="BU34" s="14" t="e">
        <f t="shared" si="31"/>
        <v>#DIV/0!</v>
      </c>
      <c r="BV34" s="103">
        <f t="shared" si="32"/>
        <v>0</v>
      </c>
      <c r="BW34" s="12" t="e">
        <f t="shared" si="31"/>
        <v>#DIV/0!</v>
      </c>
      <c r="BX34" s="105"/>
      <c r="BY34" s="24">
        <v>34.099818999999997</v>
      </c>
      <c r="BZ34" s="108"/>
      <c r="CB34" s="23"/>
      <c r="CC34" s="131" t="e">
        <f t="shared" si="33"/>
        <v>#DIV/0!</v>
      </c>
    </row>
    <row r="35" spans="1:81">
      <c r="A35" s="365"/>
      <c r="B35" s="156">
        <v>38657</v>
      </c>
      <c r="C35" s="16"/>
      <c r="D35" s="23"/>
      <c r="E35" s="14" t="e">
        <f t="shared" si="12"/>
        <v>#DIV/0!</v>
      </c>
      <c r="F35" s="159" t="str">
        <f t="shared" si="13"/>
        <v/>
      </c>
      <c r="G35" s="8"/>
      <c r="H35" s="12">
        <v>0</v>
      </c>
      <c r="I35" s="7">
        <f t="shared" si="14"/>
        <v>0</v>
      </c>
      <c r="J35" s="7"/>
      <c r="K35" s="7"/>
      <c r="L35" s="81">
        <f t="shared" si="0"/>
        <v>0</v>
      </c>
      <c r="M35" s="82">
        <f t="shared" si="1"/>
        <v>0</v>
      </c>
      <c r="N35" s="91"/>
      <c r="O35" s="23"/>
      <c r="P35" s="14" t="e">
        <f t="shared" si="15"/>
        <v>#DIV/0!</v>
      </c>
      <c r="Q35" s="159" t="str">
        <f t="shared" si="16"/>
        <v/>
      </c>
      <c r="R35" s="8"/>
      <c r="S35" s="12">
        <v>0</v>
      </c>
      <c r="T35" s="7">
        <f t="shared" si="17"/>
        <v>0</v>
      </c>
      <c r="U35" s="7"/>
      <c r="V35" s="7"/>
      <c r="W35" s="81">
        <f t="shared" si="2"/>
        <v>0</v>
      </c>
      <c r="X35" s="82">
        <f t="shared" si="3"/>
        <v>0</v>
      </c>
      <c r="Y35" s="91"/>
      <c r="Z35" s="23"/>
      <c r="AA35" s="14" t="e">
        <f t="shared" si="18"/>
        <v>#DIV/0!</v>
      </c>
      <c r="AB35" s="159" t="str">
        <f t="shared" si="19"/>
        <v/>
      </c>
      <c r="AC35" s="8"/>
      <c r="AD35" s="12">
        <v>0</v>
      </c>
      <c r="AE35" s="7">
        <f t="shared" si="20"/>
        <v>0</v>
      </c>
      <c r="AF35" s="7"/>
      <c r="AG35" s="7"/>
      <c r="AH35" s="81">
        <f t="shared" si="4"/>
        <v>0</v>
      </c>
      <c r="AI35" s="82">
        <f t="shared" si="5"/>
        <v>0</v>
      </c>
      <c r="AJ35" s="91"/>
      <c r="AK35" s="23"/>
      <c r="AL35" s="14" t="e">
        <f t="shared" si="21"/>
        <v>#DIV/0!</v>
      </c>
      <c r="AM35" s="159" t="str">
        <f t="shared" si="22"/>
        <v/>
      </c>
      <c r="AN35" s="8"/>
      <c r="AO35" s="12">
        <v>0</v>
      </c>
      <c r="AP35" s="7">
        <f t="shared" si="23"/>
        <v>0</v>
      </c>
      <c r="AQ35" s="7"/>
      <c r="AR35" s="7"/>
      <c r="AS35" s="81">
        <f t="shared" si="6"/>
        <v>0</v>
      </c>
      <c r="AT35" s="82">
        <f t="shared" si="7"/>
        <v>0</v>
      </c>
      <c r="AU35" s="91"/>
      <c r="AV35" s="23"/>
      <c r="AW35" s="14" t="e">
        <f t="shared" si="24"/>
        <v>#DIV/0!</v>
      </c>
      <c r="AX35" s="159" t="str">
        <f t="shared" si="25"/>
        <v/>
      </c>
      <c r="AY35" s="8"/>
      <c r="AZ35" s="12">
        <v>0</v>
      </c>
      <c r="BA35" s="7">
        <f t="shared" si="26"/>
        <v>0</v>
      </c>
      <c r="BB35" s="7"/>
      <c r="BC35" s="7"/>
      <c r="BD35" s="81">
        <f t="shared" si="8"/>
        <v>0</v>
      </c>
      <c r="BE35" s="82">
        <f t="shared" si="9"/>
        <v>0</v>
      </c>
      <c r="BF35" s="91"/>
      <c r="BG35" s="23"/>
      <c r="BH35" s="14" t="e">
        <f t="shared" si="27"/>
        <v>#DIV/0!</v>
      </c>
      <c r="BI35" s="159" t="str">
        <f t="shared" si="28"/>
        <v/>
      </c>
      <c r="BJ35" s="8"/>
      <c r="BK35" s="12">
        <v>0</v>
      </c>
      <c r="BL35" s="7">
        <f t="shared" si="29"/>
        <v>0</v>
      </c>
      <c r="BM35" s="7"/>
      <c r="BN35" s="7"/>
      <c r="BO35" s="81">
        <f t="shared" si="10"/>
        <v>0</v>
      </c>
      <c r="BP35" s="82">
        <f t="shared" si="11"/>
        <v>0</v>
      </c>
      <c r="BQ35" s="91"/>
      <c r="BR35" s="365"/>
      <c r="BS35" s="156">
        <v>38657</v>
      </c>
      <c r="BT35" s="101">
        <f t="shared" si="30"/>
        <v>0</v>
      </c>
      <c r="BU35" s="14" t="e">
        <f t="shared" si="31"/>
        <v>#DIV/0!</v>
      </c>
      <c r="BV35" s="103">
        <f t="shared" si="32"/>
        <v>0</v>
      </c>
      <c r="BW35" s="12" t="e">
        <f t="shared" si="31"/>
        <v>#DIV/0!</v>
      </c>
      <c r="BX35" s="105"/>
      <c r="BY35" s="24">
        <v>34.297597000000003</v>
      </c>
      <c r="BZ35" s="108"/>
      <c r="CB35" s="23"/>
      <c r="CC35" s="131" t="e">
        <f t="shared" si="33"/>
        <v>#DIV/0!</v>
      </c>
    </row>
    <row r="36" spans="1:81">
      <c r="A36" s="366"/>
      <c r="B36" s="157">
        <v>38687</v>
      </c>
      <c r="C36" s="16"/>
      <c r="D36" s="21"/>
      <c r="E36" s="15" t="e">
        <f t="shared" si="12"/>
        <v>#DIV/0!</v>
      </c>
      <c r="F36" s="158" t="str">
        <f t="shared" si="13"/>
        <v/>
      </c>
      <c r="G36" s="11"/>
      <c r="H36" s="13">
        <v>0</v>
      </c>
      <c r="I36" s="10">
        <f t="shared" si="14"/>
        <v>0</v>
      </c>
      <c r="J36" s="10"/>
      <c r="K36" s="10"/>
      <c r="L36" s="83">
        <f t="shared" si="0"/>
        <v>0</v>
      </c>
      <c r="M36" s="84">
        <f t="shared" si="1"/>
        <v>0</v>
      </c>
      <c r="N36" s="92"/>
      <c r="O36" s="21"/>
      <c r="P36" s="15" t="e">
        <f t="shared" si="15"/>
        <v>#DIV/0!</v>
      </c>
      <c r="Q36" s="158" t="str">
        <f t="shared" si="16"/>
        <v/>
      </c>
      <c r="R36" s="11"/>
      <c r="S36" s="13">
        <v>0</v>
      </c>
      <c r="T36" s="10">
        <f t="shared" si="17"/>
        <v>0</v>
      </c>
      <c r="U36" s="10"/>
      <c r="V36" s="10"/>
      <c r="W36" s="83">
        <f t="shared" si="2"/>
        <v>0</v>
      </c>
      <c r="X36" s="84">
        <f t="shared" si="3"/>
        <v>0</v>
      </c>
      <c r="Y36" s="92"/>
      <c r="Z36" s="21"/>
      <c r="AA36" s="15" t="e">
        <f t="shared" si="18"/>
        <v>#DIV/0!</v>
      </c>
      <c r="AB36" s="158" t="str">
        <f t="shared" si="19"/>
        <v/>
      </c>
      <c r="AC36" s="11"/>
      <c r="AD36" s="13">
        <v>0</v>
      </c>
      <c r="AE36" s="10">
        <f t="shared" si="20"/>
        <v>0</v>
      </c>
      <c r="AF36" s="10"/>
      <c r="AG36" s="10"/>
      <c r="AH36" s="83">
        <f t="shared" si="4"/>
        <v>0</v>
      </c>
      <c r="AI36" s="84">
        <f t="shared" si="5"/>
        <v>0</v>
      </c>
      <c r="AJ36" s="92"/>
      <c r="AK36" s="21"/>
      <c r="AL36" s="15" t="e">
        <f t="shared" si="21"/>
        <v>#DIV/0!</v>
      </c>
      <c r="AM36" s="158" t="str">
        <f t="shared" si="22"/>
        <v/>
      </c>
      <c r="AN36" s="11"/>
      <c r="AO36" s="13">
        <v>0</v>
      </c>
      <c r="AP36" s="10">
        <f t="shared" si="23"/>
        <v>0</v>
      </c>
      <c r="AQ36" s="10"/>
      <c r="AR36" s="10"/>
      <c r="AS36" s="83">
        <f t="shared" si="6"/>
        <v>0</v>
      </c>
      <c r="AT36" s="84">
        <f t="shared" si="7"/>
        <v>0</v>
      </c>
      <c r="AU36" s="92"/>
      <c r="AV36" s="21"/>
      <c r="AW36" s="15" t="e">
        <f t="shared" si="24"/>
        <v>#DIV/0!</v>
      </c>
      <c r="AX36" s="158" t="str">
        <f t="shared" si="25"/>
        <v/>
      </c>
      <c r="AY36" s="11"/>
      <c r="AZ36" s="13">
        <v>0</v>
      </c>
      <c r="BA36" s="10">
        <f t="shared" si="26"/>
        <v>0</v>
      </c>
      <c r="BB36" s="10"/>
      <c r="BC36" s="10"/>
      <c r="BD36" s="83">
        <f t="shared" si="8"/>
        <v>0</v>
      </c>
      <c r="BE36" s="84">
        <f t="shared" si="9"/>
        <v>0</v>
      </c>
      <c r="BF36" s="92"/>
      <c r="BG36" s="21"/>
      <c r="BH36" s="15" t="e">
        <f t="shared" si="27"/>
        <v>#DIV/0!</v>
      </c>
      <c r="BI36" s="158" t="str">
        <f t="shared" si="28"/>
        <v/>
      </c>
      <c r="BJ36" s="11"/>
      <c r="BK36" s="13">
        <v>0</v>
      </c>
      <c r="BL36" s="10">
        <f t="shared" si="29"/>
        <v>0</v>
      </c>
      <c r="BM36" s="10"/>
      <c r="BN36" s="10"/>
      <c r="BO36" s="83">
        <f t="shared" si="10"/>
        <v>0</v>
      </c>
      <c r="BP36" s="84">
        <f t="shared" si="11"/>
        <v>0</v>
      </c>
      <c r="BQ36" s="92"/>
      <c r="BR36" s="365"/>
      <c r="BS36" s="156">
        <v>38687</v>
      </c>
      <c r="BT36" s="101">
        <f t="shared" si="30"/>
        <v>0</v>
      </c>
      <c r="BU36" s="14" t="e">
        <f t="shared" si="31"/>
        <v>#DIV/0!</v>
      </c>
      <c r="BV36" s="103">
        <f t="shared" si="32"/>
        <v>0</v>
      </c>
      <c r="BW36" s="12" t="e">
        <f t="shared" si="31"/>
        <v>#DIV/0!</v>
      </c>
      <c r="BX36" s="105"/>
      <c r="BY36" s="24">
        <v>34.482804000000002</v>
      </c>
      <c r="BZ36" s="108"/>
      <c r="CB36" s="23"/>
      <c r="CC36" s="131" t="e">
        <f t="shared" si="33"/>
        <v>#DIV/0!</v>
      </c>
    </row>
    <row r="37" spans="1:81" ht="11.25" customHeight="1">
      <c r="A37" s="365">
        <v>2006</v>
      </c>
      <c r="B37" s="156">
        <v>38718</v>
      </c>
      <c r="C37" s="16"/>
      <c r="D37" s="23"/>
      <c r="E37" s="14" t="e">
        <f t="shared" si="12"/>
        <v>#DIV/0!</v>
      </c>
      <c r="F37" s="159">
        <f t="shared" si="13"/>
        <v>53</v>
      </c>
      <c r="G37" s="8"/>
      <c r="H37" s="12">
        <v>0</v>
      </c>
      <c r="I37" s="7">
        <f t="shared" si="14"/>
        <v>0</v>
      </c>
      <c r="J37" s="76"/>
      <c r="K37" s="76"/>
      <c r="L37" s="81">
        <f t="shared" si="0"/>
        <v>0</v>
      </c>
      <c r="M37" s="82">
        <f t="shared" si="1"/>
        <v>0</v>
      </c>
      <c r="N37" s="91"/>
      <c r="O37" s="23"/>
      <c r="P37" s="14" t="e">
        <f t="shared" si="15"/>
        <v>#DIV/0!</v>
      </c>
      <c r="Q37" s="159" t="str">
        <f t="shared" si="16"/>
        <v/>
      </c>
      <c r="R37" s="8"/>
      <c r="S37" s="12">
        <v>0</v>
      </c>
      <c r="T37" s="7">
        <f t="shared" si="17"/>
        <v>0</v>
      </c>
      <c r="U37" s="76"/>
      <c r="V37" s="76"/>
      <c r="W37" s="81">
        <f t="shared" si="2"/>
        <v>0</v>
      </c>
      <c r="X37" s="82">
        <f t="shared" si="3"/>
        <v>0</v>
      </c>
      <c r="Y37" s="91"/>
      <c r="Z37" s="23"/>
      <c r="AA37" s="14" t="e">
        <f t="shared" si="18"/>
        <v>#DIV/0!</v>
      </c>
      <c r="AB37" s="159" t="str">
        <f t="shared" si="19"/>
        <v/>
      </c>
      <c r="AC37" s="8"/>
      <c r="AD37" s="12">
        <v>0</v>
      </c>
      <c r="AE37" s="7">
        <f t="shared" si="20"/>
        <v>0</v>
      </c>
      <c r="AF37" s="76"/>
      <c r="AG37" s="76"/>
      <c r="AH37" s="81">
        <f t="shared" si="4"/>
        <v>0</v>
      </c>
      <c r="AI37" s="82">
        <f t="shared" si="5"/>
        <v>0</v>
      </c>
      <c r="AJ37" s="91"/>
      <c r="AK37" s="23"/>
      <c r="AL37" s="14" t="e">
        <f t="shared" si="21"/>
        <v>#DIV/0!</v>
      </c>
      <c r="AM37" s="159" t="str">
        <f t="shared" si="22"/>
        <v/>
      </c>
      <c r="AN37" s="8"/>
      <c r="AO37" s="12">
        <v>0</v>
      </c>
      <c r="AP37" s="7">
        <f t="shared" si="23"/>
        <v>0</v>
      </c>
      <c r="AQ37" s="76"/>
      <c r="AR37" s="76"/>
      <c r="AS37" s="81">
        <f t="shared" si="6"/>
        <v>0</v>
      </c>
      <c r="AT37" s="82">
        <f t="shared" si="7"/>
        <v>0</v>
      </c>
      <c r="AU37" s="91"/>
      <c r="AV37" s="23"/>
      <c r="AW37" s="14" t="e">
        <f t="shared" si="24"/>
        <v>#DIV/0!</v>
      </c>
      <c r="AX37" s="159" t="str">
        <f t="shared" si="25"/>
        <v/>
      </c>
      <c r="AY37" s="8"/>
      <c r="AZ37" s="12">
        <v>0</v>
      </c>
      <c r="BA37" s="7">
        <f t="shared" si="26"/>
        <v>0</v>
      </c>
      <c r="BB37" s="76"/>
      <c r="BC37" s="76"/>
      <c r="BD37" s="81">
        <f t="shared" si="8"/>
        <v>0</v>
      </c>
      <c r="BE37" s="82">
        <f t="shared" si="9"/>
        <v>0</v>
      </c>
      <c r="BF37" s="91"/>
      <c r="BG37" s="23"/>
      <c r="BH37" s="14" t="e">
        <f t="shared" si="27"/>
        <v>#DIV/0!</v>
      </c>
      <c r="BI37" s="159" t="str">
        <f t="shared" si="28"/>
        <v/>
      </c>
      <c r="BJ37" s="8"/>
      <c r="BK37" s="12">
        <v>0</v>
      </c>
      <c r="BL37" s="7">
        <f t="shared" si="29"/>
        <v>0</v>
      </c>
      <c r="BM37" s="76"/>
      <c r="BN37" s="76"/>
      <c r="BO37" s="81">
        <f t="shared" si="10"/>
        <v>0</v>
      </c>
      <c r="BP37" s="82">
        <f t="shared" si="11"/>
        <v>0</v>
      </c>
      <c r="BQ37" s="91"/>
      <c r="BR37" s="371">
        <v>2006</v>
      </c>
      <c r="BS37" s="261">
        <v>38718</v>
      </c>
      <c r="BT37" s="262">
        <f t="shared" si="30"/>
        <v>0</v>
      </c>
      <c r="BU37" s="73" t="e">
        <f t="shared" si="31"/>
        <v>#DIV/0!</v>
      </c>
      <c r="BV37" s="263">
        <f t="shared" si="32"/>
        <v>0</v>
      </c>
      <c r="BW37" s="74" t="e">
        <f t="shared" si="31"/>
        <v>#DIV/0!</v>
      </c>
      <c r="BX37" s="106"/>
      <c r="BY37" s="75">
        <v>34.620735000000003</v>
      </c>
      <c r="BZ37" s="109"/>
      <c r="CB37" s="23"/>
      <c r="CC37" s="131" t="e">
        <f t="shared" si="33"/>
        <v>#DIV/0!</v>
      </c>
    </row>
    <row r="38" spans="1:81">
      <c r="A38" s="365"/>
      <c r="B38" s="156">
        <v>38749</v>
      </c>
      <c r="C38" s="16"/>
      <c r="D38" s="23"/>
      <c r="E38" s="14" t="e">
        <f t="shared" si="12"/>
        <v>#DIV/0!</v>
      </c>
      <c r="F38" s="159" t="str">
        <f t="shared" si="13"/>
        <v/>
      </c>
      <c r="G38" s="8"/>
      <c r="H38" s="12">
        <v>0</v>
      </c>
      <c r="I38" s="7">
        <f t="shared" si="14"/>
        <v>0</v>
      </c>
      <c r="J38" s="7"/>
      <c r="K38" s="7"/>
      <c r="L38" s="81">
        <f t="shared" si="0"/>
        <v>0</v>
      </c>
      <c r="M38" s="82">
        <f t="shared" si="1"/>
        <v>0</v>
      </c>
      <c r="N38" s="91"/>
      <c r="O38" s="23"/>
      <c r="P38" s="14" t="e">
        <f t="shared" si="15"/>
        <v>#DIV/0!</v>
      </c>
      <c r="Q38" s="159" t="str">
        <f t="shared" si="16"/>
        <v/>
      </c>
      <c r="R38" s="8"/>
      <c r="S38" s="12">
        <v>0</v>
      </c>
      <c r="T38" s="7">
        <f t="shared" si="17"/>
        <v>0</v>
      </c>
      <c r="U38" s="7"/>
      <c r="V38" s="7"/>
      <c r="W38" s="81">
        <f t="shared" si="2"/>
        <v>0</v>
      </c>
      <c r="X38" s="82">
        <f t="shared" si="3"/>
        <v>0</v>
      </c>
      <c r="Y38" s="91"/>
      <c r="Z38" s="23"/>
      <c r="AA38" s="14" t="e">
        <f t="shared" si="18"/>
        <v>#DIV/0!</v>
      </c>
      <c r="AB38" s="159" t="str">
        <f t="shared" si="19"/>
        <v/>
      </c>
      <c r="AC38" s="8"/>
      <c r="AD38" s="12">
        <v>0</v>
      </c>
      <c r="AE38" s="7">
        <f t="shared" si="20"/>
        <v>0</v>
      </c>
      <c r="AF38" s="7"/>
      <c r="AG38" s="7"/>
      <c r="AH38" s="81">
        <f t="shared" si="4"/>
        <v>0</v>
      </c>
      <c r="AI38" s="82">
        <f t="shared" si="5"/>
        <v>0</v>
      </c>
      <c r="AJ38" s="91"/>
      <c r="AK38" s="23"/>
      <c r="AL38" s="14" t="e">
        <f t="shared" si="21"/>
        <v>#DIV/0!</v>
      </c>
      <c r="AM38" s="159" t="str">
        <f t="shared" si="22"/>
        <v/>
      </c>
      <c r="AN38" s="8"/>
      <c r="AO38" s="12">
        <v>0</v>
      </c>
      <c r="AP38" s="7">
        <f t="shared" si="23"/>
        <v>0</v>
      </c>
      <c r="AQ38" s="7"/>
      <c r="AR38" s="7"/>
      <c r="AS38" s="81">
        <f t="shared" si="6"/>
        <v>0</v>
      </c>
      <c r="AT38" s="82">
        <f t="shared" si="7"/>
        <v>0</v>
      </c>
      <c r="AU38" s="91"/>
      <c r="AV38" s="23"/>
      <c r="AW38" s="14" t="e">
        <f t="shared" si="24"/>
        <v>#DIV/0!</v>
      </c>
      <c r="AX38" s="159" t="str">
        <f t="shared" si="25"/>
        <v/>
      </c>
      <c r="AY38" s="8"/>
      <c r="AZ38" s="12">
        <v>0</v>
      </c>
      <c r="BA38" s="7">
        <f t="shared" si="26"/>
        <v>0</v>
      </c>
      <c r="BB38" s="7"/>
      <c r="BC38" s="7"/>
      <c r="BD38" s="81">
        <f t="shared" si="8"/>
        <v>0</v>
      </c>
      <c r="BE38" s="82">
        <f t="shared" si="9"/>
        <v>0</v>
      </c>
      <c r="BF38" s="91"/>
      <c r="BG38" s="23"/>
      <c r="BH38" s="14" t="e">
        <f t="shared" si="27"/>
        <v>#DIV/0!</v>
      </c>
      <c r="BI38" s="159" t="str">
        <f t="shared" si="28"/>
        <v/>
      </c>
      <c r="BJ38" s="8"/>
      <c r="BK38" s="12">
        <v>0</v>
      </c>
      <c r="BL38" s="7">
        <f t="shared" si="29"/>
        <v>0</v>
      </c>
      <c r="BM38" s="7"/>
      <c r="BN38" s="7"/>
      <c r="BO38" s="81">
        <f t="shared" si="10"/>
        <v>0</v>
      </c>
      <c r="BP38" s="82">
        <f t="shared" si="11"/>
        <v>0</v>
      </c>
      <c r="BQ38" s="91"/>
      <c r="BR38" s="365"/>
      <c r="BS38" s="156">
        <v>38749</v>
      </c>
      <c r="BT38" s="101">
        <f t="shared" si="30"/>
        <v>0</v>
      </c>
      <c r="BU38" s="14" t="e">
        <f t="shared" si="31"/>
        <v>#DIV/0!</v>
      </c>
      <c r="BV38" s="103">
        <f t="shared" si="32"/>
        <v>0</v>
      </c>
      <c r="BW38" s="12" t="e">
        <f t="shared" si="31"/>
        <v>#DIV/0!</v>
      </c>
      <c r="BX38" s="105"/>
      <c r="BY38" s="24">
        <v>34.752293000000002</v>
      </c>
      <c r="BZ38" s="108"/>
      <c r="CB38" s="23"/>
      <c r="CC38" s="131" t="e">
        <f t="shared" si="33"/>
        <v>#DIV/0!</v>
      </c>
    </row>
    <row r="39" spans="1:81">
      <c r="A39" s="365"/>
      <c r="B39" s="156">
        <v>38777</v>
      </c>
      <c r="C39" s="16"/>
      <c r="D39" s="23"/>
      <c r="E39" s="14" t="e">
        <f t="shared" si="12"/>
        <v>#DIV/0!</v>
      </c>
      <c r="F39" s="159" t="str">
        <f t="shared" si="13"/>
        <v/>
      </c>
      <c r="G39" s="8"/>
      <c r="H39" s="12">
        <v>0</v>
      </c>
      <c r="I39" s="7">
        <f t="shared" si="14"/>
        <v>0</v>
      </c>
      <c r="J39" s="7"/>
      <c r="K39" s="7"/>
      <c r="L39" s="81">
        <f t="shared" si="0"/>
        <v>0</v>
      </c>
      <c r="M39" s="82">
        <f t="shared" si="1"/>
        <v>0</v>
      </c>
      <c r="N39" s="91"/>
      <c r="O39" s="23"/>
      <c r="P39" s="14" t="e">
        <f t="shared" si="15"/>
        <v>#DIV/0!</v>
      </c>
      <c r="Q39" s="159" t="str">
        <f t="shared" si="16"/>
        <v/>
      </c>
      <c r="R39" s="8"/>
      <c r="S39" s="12">
        <v>0</v>
      </c>
      <c r="T39" s="7">
        <f t="shared" si="17"/>
        <v>0</v>
      </c>
      <c r="U39" s="7"/>
      <c r="V39" s="7"/>
      <c r="W39" s="81">
        <f t="shared" si="2"/>
        <v>0</v>
      </c>
      <c r="X39" s="82">
        <f t="shared" si="3"/>
        <v>0</v>
      </c>
      <c r="Y39" s="91"/>
      <c r="Z39" s="23"/>
      <c r="AA39" s="14" t="e">
        <f t="shared" si="18"/>
        <v>#DIV/0!</v>
      </c>
      <c r="AB39" s="159" t="str">
        <f t="shared" si="19"/>
        <v/>
      </c>
      <c r="AC39" s="8"/>
      <c r="AD39" s="12">
        <v>0</v>
      </c>
      <c r="AE39" s="7">
        <f t="shared" si="20"/>
        <v>0</v>
      </c>
      <c r="AF39" s="7"/>
      <c r="AG39" s="7"/>
      <c r="AH39" s="81">
        <f t="shared" si="4"/>
        <v>0</v>
      </c>
      <c r="AI39" s="82">
        <f t="shared" si="5"/>
        <v>0</v>
      </c>
      <c r="AJ39" s="91"/>
      <c r="AK39" s="23"/>
      <c r="AL39" s="14" t="e">
        <f t="shared" si="21"/>
        <v>#DIV/0!</v>
      </c>
      <c r="AM39" s="159" t="str">
        <f t="shared" si="22"/>
        <v/>
      </c>
      <c r="AN39" s="8"/>
      <c r="AO39" s="12">
        <v>0</v>
      </c>
      <c r="AP39" s="7">
        <f t="shared" si="23"/>
        <v>0</v>
      </c>
      <c r="AQ39" s="7"/>
      <c r="AR39" s="7"/>
      <c r="AS39" s="81">
        <f t="shared" si="6"/>
        <v>0</v>
      </c>
      <c r="AT39" s="82">
        <f t="shared" si="7"/>
        <v>0</v>
      </c>
      <c r="AU39" s="91"/>
      <c r="AV39" s="23"/>
      <c r="AW39" s="14" t="e">
        <f t="shared" si="24"/>
        <v>#DIV/0!</v>
      </c>
      <c r="AX39" s="159" t="str">
        <f t="shared" si="25"/>
        <v/>
      </c>
      <c r="AY39" s="8"/>
      <c r="AZ39" s="12">
        <v>0</v>
      </c>
      <c r="BA39" s="7">
        <f t="shared" si="26"/>
        <v>0</v>
      </c>
      <c r="BB39" s="7"/>
      <c r="BC39" s="7"/>
      <c r="BD39" s="81">
        <f t="shared" si="8"/>
        <v>0</v>
      </c>
      <c r="BE39" s="82">
        <f t="shared" si="9"/>
        <v>0</v>
      </c>
      <c r="BF39" s="91"/>
      <c r="BG39" s="23"/>
      <c r="BH39" s="14" t="e">
        <f t="shared" si="27"/>
        <v>#DIV/0!</v>
      </c>
      <c r="BI39" s="159" t="str">
        <f t="shared" si="28"/>
        <v/>
      </c>
      <c r="BJ39" s="8"/>
      <c r="BK39" s="12">
        <v>0</v>
      </c>
      <c r="BL39" s="7">
        <f t="shared" si="29"/>
        <v>0</v>
      </c>
      <c r="BM39" s="7"/>
      <c r="BN39" s="7"/>
      <c r="BO39" s="81">
        <f t="shared" si="10"/>
        <v>0</v>
      </c>
      <c r="BP39" s="82">
        <f t="shared" si="11"/>
        <v>0</v>
      </c>
      <c r="BQ39" s="91"/>
      <c r="BR39" s="365"/>
      <c r="BS39" s="156">
        <v>38777</v>
      </c>
      <c r="BT39" s="101">
        <f t="shared" si="30"/>
        <v>0</v>
      </c>
      <c r="BU39" s="14" t="e">
        <f t="shared" si="31"/>
        <v>#DIV/0!</v>
      </c>
      <c r="BV39" s="103">
        <f t="shared" si="32"/>
        <v>0</v>
      </c>
      <c r="BW39" s="12" t="e">
        <f t="shared" si="31"/>
        <v>#DIV/0!</v>
      </c>
      <c r="BX39" s="105"/>
      <c r="BY39" s="24">
        <v>34.832222999999999</v>
      </c>
      <c r="BZ39" s="108"/>
      <c r="CB39" s="23"/>
      <c r="CC39" s="131" t="e">
        <f t="shared" si="33"/>
        <v>#DIV/0!</v>
      </c>
    </row>
    <row r="40" spans="1:81">
      <c r="A40" s="365"/>
      <c r="B40" s="156">
        <v>38808</v>
      </c>
      <c r="C40" s="16"/>
      <c r="D40" s="23"/>
      <c r="E40" s="14" t="e">
        <f t="shared" si="12"/>
        <v>#DIV/0!</v>
      </c>
      <c r="F40" s="159" t="str">
        <f t="shared" si="13"/>
        <v/>
      </c>
      <c r="G40" s="8"/>
      <c r="H40" s="12">
        <v>0</v>
      </c>
      <c r="I40" s="7">
        <f t="shared" si="14"/>
        <v>0</v>
      </c>
      <c r="J40" s="7"/>
      <c r="K40" s="7"/>
      <c r="L40" s="81">
        <f t="shared" si="0"/>
        <v>0</v>
      </c>
      <c r="M40" s="82">
        <f t="shared" si="1"/>
        <v>0</v>
      </c>
      <c r="N40" s="91"/>
      <c r="O40" s="23"/>
      <c r="P40" s="14" t="e">
        <f t="shared" si="15"/>
        <v>#DIV/0!</v>
      </c>
      <c r="Q40" s="159" t="str">
        <f t="shared" si="16"/>
        <v/>
      </c>
      <c r="R40" s="8"/>
      <c r="S40" s="12">
        <v>0</v>
      </c>
      <c r="T40" s="7">
        <f t="shared" si="17"/>
        <v>0</v>
      </c>
      <c r="U40" s="7"/>
      <c r="V40" s="7"/>
      <c r="W40" s="81">
        <f t="shared" si="2"/>
        <v>0</v>
      </c>
      <c r="X40" s="82">
        <f t="shared" si="3"/>
        <v>0</v>
      </c>
      <c r="Y40" s="91"/>
      <c r="Z40" s="23"/>
      <c r="AA40" s="14" t="e">
        <f t="shared" si="18"/>
        <v>#DIV/0!</v>
      </c>
      <c r="AB40" s="159" t="str">
        <f t="shared" si="19"/>
        <v/>
      </c>
      <c r="AC40" s="8"/>
      <c r="AD40" s="12">
        <v>0</v>
      </c>
      <c r="AE40" s="7">
        <f t="shared" si="20"/>
        <v>0</v>
      </c>
      <c r="AF40" s="7"/>
      <c r="AG40" s="7"/>
      <c r="AH40" s="81">
        <f t="shared" si="4"/>
        <v>0</v>
      </c>
      <c r="AI40" s="82">
        <f t="shared" si="5"/>
        <v>0</v>
      </c>
      <c r="AJ40" s="91"/>
      <c r="AK40" s="23"/>
      <c r="AL40" s="14" t="e">
        <f t="shared" si="21"/>
        <v>#DIV/0!</v>
      </c>
      <c r="AM40" s="159" t="str">
        <f t="shared" si="22"/>
        <v/>
      </c>
      <c r="AN40" s="8"/>
      <c r="AO40" s="12">
        <v>0</v>
      </c>
      <c r="AP40" s="7">
        <f t="shared" si="23"/>
        <v>0</v>
      </c>
      <c r="AQ40" s="7"/>
      <c r="AR40" s="7"/>
      <c r="AS40" s="81">
        <f t="shared" si="6"/>
        <v>0</v>
      </c>
      <c r="AT40" s="82">
        <f t="shared" si="7"/>
        <v>0</v>
      </c>
      <c r="AU40" s="91"/>
      <c r="AV40" s="23"/>
      <c r="AW40" s="14" t="e">
        <f t="shared" si="24"/>
        <v>#DIV/0!</v>
      </c>
      <c r="AX40" s="159" t="str">
        <f t="shared" si="25"/>
        <v/>
      </c>
      <c r="AY40" s="8"/>
      <c r="AZ40" s="12">
        <v>0</v>
      </c>
      <c r="BA40" s="7">
        <f t="shared" si="26"/>
        <v>0</v>
      </c>
      <c r="BB40" s="7"/>
      <c r="BC40" s="7"/>
      <c r="BD40" s="81">
        <f t="shared" si="8"/>
        <v>0</v>
      </c>
      <c r="BE40" s="82">
        <f t="shared" si="9"/>
        <v>0</v>
      </c>
      <c r="BF40" s="91"/>
      <c r="BG40" s="23"/>
      <c r="BH40" s="14" t="e">
        <f t="shared" si="27"/>
        <v>#DIV/0!</v>
      </c>
      <c r="BI40" s="159" t="str">
        <f t="shared" si="28"/>
        <v/>
      </c>
      <c r="BJ40" s="8"/>
      <c r="BK40" s="12">
        <v>0</v>
      </c>
      <c r="BL40" s="7">
        <f t="shared" si="29"/>
        <v>0</v>
      </c>
      <c r="BM40" s="7"/>
      <c r="BN40" s="7"/>
      <c r="BO40" s="81">
        <f t="shared" si="10"/>
        <v>0</v>
      </c>
      <c r="BP40" s="82">
        <f t="shared" si="11"/>
        <v>0</v>
      </c>
      <c r="BQ40" s="91"/>
      <c r="BR40" s="365"/>
      <c r="BS40" s="156">
        <v>38808</v>
      </c>
      <c r="BT40" s="101">
        <f t="shared" si="30"/>
        <v>0</v>
      </c>
      <c r="BU40" s="14" t="e">
        <f t="shared" si="31"/>
        <v>#DIV/0!</v>
      </c>
      <c r="BV40" s="103">
        <f t="shared" si="32"/>
        <v>0</v>
      </c>
      <c r="BW40" s="12" t="e">
        <f t="shared" si="31"/>
        <v>#DIV/0!</v>
      </c>
      <c r="BX40" s="105"/>
      <c r="BY40" s="24">
        <v>34.926270000000002</v>
      </c>
      <c r="BZ40" s="108"/>
      <c r="CB40" s="23"/>
      <c r="CC40" s="131" t="e">
        <f t="shared" si="33"/>
        <v>#DIV/0!</v>
      </c>
    </row>
    <row r="41" spans="1:81">
      <c r="A41" s="365"/>
      <c r="B41" s="156">
        <v>38838</v>
      </c>
      <c r="C41" s="16"/>
      <c r="D41" s="23"/>
      <c r="E41" s="14" t="e">
        <f t="shared" si="12"/>
        <v>#DIV/0!</v>
      </c>
      <c r="F41" s="159" t="str">
        <f t="shared" si="13"/>
        <v/>
      </c>
      <c r="G41" s="8"/>
      <c r="H41" s="12">
        <v>0</v>
      </c>
      <c r="I41" s="7">
        <f t="shared" si="14"/>
        <v>0</v>
      </c>
      <c r="J41" s="7"/>
      <c r="K41" s="7"/>
      <c r="L41" s="81">
        <f t="shared" si="0"/>
        <v>0</v>
      </c>
      <c r="M41" s="82">
        <f t="shared" si="1"/>
        <v>0</v>
      </c>
      <c r="N41" s="91"/>
      <c r="O41" s="23"/>
      <c r="P41" s="14" t="e">
        <f t="shared" si="15"/>
        <v>#DIV/0!</v>
      </c>
      <c r="Q41" s="159" t="str">
        <f t="shared" si="16"/>
        <v/>
      </c>
      <c r="R41" s="8"/>
      <c r="S41" s="12">
        <v>0</v>
      </c>
      <c r="T41" s="7">
        <f t="shared" si="17"/>
        <v>0</v>
      </c>
      <c r="U41" s="7"/>
      <c r="V41" s="7"/>
      <c r="W41" s="81">
        <f t="shared" si="2"/>
        <v>0</v>
      </c>
      <c r="X41" s="82">
        <f t="shared" si="3"/>
        <v>0</v>
      </c>
      <c r="Y41" s="91"/>
      <c r="Z41" s="23"/>
      <c r="AA41" s="14" t="e">
        <f t="shared" si="18"/>
        <v>#DIV/0!</v>
      </c>
      <c r="AB41" s="159" t="str">
        <f t="shared" si="19"/>
        <v/>
      </c>
      <c r="AC41" s="8"/>
      <c r="AD41" s="12">
        <v>0</v>
      </c>
      <c r="AE41" s="7">
        <f t="shared" si="20"/>
        <v>0</v>
      </c>
      <c r="AF41" s="7"/>
      <c r="AG41" s="7"/>
      <c r="AH41" s="81">
        <f t="shared" si="4"/>
        <v>0</v>
      </c>
      <c r="AI41" s="82">
        <f t="shared" si="5"/>
        <v>0</v>
      </c>
      <c r="AJ41" s="91"/>
      <c r="AK41" s="23"/>
      <c r="AL41" s="14" t="e">
        <f t="shared" si="21"/>
        <v>#DIV/0!</v>
      </c>
      <c r="AM41" s="159" t="str">
        <f t="shared" si="22"/>
        <v/>
      </c>
      <c r="AN41" s="8"/>
      <c r="AO41" s="12">
        <v>0</v>
      </c>
      <c r="AP41" s="7">
        <f t="shared" si="23"/>
        <v>0</v>
      </c>
      <c r="AQ41" s="7"/>
      <c r="AR41" s="7"/>
      <c r="AS41" s="81">
        <f t="shared" si="6"/>
        <v>0</v>
      </c>
      <c r="AT41" s="82">
        <f t="shared" si="7"/>
        <v>0</v>
      </c>
      <c r="AU41" s="91"/>
      <c r="AV41" s="23"/>
      <c r="AW41" s="14" t="e">
        <f t="shared" si="24"/>
        <v>#DIV/0!</v>
      </c>
      <c r="AX41" s="159" t="str">
        <f t="shared" si="25"/>
        <v/>
      </c>
      <c r="AY41" s="8"/>
      <c r="AZ41" s="12">
        <v>0</v>
      </c>
      <c r="BA41" s="7">
        <f t="shared" si="26"/>
        <v>0</v>
      </c>
      <c r="BB41" s="7"/>
      <c r="BC41" s="7"/>
      <c r="BD41" s="81">
        <f t="shared" si="8"/>
        <v>0</v>
      </c>
      <c r="BE41" s="82">
        <f t="shared" si="9"/>
        <v>0</v>
      </c>
      <c r="BF41" s="91"/>
      <c r="BG41" s="23"/>
      <c r="BH41" s="14" t="e">
        <f t="shared" si="27"/>
        <v>#DIV/0!</v>
      </c>
      <c r="BI41" s="159" t="str">
        <f t="shared" si="28"/>
        <v/>
      </c>
      <c r="BJ41" s="8"/>
      <c r="BK41" s="12">
        <v>0</v>
      </c>
      <c r="BL41" s="7">
        <f t="shared" si="29"/>
        <v>0</v>
      </c>
      <c r="BM41" s="7"/>
      <c r="BN41" s="7"/>
      <c r="BO41" s="81">
        <f t="shared" si="10"/>
        <v>0</v>
      </c>
      <c r="BP41" s="82">
        <f t="shared" si="11"/>
        <v>0</v>
      </c>
      <c r="BQ41" s="91"/>
      <c r="BR41" s="365"/>
      <c r="BS41" s="156">
        <v>38838</v>
      </c>
      <c r="BT41" s="101">
        <f t="shared" si="30"/>
        <v>0</v>
      </c>
      <c r="BU41" s="14" t="e">
        <f t="shared" si="31"/>
        <v>#DIV/0!</v>
      </c>
      <c r="BV41" s="103">
        <f t="shared" si="32"/>
        <v>0</v>
      </c>
      <c r="BW41" s="12" t="e">
        <f t="shared" si="31"/>
        <v>#DIV/0!</v>
      </c>
      <c r="BX41" s="105"/>
      <c r="BY41" s="24">
        <v>34.968181000000001</v>
      </c>
      <c r="BZ41" s="108"/>
      <c r="CB41" s="23"/>
      <c r="CC41" s="131" t="e">
        <f t="shared" si="33"/>
        <v>#DIV/0!</v>
      </c>
    </row>
    <row r="42" spans="1:81">
      <c r="A42" s="365"/>
      <c r="B42" s="156">
        <v>38869</v>
      </c>
      <c r="C42" s="16"/>
      <c r="D42" s="23"/>
      <c r="E42" s="14" t="e">
        <f t="shared" si="12"/>
        <v>#DIV/0!</v>
      </c>
      <c r="F42" s="159" t="str">
        <f t="shared" si="13"/>
        <v/>
      </c>
      <c r="G42" s="8"/>
      <c r="H42" s="12">
        <v>0</v>
      </c>
      <c r="I42" s="7">
        <f t="shared" si="14"/>
        <v>0</v>
      </c>
      <c r="J42" s="7"/>
      <c r="K42" s="7"/>
      <c r="L42" s="81">
        <f t="shared" si="0"/>
        <v>0</v>
      </c>
      <c r="M42" s="82">
        <f t="shared" si="1"/>
        <v>0</v>
      </c>
      <c r="N42" s="91"/>
      <c r="O42" s="23"/>
      <c r="P42" s="14" t="e">
        <f t="shared" si="15"/>
        <v>#DIV/0!</v>
      </c>
      <c r="Q42" s="159" t="str">
        <f t="shared" si="16"/>
        <v/>
      </c>
      <c r="R42" s="8"/>
      <c r="S42" s="12">
        <v>0</v>
      </c>
      <c r="T42" s="7">
        <f t="shared" si="17"/>
        <v>0</v>
      </c>
      <c r="U42" s="7"/>
      <c r="V42" s="7"/>
      <c r="W42" s="81">
        <f t="shared" si="2"/>
        <v>0</v>
      </c>
      <c r="X42" s="82">
        <f t="shared" si="3"/>
        <v>0</v>
      </c>
      <c r="Y42" s="91"/>
      <c r="Z42" s="23"/>
      <c r="AA42" s="14" t="e">
        <f t="shared" si="18"/>
        <v>#DIV/0!</v>
      </c>
      <c r="AB42" s="159" t="str">
        <f t="shared" si="19"/>
        <v/>
      </c>
      <c r="AC42" s="8"/>
      <c r="AD42" s="12">
        <v>0</v>
      </c>
      <c r="AE42" s="7">
        <f t="shared" si="20"/>
        <v>0</v>
      </c>
      <c r="AF42" s="7"/>
      <c r="AG42" s="7"/>
      <c r="AH42" s="81">
        <f t="shared" si="4"/>
        <v>0</v>
      </c>
      <c r="AI42" s="82">
        <f t="shared" si="5"/>
        <v>0</v>
      </c>
      <c r="AJ42" s="91"/>
      <c r="AK42" s="23"/>
      <c r="AL42" s="14" t="e">
        <f t="shared" si="21"/>
        <v>#DIV/0!</v>
      </c>
      <c r="AM42" s="159" t="str">
        <f t="shared" si="22"/>
        <v/>
      </c>
      <c r="AN42" s="8"/>
      <c r="AO42" s="12">
        <v>0</v>
      </c>
      <c r="AP42" s="7">
        <f t="shared" si="23"/>
        <v>0</v>
      </c>
      <c r="AQ42" s="7"/>
      <c r="AR42" s="7"/>
      <c r="AS42" s="81">
        <f t="shared" si="6"/>
        <v>0</v>
      </c>
      <c r="AT42" s="82">
        <f t="shared" si="7"/>
        <v>0</v>
      </c>
      <c r="AU42" s="91"/>
      <c r="AV42" s="23"/>
      <c r="AW42" s="14" t="e">
        <f t="shared" si="24"/>
        <v>#DIV/0!</v>
      </c>
      <c r="AX42" s="159" t="str">
        <f t="shared" si="25"/>
        <v/>
      </c>
      <c r="AY42" s="8"/>
      <c r="AZ42" s="12">
        <v>0</v>
      </c>
      <c r="BA42" s="7">
        <f t="shared" si="26"/>
        <v>0</v>
      </c>
      <c r="BB42" s="7"/>
      <c r="BC42" s="7"/>
      <c r="BD42" s="81">
        <f t="shared" si="8"/>
        <v>0</v>
      </c>
      <c r="BE42" s="82">
        <f t="shared" si="9"/>
        <v>0</v>
      </c>
      <c r="BF42" s="91"/>
      <c r="BG42" s="23"/>
      <c r="BH42" s="14" t="e">
        <f t="shared" si="27"/>
        <v>#DIV/0!</v>
      </c>
      <c r="BI42" s="159" t="str">
        <f t="shared" si="28"/>
        <v/>
      </c>
      <c r="BJ42" s="8"/>
      <c r="BK42" s="12">
        <v>0</v>
      </c>
      <c r="BL42" s="7">
        <f t="shared" si="29"/>
        <v>0</v>
      </c>
      <c r="BM42" s="7"/>
      <c r="BN42" s="7"/>
      <c r="BO42" s="81">
        <f t="shared" si="10"/>
        <v>0</v>
      </c>
      <c r="BP42" s="82">
        <f t="shared" si="11"/>
        <v>0</v>
      </c>
      <c r="BQ42" s="91"/>
      <c r="BR42" s="365"/>
      <c r="BS42" s="156">
        <v>38869</v>
      </c>
      <c r="BT42" s="101">
        <f t="shared" si="30"/>
        <v>0</v>
      </c>
      <c r="BU42" s="14" t="e">
        <f t="shared" si="31"/>
        <v>#DIV/0!</v>
      </c>
      <c r="BV42" s="103">
        <f t="shared" si="32"/>
        <v>0</v>
      </c>
      <c r="BW42" s="12" t="e">
        <f t="shared" si="31"/>
        <v>#DIV/0!</v>
      </c>
      <c r="BX42" s="105"/>
      <c r="BY42" s="24">
        <v>35.013638999999998</v>
      </c>
      <c r="BZ42" s="108"/>
      <c r="CB42" s="23"/>
      <c r="CC42" s="131" t="e">
        <f t="shared" si="33"/>
        <v>#DIV/0!</v>
      </c>
    </row>
    <row r="43" spans="1:81">
      <c r="A43" s="365"/>
      <c r="B43" s="156">
        <v>38899</v>
      </c>
      <c r="C43" s="16"/>
      <c r="D43" s="23"/>
      <c r="E43" s="14" t="e">
        <f t="shared" si="12"/>
        <v>#DIV/0!</v>
      </c>
      <c r="F43" s="159" t="str">
        <f t="shared" si="13"/>
        <v/>
      </c>
      <c r="G43" s="8" t="s">
        <v>6</v>
      </c>
      <c r="H43" s="12">
        <v>8.8900000000000007E-2</v>
      </c>
      <c r="I43" s="7">
        <f t="shared" si="14"/>
        <v>0</v>
      </c>
      <c r="J43" s="7"/>
      <c r="K43" s="7"/>
      <c r="L43" s="81">
        <f t="shared" si="0"/>
        <v>0</v>
      </c>
      <c r="M43" s="82">
        <f t="shared" si="1"/>
        <v>0</v>
      </c>
      <c r="N43" s="91"/>
      <c r="O43" s="23"/>
      <c r="P43" s="14" t="e">
        <f t="shared" si="15"/>
        <v>#DIV/0!</v>
      </c>
      <c r="Q43" s="159" t="str">
        <f t="shared" si="16"/>
        <v/>
      </c>
      <c r="R43" s="8" t="s">
        <v>6</v>
      </c>
      <c r="S43" s="12">
        <v>8.8900000000000007E-2</v>
      </c>
      <c r="T43" s="7">
        <f t="shared" si="17"/>
        <v>0</v>
      </c>
      <c r="U43" s="7"/>
      <c r="V43" s="7"/>
      <c r="W43" s="81">
        <f t="shared" si="2"/>
        <v>0</v>
      </c>
      <c r="X43" s="82">
        <f t="shared" si="3"/>
        <v>0</v>
      </c>
      <c r="Y43" s="91"/>
      <c r="Z43" s="23"/>
      <c r="AA43" s="14" t="e">
        <f t="shared" si="18"/>
        <v>#DIV/0!</v>
      </c>
      <c r="AB43" s="159" t="str">
        <f t="shared" si="19"/>
        <v/>
      </c>
      <c r="AC43" s="8" t="s">
        <v>6</v>
      </c>
      <c r="AD43" s="12">
        <v>8.8900000000000007E-2</v>
      </c>
      <c r="AE43" s="7">
        <f t="shared" si="20"/>
        <v>0</v>
      </c>
      <c r="AF43" s="7"/>
      <c r="AG43" s="7"/>
      <c r="AH43" s="81">
        <f t="shared" si="4"/>
        <v>0</v>
      </c>
      <c r="AI43" s="82">
        <f t="shared" si="5"/>
        <v>0</v>
      </c>
      <c r="AJ43" s="91"/>
      <c r="AK43" s="23"/>
      <c r="AL43" s="14" t="e">
        <f t="shared" si="21"/>
        <v>#DIV/0!</v>
      </c>
      <c r="AM43" s="159" t="str">
        <f t="shared" si="22"/>
        <v/>
      </c>
      <c r="AN43" s="8" t="s">
        <v>6</v>
      </c>
      <c r="AO43" s="12">
        <v>8.8900000000000007E-2</v>
      </c>
      <c r="AP43" s="7">
        <f t="shared" si="23"/>
        <v>0</v>
      </c>
      <c r="AQ43" s="7"/>
      <c r="AR43" s="7"/>
      <c r="AS43" s="81">
        <f t="shared" si="6"/>
        <v>0</v>
      </c>
      <c r="AT43" s="82">
        <f t="shared" si="7"/>
        <v>0</v>
      </c>
      <c r="AU43" s="91"/>
      <c r="AV43" s="23"/>
      <c r="AW43" s="14" t="e">
        <f t="shared" si="24"/>
        <v>#DIV/0!</v>
      </c>
      <c r="AX43" s="159" t="str">
        <f t="shared" si="25"/>
        <v/>
      </c>
      <c r="AY43" s="8" t="s">
        <v>6</v>
      </c>
      <c r="AZ43" s="12">
        <v>8.8900000000000007E-2</v>
      </c>
      <c r="BA43" s="7">
        <f t="shared" si="26"/>
        <v>0</v>
      </c>
      <c r="BB43" s="7"/>
      <c r="BC43" s="7"/>
      <c r="BD43" s="81">
        <f t="shared" si="8"/>
        <v>0</v>
      </c>
      <c r="BE43" s="82">
        <f t="shared" si="9"/>
        <v>0</v>
      </c>
      <c r="BF43" s="91"/>
      <c r="BG43" s="23"/>
      <c r="BH43" s="14" t="e">
        <f t="shared" si="27"/>
        <v>#DIV/0!</v>
      </c>
      <c r="BI43" s="159" t="str">
        <f t="shared" si="28"/>
        <v/>
      </c>
      <c r="BJ43" s="8" t="s">
        <v>6</v>
      </c>
      <c r="BK43" s="12">
        <v>8.8900000000000007E-2</v>
      </c>
      <c r="BL43" s="7">
        <f t="shared" si="29"/>
        <v>0</v>
      </c>
      <c r="BM43" s="7"/>
      <c r="BN43" s="7"/>
      <c r="BO43" s="81">
        <f t="shared" si="10"/>
        <v>0</v>
      </c>
      <c r="BP43" s="82">
        <f t="shared" si="11"/>
        <v>0</v>
      </c>
      <c r="BQ43" s="91"/>
      <c r="BR43" s="365"/>
      <c r="BS43" s="156">
        <v>38899</v>
      </c>
      <c r="BT43" s="101">
        <f t="shared" si="30"/>
        <v>0</v>
      </c>
      <c r="BU43" s="14" t="e">
        <f t="shared" si="31"/>
        <v>#DIV/0!</v>
      </c>
      <c r="BV43" s="103">
        <f t="shared" si="32"/>
        <v>0</v>
      </c>
      <c r="BW43" s="12" t="e">
        <f t="shared" si="31"/>
        <v>#DIV/0!</v>
      </c>
      <c r="BX43" s="105"/>
      <c r="BY43" s="24">
        <v>34.989128999999998</v>
      </c>
      <c r="BZ43" s="108"/>
      <c r="CB43" s="23"/>
      <c r="CC43" s="131" t="e">
        <f t="shared" si="33"/>
        <v>#DIV/0!</v>
      </c>
    </row>
    <row r="44" spans="1:81">
      <c r="A44" s="365"/>
      <c r="B44" s="156">
        <v>38930</v>
      </c>
      <c r="C44" s="16"/>
      <c r="D44" s="23"/>
      <c r="E44" s="14" t="e">
        <f t="shared" si="12"/>
        <v>#DIV/0!</v>
      </c>
      <c r="F44" s="159" t="str">
        <f t="shared" si="13"/>
        <v/>
      </c>
      <c r="G44" s="8"/>
      <c r="H44" s="12">
        <v>0</v>
      </c>
      <c r="I44" s="7">
        <f t="shared" si="14"/>
        <v>0</v>
      </c>
      <c r="J44" s="7"/>
      <c r="K44" s="7"/>
      <c r="L44" s="81">
        <f t="shared" si="0"/>
        <v>0</v>
      </c>
      <c r="M44" s="82">
        <f t="shared" si="1"/>
        <v>0</v>
      </c>
      <c r="N44" s="91"/>
      <c r="O44" s="23"/>
      <c r="P44" s="14" t="e">
        <f t="shared" si="15"/>
        <v>#DIV/0!</v>
      </c>
      <c r="Q44" s="159" t="str">
        <f t="shared" si="16"/>
        <v/>
      </c>
      <c r="R44" s="8"/>
      <c r="S44" s="12">
        <v>0</v>
      </c>
      <c r="T44" s="7">
        <f t="shared" si="17"/>
        <v>0</v>
      </c>
      <c r="U44" s="7"/>
      <c r="V44" s="7"/>
      <c r="W44" s="81">
        <f t="shared" si="2"/>
        <v>0</v>
      </c>
      <c r="X44" s="82">
        <f t="shared" si="3"/>
        <v>0</v>
      </c>
      <c r="Y44" s="91"/>
      <c r="Z44" s="23"/>
      <c r="AA44" s="14" t="e">
        <f t="shared" si="18"/>
        <v>#DIV/0!</v>
      </c>
      <c r="AB44" s="159" t="str">
        <f t="shared" si="19"/>
        <v/>
      </c>
      <c r="AC44" s="8"/>
      <c r="AD44" s="12">
        <v>0</v>
      </c>
      <c r="AE44" s="7">
        <f t="shared" si="20"/>
        <v>0</v>
      </c>
      <c r="AF44" s="7"/>
      <c r="AG44" s="7"/>
      <c r="AH44" s="81">
        <f t="shared" si="4"/>
        <v>0</v>
      </c>
      <c r="AI44" s="82">
        <f t="shared" si="5"/>
        <v>0</v>
      </c>
      <c r="AJ44" s="91"/>
      <c r="AK44" s="23"/>
      <c r="AL44" s="14" t="e">
        <f t="shared" si="21"/>
        <v>#DIV/0!</v>
      </c>
      <c r="AM44" s="159" t="str">
        <f t="shared" si="22"/>
        <v/>
      </c>
      <c r="AN44" s="8"/>
      <c r="AO44" s="12">
        <v>0</v>
      </c>
      <c r="AP44" s="7">
        <f t="shared" si="23"/>
        <v>0</v>
      </c>
      <c r="AQ44" s="7"/>
      <c r="AR44" s="7"/>
      <c r="AS44" s="81">
        <f t="shared" si="6"/>
        <v>0</v>
      </c>
      <c r="AT44" s="82">
        <f t="shared" si="7"/>
        <v>0</v>
      </c>
      <c r="AU44" s="91"/>
      <c r="AV44" s="23"/>
      <c r="AW44" s="14" t="e">
        <f t="shared" si="24"/>
        <v>#DIV/0!</v>
      </c>
      <c r="AX44" s="159" t="str">
        <f t="shared" si="25"/>
        <v/>
      </c>
      <c r="AY44" s="8"/>
      <c r="AZ44" s="12">
        <v>0</v>
      </c>
      <c r="BA44" s="7">
        <f t="shared" si="26"/>
        <v>0</v>
      </c>
      <c r="BB44" s="7"/>
      <c r="BC44" s="7"/>
      <c r="BD44" s="81">
        <f t="shared" si="8"/>
        <v>0</v>
      </c>
      <c r="BE44" s="82">
        <f t="shared" si="9"/>
        <v>0</v>
      </c>
      <c r="BF44" s="91"/>
      <c r="BG44" s="23"/>
      <c r="BH44" s="14" t="e">
        <f t="shared" si="27"/>
        <v>#DIV/0!</v>
      </c>
      <c r="BI44" s="159" t="str">
        <f t="shared" si="28"/>
        <v/>
      </c>
      <c r="BJ44" s="8"/>
      <c r="BK44" s="12">
        <v>0</v>
      </c>
      <c r="BL44" s="7">
        <f t="shared" si="29"/>
        <v>0</v>
      </c>
      <c r="BM44" s="7"/>
      <c r="BN44" s="7"/>
      <c r="BO44" s="81">
        <f t="shared" si="10"/>
        <v>0</v>
      </c>
      <c r="BP44" s="82">
        <f t="shared" si="11"/>
        <v>0</v>
      </c>
      <c r="BQ44" s="91"/>
      <c r="BR44" s="365"/>
      <c r="BS44" s="156">
        <v>38930</v>
      </c>
      <c r="BT44" s="101">
        <f t="shared" si="30"/>
        <v>0</v>
      </c>
      <c r="BU44" s="14" t="e">
        <f t="shared" si="31"/>
        <v>#DIV/0!</v>
      </c>
      <c r="BV44" s="103">
        <f t="shared" si="32"/>
        <v>0</v>
      </c>
      <c r="BW44" s="12" t="e">
        <f t="shared" si="31"/>
        <v>#DIV/0!</v>
      </c>
      <c r="BX44" s="105"/>
      <c r="BY44" s="24">
        <v>35.027616999999999</v>
      </c>
      <c r="BZ44" s="108"/>
      <c r="CB44" s="23"/>
      <c r="CC44" s="131" t="e">
        <f t="shared" si="33"/>
        <v>#DIV/0!</v>
      </c>
    </row>
    <row r="45" spans="1:81">
      <c r="A45" s="365"/>
      <c r="B45" s="156">
        <v>38961</v>
      </c>
      <c r="C45" s="16"/>
      <c r="D45" s="23"/>
      <c r="E45" s="14" t="e">
        <f t="shared" si="12"/>
        <v>#DIV/0!</v>
      </c>
      <c r="F45" s="159" t="str">
        <f t="shared" si="13"/>
        <v/>
      </c>
      <c r="G45" s="8"/>
      <c r="H45" s="12">
        <v>0</v>
      </c>
      <c r="I45" s="7">
        <f t="shared" si="14"/>
        <v>0</v>
      </c>
      <c r="J45" s="7"/>
      <c r="K45" s="7"/>
      <c r="L45" s="81">
        <f t="shared" si="0"/>
        <v>0</v>
      </c>
      <c r="M45" s="82">
        <f t="shared" si="1"/>
        <v>0</v>
      </c>
      <c r="N45" s="91"/>
      <c r="O45" s="23"/>
      <c r="P45" s="14" t="e">
        <f t="shared" si="15"/>
        <v>#DIV/0!</v>
      </c>
      <c r="Q45" s="159" t="str">
        <f t="shared" si="16"/>
        <v/>
      </c>
      <c r="R45" s="8"/>
      <c r="S45" s="12">
        <v>0</v>
      </c>
      <c r="T45" s="7">
        <f t="shared" si="17"/>
        <v>0</v>
      </c>
      <c r="U45" s="7"/>
      <c r="V45" s="7"/>
      <c r="W45" s="81">
        <f t="shared" si="2"/>
        <v>0</v>
      </c>
      <c r="X45" s="82">
        <f t="shared" si="3"/>
        <v>0</v>
      </c>
      <c r="Y45" s="91"/>
      <c r="Z45" s="23"/>
      <c r="AA45" s="14" t="e">
        <f t="shared" si="18"/>
        <v>#DIV/0!</v>
      </c>
      <c r="AB45" s="159" t="str">
        <f t="shared" si="19"/>
        <v/>
      </c>
      <c r="AC45" s="8"/>
      <c r="AD45" s="12">
        <v>0</v>
      </c>
      <c r="AE45" s="7">
        <f t="shared" si="20"/>
        <v>0</v>
      </c>
      <c r="AF45" s="7"/>
      <c r="AG45" s="7"/>
      <c r="AH45" s="81">
        <f t="shared" si="4"/>
        <v>0</v>
      </c>
      <c r="AI45" s="82">
        <f t="shared" si="5"/>
        <v>0</v>
      </c>
      <c r="AJ45" s="91"/>
      <c r="AK45" s="23"/>
      <c r="AL45" s="14" t="e">
        <f t="shared" si="21"/>
        <v>#DIV/0!</v>
      </c>
      <c r="AM45" s="159" t="str">
        <f t="shared" si="22"/>
        <v/>
      </c>
      <c r="AN45" s="8"/>
      <c r="AO45" s="12">
        <v>0</v>
      </c>
      <c r="AP45" s="7">
        <f t="shared" si="23"/>
        <v>0</v>
      </c>
      <c r="AQ45" s="7"/>
      <c r="AR45" s="7"/>
      <c r="AS45" s="81">
        <f t="shared" si="6"/>
        <v>0</v>
      </c>
      <c r="AT45" s="82">
        <f t="shared" si="7"/>
        <v>0</v>
      </c>
      <c r="AU45" s="91"/>
      <c r="AV45" s="23"/>
      <c r="AW45" s="14" t="e">
        <f t="shared" si="24"/>
        <v>#DIV/0!</v>
      </c>
      <c r="AX45" s="159" t="str">
        <f t="shared" si="25"/>
        <v/>
      </c>
      <c r="AY45" s="8"/>
      <c r="AZ45" s="12">
        <v>0</v>
      </c>
      <c r="BA45" s="7">
        <f t="shared" si="26"/>
        <v>0</v>
      </c>
      <c r="BB45" s="7"/>
      <c r="BC45" s="7"/>
      <c r="BD45" s="81">
        <f t="shared" si="8"/>
        <v>0</v>
      </c>
      <c r="BE45" s="82">
        <f t="shared" si="9"/>
        <v>0</v>
      </c>
      <c r="BF45" s="91"/>
      <c r="BG45" s="23"/>
      <c r="BH45" s="14" t="e">
        <f t="shared" si="27"/>
        <v>#DIV/0!</v>
      </c>
      <c r="BI45" s="159" t="str">
        <f t="shared" si="28"/>
        <v/>
      </c>
      <c r="BJ45" s="8"/>
      <c r="BK45" s="12">
        <v>0</v>
      </c>
      <c r="BL45" s="7">
        <f t="shared" si="29"/>
        <v>0</v>
      </c>
      <c r="BM45" s="7"/>
      <c r="BN45" s="7"/>
      <c r="BO45" s="81">
        <f t="shared" si="10"/>
        <v>0</v>
      </c>
      <c r="BP45" s="82">
        <f t="shared" si="11"/>
        <v>0</v>
      </c>
      <c r="BQ45" s="91"/>
      <c r="BR45" s="365"/>
      <c r="BS45" s="156">
        <v>38961</v>
      </c>
      <c r="BT45" s="101">
        <f t="shared" si="30"/>
        <v>0</v>
      </c>
      <c r="BU45" s="14" t="e">
        <f t="shared" si="31"/>
        <v>#DIV/0!</v>
      </c>
      <c r="BV45" s="103">
        <f t="shared" si="32"/>
        <v>0</v>
      </c>
      <c r="BW45" s="12" t="e">
        <f t="shared" si="31"/>
        <v>#DIV/0!</v>
      </c>
      <c r="BX45" s="105"/>
      <c r="BY45" s="24">
        <v>35.020611000000002</v>
      </c>
      <c r="BZ45" s="108"/>
      <c r="CB45" s="23"/>
      <c r="CC45" s="131" t="e">
        <f t="shared" si="33"/>
        <v>#DIV/0!</v>
      </c>
    </row>
    <row r="46" spans="1:81">
      <c r="A46" s="365"/>
      <c r="B46" s="156">
        <v>38991</v>
      </c>
      <c r="C46" s="16"/>
      <c r="D46" s="23"/>
      <c r="E46" s="14" t="e">
        <f t="shared" si="12"/>
        <v>#DIV/0!</v>
      </c>
      <c r="F46" s="159" t="str">
        <f t="shared" si="13"/>
        <v/>
      </c>
      <c r="G46" s="8"/>
      <c r="H46" s="12">
        <v>0</v>
      </c>
      <c r="I46" s="7">
        <f t="shared" si="14"/>
        <v>0</v>
      </c>
      <c r="J46" s="7"/>
      <c r="K46" s="7"/>
      <c r="L46" s="81">
        <f t="shared" si="0"/>
        <v>0</v>
      </c>
      <c r="M46" s="82">
        <f t="shared" si="1"/>
        <v>0</v>
      </c>
      <c r="N46" s="91"/>
      <c r="O46" s="23"/>
      <c r="P46" s="14" t="e">
        <f t="shared" si="15"/>
        <v>#DIV/0!</v>
      </c>
      <c r="Q46" s="159" t="str">
        <f t="shared" si="16"/>
        <v/>
      </c>
      <c r="R46" s="8"/>
      <c r="S46" s="12">
        <v>0</v>
      </c>
      <c r="T46" s="7">
        <f t="shared" si="17"/>
        <v>0</v>
      </c>
      <c r="U46" s="7"/>
      <c r="V46" s="7"/>
      <c r="W46" s="81">
        <f t="shared" si="2"/>
        <v>0</v>
      </c>
      <c r="X46" s="82">
        <f t="shared" si="3"/>
        <v>0</v>
      </c>
      <c r="Y46" s="91"/>
      <c r="Z46" s="23"/>
      <c r="AA46" s="14" t="e">
        <f t="shared" si="18"/>
        <v>#DIV/0!</v>
      </c>
      <c r="AB46" s="159" t="str">
        <f t="shared" si="19"/>
        <v/>
      </c>
      <c r="AC46" s="8"/>
      <c r="AD46" s="12">
        <v>0</v>
      </c>
      <c r="AE46" s="7">
        <f t="shared" si="20"/>
        <v>0</v>
      </c>
      <c r="AF46" s="7"/>
      <c r="AG46" s="7"/>
      <c r="AH46" s="81">
        <f t="shared" si="4"/>
        <v>0</v>
      </c>
      <c r="AI46" s="82">
        <f t="shared" si="5"/>
        <v>0</v>
      </c>
      <c r="AJ46" s="91"/>
      <c r="AK46" s="23"/>
      <c r="AL46" s="14" t="e">
        <f t="shared" si="21"/>
        <v>#DIV/0!</v>
      </c>
      <c r="AM46" s="159" t="str">
        <f t="shared" si="22"/>
        <v/>
      </c>
      <c r="AN46" s="8"/>
      <c r="AO46" s="12">
        <v>0</v>
      </c>
      <c r="AP46" s="7">
        <f t="shared" si="23"/>
        <v>0</v>
      </c>
      <c r="AQ46" s="7"/>
      <c r="AR46" s="7"/>
      <c r="AS46" s="81">
        <f t="shared" si="6"/>
        <v>0</v>
      </c>
      <c r="AT46" s="82">
        <f t="shared" si="7"/>
        <v>0</v>
      </c>
      <c r="AU46" s="91"/>
      <c r="AV46" s="23"/>
      <c r="AW46" s="14" t="e">
        <f t="shared" si="24"/>
        <v>#DIV/0!</v>
      </c>
      <c r="AX46" s="159" t="str">
        <f t="shared" si="25"/>
        <v/>
      </c>
      <c r="AY46" s="8"/>
      <c r="AZ46" s="12">
        <v>0</v>
      </c>
      <c r="BA46" s="7">
        <f t="shared" si="26"/>
        <v>0</v>
      </c>
      <c r="BB46" s="7"/>
      <c r="BC46" s="7"/>
      <c r="BD46" s="81">
        <f t="shared" si="8"/>
        <v>0</v>
      </c>
      <c r="BE46" s="82">
        <f t="shared" si="9"/>
        <v>0</v>
      </c>
      <c r="BF46" s="91"/>
      <c r="BG46" s="23"/>
      <c r="BH46" s="14" t="e">
        <f t="shared" si="27"/>
        <v>#DIV/0!</v>
      </c>
      <c r="BI46" s="159" t="str">
        <f t="shared" si="28"/>
        <v/>
      </c>
      <c r="BJ46" s="8"/>
      <c r="BK46" s="12">
        <v>0</v>
      </c>
      <c r="BL46" s="7">
        <f t="shared" si="29"/>
        <v>0</v>
      </c>
      <c r="BM46" s="7"/>
      <c r="BN46" s="7"/>
      <c r="BO46" s="81">
        <f t="shared" si="10"/>
        <v>0</v>
      </c>
      <c r="BP46" s="82">
        <f t="shared" si="11"/>
        <v>0</v>
      </c>
      <c r="BQ46" s="91"/>
      <c r="BR46" s="365"/>
      <c r="BS46" s="156">
        <v>38991</v>
      </c>
      <c r="BT46" s="101">
        <f t="shared" si="30"/>
        <v>0</v>
      </c>
      <c r="BU46" s="14" t="e">
        <f t="shared" si="31"/>
        <v>#DIV/0!</v>
      </c>
      <c r="BV46" s="103">
        <f t="shared" si="32"/>
        <v>0</v>
      </c>
      <c r="BW46" s="12" t="e">
        <f t="shared" si="31"/>
        <v>#DIV/0!</v>
      </c>
      <c r="BX46" s="105"/>
      <c r="BY46" s="24">
        <v>35.076642999999997</v>
      </c>
      <c r="BZ46" s="108"/>
      <c r="CB46" s="23"/>
      <c r="CC46" s="131" t="e">
        <f t="shared" si="33"/>
        <v>#DIV/0!</v>
      </c>
    </row>
    <row r="47" spans="1:81">
      <c r="A47" s="365"/>
      <c r="B47" s="156">
        <v>39022</v>
      </c>
      <c r="C47" s="16"/>
      <c r="D47" s="23"/>
      <c r="E47" s="14" t="e">
        <f t="shared" si="12"/>
        <v>#DIV/0!</v>
      </c>
      <c r="F47" s="159" t="str">
        <f t="shared" si="13"/>
        <v/>
      </c>
      <c r="G47" s="8"/>
      <c r="H47" s="12">
        <v>0</v>
      </c>
      <c r="I47" s="7">
        <f t="shared" si="14"/>
        <v>0</v>
      </c>
      <c r="J47" s="7"/>
      <c r="K47" s="7"/>
      <c r="L47" s="81">
        <f t="shared" si="0"/>
        <v>0</v>
      </c>
      <c r="M47" s="82">
        <f t="shared" si="1"/>
        <v>0</v>
      </c>
      <c r="N47" s="91"/>
      <c r="O47" s="23"/>
      <c r="P47" s="14" t="e">
        <f t="shared" si="15"/>
        <v>#DIV/0!</v>
      </c>
      <c r="Q47" s="159" t="str">
        <f t="shared" si="16"/>
        <v/>
      </c>
      <c r="R47" s="8"/>
      <c r="S47" s="12">
        <v>0</v>
      </c>
      <c r="T47" s="7">
        <f t="shared" si="17"/>
        <v>0</v>
      </c>
      <c r="U47" s="7"/>
      <c r="V47" s="7"/>
      <c r="W47" s="81">
        <f t="shared" si="2"/>
        <v>0</v>
      </c>
      <c r="X47" s="82">
        <f t="shared" si="3"/>
        <v>0</v>
      </c>
      <c r="Y47" s="91"/>
      <c r="Z47" s="23"/>
      <c r="AA47" s="14" t="e">
        <f t="shared" si="18"/>
        <v>#DIV/0!</v>
      </c>
      <c r="AB47" s="159" t="str">
        <f t="shared" si="19"/>
        <v/>
      </c>
      <c r="AC47" s="8"/>
      <c r="AD47" s="12">
        <v>0</v>
      </c>
      <c r="AE47" s="7">
        <f t="shared" si="20"/>
        <v>0</v>
      </c>
      <c r="AF47" s="7"/>
      <c r="AG47" s="7"/>
      <c r="AH47" s="81">
        <f t="shared" si="4"/>
        <v>0</v>
      </c>
      <c r="AI47" s="82">
        <f t="shared" si="5"/>
        <v>0</v>
      </c>
      <c r="AJ47" s="91"/>
      <c r="AK47" s="23"/>
      <c r="AL47" s="14" t="e">
        <f t="shared" si="21"/>
        <v>#DIV/0!</v>
      </c>
      <c r="AM47" s="159" t="str">
        <f t="shared" si="22"/>
        <v/>
      </c>
      <c r="AN47" s="8"/>
      <c r="AO47" s="12">
        <v>0</v>
      </c>
      <c r="AP47" s="7">
        <f t="shared" si="23"/>
        <v>0</v>
      </c>
      <c r="AQ47" s="7"/>
      <c r="AR47" s="7"/>
      <c r="AS47" s="81">
        <f t="shared" si="6"/>
        <v>0</v>
      </c>
      <c r="AT47" s="82">
        <f t="shared" si="7"/>
        <v>0</v>
      </c>
      <c r="AU47" s="91"/>
      <c r="AV47" s="23"/>
      <c r="AW47" s="14" t="e">
        <f t="shared" si="24"/>
        <v>#DIV/0!</v>
      </c>
      <c r="AX47" s="159" t="str">
        <f t="shared" si="25"/>
        <v/>
      </c>
      <c r="AY47" s="8"/>
      <c r="AZ47" s="12">
        <v>0</v>
      </c>
      <c r="BA47" s="7">
        <f t="shared" si="26"/>
        <v>0</v>
      </c>
      <c r="BB47" s="7"/>
      <c r="BC47" s="7"/>
      <c r="BD47" s="81">
        <f t="shared" si="8"/>
        <v>0</v>
      </c>
      <c r="BE47" s="82">
        <f t="shared" si="9"/>
        <v>0</v>
      </c>
      <c r="BF47" s="91"/>
      <c r="BG47" s="23"/>
      <c r="BH47" s="14" t="e">
        <f t="shared" si="27"/>
        <v>#DIV/0!</v>
      </c>
      <c r="BI47" s="159" t="str">
        <f t="shared" si="28"/>
        <v/>
      </c>
      <c r="BJ47" s="8"/>
      <c r="BK47" s="12">
        <v>0</v>
      </c>
      <c r="BL47" s="7">
        <f t="shared" si="29"/>
        <v>0</v>
      </c>
      <c r="BM47" s="7"/>
      <c r="BN47" s="7"/>
      <c r="BO47" s="81">
        <f t="shared" si="10"/>
        <v>0</v>
      </c>
      <c r="BP47" s="82">
        <f t="shared" si="11"/>
        <v>0</v>
      </c>
      <c r="BQ47" s="91"/>
      <c r="BR47" s="365"/>
      <c r="BS47" s="156">
        <v>39022</v>
      </c>
      <c r="BT47" s="101">
        <f t="shared" si="30"/>
        <v>0</v>
      </c>
      <c r="BU47" s="14" t="e">
        <f t="shared" si="31"/>
        <v>#DIV/0!</v>
      </c>
      <c r="BV47" s="103">
        <f t="shared" si="32"/>
        <v>0</v>
      </c>
      <c r="BW47" s="12" t="e">
        <f t="shared" si="31"/>
        <v>#DIV/0!</v>
      </c>
      <c r="BX47" s="105"/>
      <c r="BY47" s="24">
        <v>35.227471999999999</v>
      </c>
      <c r="BZ47" s="108"/>
      <c r="CB47" s="23"/>
      <c r="CC47" s="131" t="e">
        <f t="shared" si="33"/>
        <v>#DIV/0!</v>
      </c>
    </row>
    <row r="48" spans="1:81">
      <c r="A48" s="366"/>
      <c r="B48" s="157">
        <v>39052</v>
      </c>
      <c r="C48" s="16"/>
      <c r="D48" s="21"/>
      <c r="E48" s="15" t="e">
        <f t="shared" si="12"/>
        <v>#DIV/0!</v>
      </c>
      <c r="F48" s="158" t="str">
        <f t="shared" si="13"/>
        <v/>
      </c>
      <c r="G48" s="11"/>
      <c r="H48" s="13">
        <v>0</v>
      </c>
      <c r="I48" s="10">
        <f t="shared" si="14"/>
        <v>0</v>
      </c>
      <c r="J48" s="10"/>
      <c r="K48" s="10"/>
      <c r="L48" s="83">
        <f t="shared" si="0"/>
        <v>0</v>
      </c>
      <c r="M48" s="84">
        <f t="shared" si="1"/>
        <v>0</v>
      </c>
      <c r="N48" s="92"/>
      <c r="O48" s="21"/>
      <c r="P48" s="15" t="e">
        <f t="shared" si="15"/>
        <v>#DIV/0!</v>
      </c>
      <c r="Q48" s="158" t="str">
        <f t="shared" si="16"/>
        <v/>
      </c>
      <c r="R48" s="11"/>
      <c r="S48" s="13">
        <v>0</v>
      </c>
      <c r="T48" s="10">
        <f t="shared" si="17"/>
        <v>0</v>
      </c>
      <c r="U48" s="10"/>
      <c r="V48" s="10"/>
      <c r="W48" s="83">
        <f t="shared" si="2"/>
        <v>0</v>
      </c>
      <c r="X48" s="84">
        <f t="shared" si="3"/>
        <v>0</v>
      </c>
      <c r="Y48" s="92"/>
      <c r="Z48" s="21"/>
      <c r="AA48" s="15" t="e">
        <f t="shared" si="18"/>
        <v>#DIV/0!</v>
      </c>
      <c r="AB48" s="158" t="str">
        <f t="shared" si="19"/>
        <v/>
      </c>
      <c r="AC48" s="11"/>
      <c r="AD48" s="13">
        <v>0</v>
      </c>
      <c r="AE48" s="10">
        <f t="shared" si="20"/>
        <v>0</v>
      </c>
      <c r="AF48" s="10"/>
      <c r="AG48" s="10"/>
      <c r="AH48" s="83">
        <f t="shared" si="4"/>
        <v>0</v>
      </c>
      <c r="AI48" s="84">
        <f t="shared" si="5"/>
        <v>0</v>
      </c>
      <c r="AJ48" s="92"/>
      <c r="AK48" s="21"/>
      <c r="AL48" s="15" t="e">
        <f t="shared" si="21"/>
        <v>#DIV/0!</v>
      </c>
      <c r="AM48" s="158" t="str">
        <f t="shared" si="22"/>
        <v/>
      </c>
      <c r="AN48" s="11"/>
      <c r="AO48" s="13">
        <v>0</v>
      </c>
      <c r="AP48" s="10">
        <f t="shared" si="23"/>
        <v>0</v>
      </c>
      <c r="AQ48" s="10"/>
      <c r="AR48" s="10"/>
      <c r="AS48" s="83">
        <f t="shared" si="6"/>
        <v>0</v>
      </c>
      <c r="AT48" s="84">
        <f t="shared" si="7"/>
        <v>0</v>
      </c>
      <c r="AU48" s="92"/>
      <c r="AV48" s="21"/>
      <c r="AW48" s="15" t="e">
        <f t="shared" si="24"/>
        <v>#DIV/0!</v>
      </c>
      <c r="AX48" s="158" t="str">
        <f t="shared" si="25"/>
        <v/>
      </c>
      <c r="AY48" s="11"/>
      <c r="AZ48" s="13">
        <v>0</v>
      </c>
      <c r="BA48" s="10">
        <f t="shared" si="26"/>
        <v>0</v>
      </c>
      <c r="BB48" s="10"/>
      <c r="BC48" s="10"/>
      <c r="BD48" s="83">
        <f t="shared" si="8"/>
        <v>0</v>
      </c>
      <c r="BE48" s="84">
        <f t="shared" si="9"/>
        <v>0</v>
      </c>
      <c r="BF48" s="92"/>
      <c r="BG48" s="21"/>
      <c r="BH48" s="15" t="e">
        <f t="shared" si="27"/>
        <v>#DIV/0!</v>
      </c>
      <c r="BI48" s="158" t="str">
        <f t="shared" si="28"/>
        <v/>
      </c>
      <c r="BJ48" s="11"/>
      <c r="BK48" s="13">
        <v>0</v>
      </c>
      <c r="BL48" s="10">
        <f t="shared" si="29"/>
        <v>0</v>
      </c>
      <c r="BM48" s="10"/>
      <c r="BN48" s="10"/>
      <c r="BO48" s="83">
        <f t="shared" si="10"/>
        <v>0</v>
      </c>
      <c r="BP48" s="84">
        <f t="shared" si="11"/>
        <v>0</v>
      </c>
      <c r="BQ48" s="92"/>
      <c r="BR48" s="366"/>
      <c r="BS48" s="157">
        <v>39052</v>
      </c>
      <c r="BT48" s="102">
        <f t="shared" si="30"/>
        <v>0</v>
      </c>
      <c r="BU48" s="15" t="e">
        <f t="shared" si="31"/>
        <v>#DIV/0!</v>
      </c>
      <c r="BV48" s="104">
        <f t="shared" si="32"/>
        <v>0</v>
      </c>
      <c r="BW48" s="13" t="e">
        <f t="shared" si="31"/>
        <v>#DIV/0!</v>
      </c>
      <c r="BX48" s="107"/>
      <c r="BY48" s="25">
        <v>35.375427000000002</v>
      </c>
      <c r="BZ48" s="110"/>
      <c r="CB48" s="23"/>
      <c r="CC48" s="131" t="e">
        <f t="shared" si="33"/>
        <v>#DIV/0!</v>
      </c>
    </row>
    <row r="49" spans="1:81" ht="11.25" customHeight="1">
      <c r="A49" s="365">
        <v>2007</v>
      </c>
      <c r="B49" s="156">
        <v>39083</v>
      </c>
      <c r="C49" s="16"/>
      <c r="D49" s="23"/>
      <c r="E49" s="14" t="e">
        <f t="shared" si="12"/>
        <v>#DIV/0!</v>
      </c>
      <c r="F49" s="159">
        <f t="shared" si="13"/>
        <v>54</v>
      </c>
      <c r="G49" s="8"/>
      <c r="H49" s="12">
        <v>0</v>
      </c>
      <c r="I49" s="7">
        <f t="shared" si="14"/>
        <v>0</v>
      </c>
      <c r="J49" s="76"/>
      <c r="K49" s="76"/>
      <c r="L49" s="81">
        <f t="shared" si="0"/>
        <v>0</v>
      </c>
      <c r="M49" s="82">
        <f t="shared" si="1"/>
        <v>0</v>
      </c>
      <c r="N49" s="91"/>
      <c r="O49" s="23"/>
      <c r="P49" s="14" t="e">
        <f t="shared" si="15"/>
        <v>#DIV/0!</v>
      </c>
      <c r="Q49" s="159" t="str">
        <f t="shared" si="16"/>
        <v/>
      </c>
      <c r="R49" s="8"/>
      <c r="S49" s="12">
        <v>0</v>
      </c>
      <c r="T49" s="7">
        <f t="shared" si="17"/>
        <v>0</v>
      </c>
      <c r="U49" s="76"/>
      <c r="V49" s="76"/>
      <c r="W49" s="81">
        <f t="shared" si="2"/>
        <v>0</v>
      </c>
      <c r="X49" s="82">
        <f t="shared" si="3"/>
        <v>0</v>
      </c>
      <c r="Y49" s="91"/>
      <c r="Z49" s="23"/>
      <c r="AA49" s="14" t="e">
        <f t="shared" si="18"/>
        <v>#DIV/0!</v>
      </c>
      <c r="AB49" s="159" t="str">
        <f t="shared" si="19"/>
        <v/>
      </c>
      <c r="AC49" s="8"/>
      <c r="AD49" s="12">
        <v>0</v>
      </c>
      <c r="AE49" s="7">
        <f t="shared" si="20"/>
        <v>0</v>
      </c>
      <c r="AF49" s="76"/>
      <c r="AG49" s="76"/>
      <c r="AH49" s="81">
        <f t="shared" si="4"/>
        <v>0</v>
      </c>
      <c r="AI49" s="82">
        <f t="shared" si="5"/>
        <v>0</v>
      </c>
      <c r="AJ49" s="91"/>
      <c r="AK49" s="23"/>
      <c r="AL49" s="14" t="e">
        <f t="shared" si="21"/>
        <v>#DIV/0!</v>
      </c>
      <c r="AM49" s="159" t="str">
        <f t="shared" si="22"/>
        <v/>
      </c>
      <c r="AN49" s="8"/>
      <c r="AO49" s="12">
        <v>0</v>
      </c>
      <c r="AP49" s="7">
        <f t="shared" si="23"/>
        <v>0</v>
      </c>
      <c r="AQ49" s="76"/>
      <c r="AR49" s="76"/>
      <c r="AS49" s="81">
        <f t="shared" si="6"/>
        <v>0</v>
      </c>
      <c r="AT49" s="82">
        <f t="shared" si="7"/>
        <v>0</v>
      </c>
      <c r="AU49" s="91"/>
      <c r="AV49" s="23"/>
      <c r="AW49" s="14" t="e">
        <f t="shared" si="24"/>
        <v>#DIV/0!</v>
      </c>
      <c r="AX49" s="159" t="str">
        <f t="shared" si="25"/>
        <v/>
      </c>
      <c r="AY49" s="8"/>
      <c r="AZ49" s="12">
        <v>0</v>
      </c>
      <c r="BA49" s="7">
        <f t="shared" si="26"/>
        <v>0</v>
      </c>
      <c r="BB49" s="76"/>
      <c r="BC49" s="76"/>
      <c r="BD49" s="81">
        <f t="shared" si="8"/>
        <v>0</v>
      </c>
      <c r="BE49" s="82">
        <f t="shared" si="9"/>
        <v>0</v>
      </c>
      <c r="BF49" s="91"/>
      <c r="BG49" s="23"/>
      <c r="BH49" s="14" t="e">
        <f t="shared" si="27"/>
        <v>#DIV/0!</v>
      </c>
      <c r="BI49" s="159" t="str">
        <f t="shared" si="28"/>
        <v/>
      </c>
      <c r="BJ49" s="8"/>
      <c r="BK49" s="12">
        <v>0</v>
      </c>
      <c r="BL49" s="7">
        <f t="shared" si="29"/>
        <v>0</v>
      </c>
      <c r="BM49" s="76"/>
      <c r="BN49" s="76"/>
      <c r="BO49" s="81">
        <f t="shared" si="10"/>
        <v>0</v>
      </c>
      <c r="BP49" s="82">
        <f t="shared" si="11"/>
        <v>0</v>
      </c>
      <c r="BQ49" s="91"/>
      <c r="BR49" s="365">
        <v>2007</v>
      </c>
      <c r="BS49" s="156">
        <v>39083</v>
      </c>
      <c r="BT49" s="101">
        <f t="shared" si="30"/>
        <v>0</v>
      </c>
      <c r="BU49" s="14" t="e">
        <f t="shared" si="31"/>
        <v>#DIV/0!</v>
      </c>
      <c r="BV49" s="103">
        <f t="shared" si="32"/>
        <v>0</v>
      </c>
      <c r="BW49" s="12" t="e">
        <f t="shared" si="31"/>
        <v>#DIV/0!</v>
      </c>
      <c r="BX49" s="105"/>
      <c r="BY49" s="24">
        <v>35.594754000000002</v>
      </c>
      <c r="BZ49" s="108"/>
      <c r="CB49" s="23"/>
      <c r="CC49" s="131" t="e">
        <f t="shared" si="33"/>
        <v>#DIV/0!</v>
      </c>
    </row>
    <row r="50" spans="1:81">
      <c r="A50" s="365"/>
      <c r="B50" s="156">
        <v>39114</v>
      </c>
      <c r="C50" s="16"/>
      <c r="D50" s="23"/>
      <c r="E50" s="14" t="e">
        <f t="shared" si="12"/>
        <v>#DIV/0!</v>
      </c>
      <c r="F50" s="159" t="str">
        <f t="shared" si="13"/>
        <v/>
      </c>
      <c r="G50" s="8"/>
      <c r="H50" s="12">
        <v>0</v>
      </c>
      <c r="I50" s="7">
        <f t="shared" si="14"/>
        <v>0</v>
      </c>
      <c r="J50" s="7"/>
      <c r="K50" s="7"/>
      <c r="L50" s="81">
        <f t="shared" si="0"/>
        <v>0</v>
      </c>
      <c r="M50" s="82">
        <f t="shared" si="1"/>
        <v>0</v>
      </c>
      <c r="N50" s="91"/>
      <c r="O50" s="23"/>
      <c r="P50" s="14" t="e">
        <f t="shared" si="15"/>
        <v>#DIV/0!</v>
      </c>
      <c r="Q50" s="159" t="str">
        <f t="shared" si="16"/>
        <v/>
      </c>
      <c r="R50" s="8"/>
      <c r="S50" s="12">
        <v>0</v>
      </c>
      <c r="T50" s="7">
        <f t="shared" si="17"/>
        <v>0</v>
      </c>
      <c r="U50" s="7"/>
      <c r="V50" s="7"/>
      <c r="W50" s="81">
        <f t="shared" si="2"/>
        <v>0</v>
      </c>
      <c r="X50" s="82">
        <f t="shared" si="3"/>
        <v>0</v>
      </c>
      <c r="Y50" s="91"/>
      <c r="Z50" s="23"/>
      <c r="AA50" s="14" t="e">
        <f t="shared" si="18"/>
        <v>#DIV/0!</v>
      </c>
      <c r="AB50" s="159" t="str">
        <f t="shared" si="19"/>
        <v/>
      </c>
      <c r="AC50" s="8"/>
      <c r="AD50" s="12">
        <v>0</v>
      </c>
      <c r="AE50" s="7">
        <f t="shared" si="20"/>
        <v>0</v>
      </c>
      <c r="AF50" s="7"/>
      <c r="AG50" s="7"/>
      <c r="AH50" s="81">
        <f t="shared" si="4"/>
        <v>0</v>
      </c>
      <c r="AI50" s="82">
        <f t="shared" si="5"/>
        <v>0</v>
      </c>
      <c r="AJ50" s="91"/>
      <c r="AK50" s="23"/>
      <c r="AL50" s="14" t="e">
        <f t="shared" si="21"/>
        <v>#DIV/0!</v>
      </c>
      <c r="AM50" s="159" t="str">
        <f t="shared" si="22"/>
        <v/>
      </c>
      <c r="AN50" s="8"/>
      <c r="AO50" s="12">
        <v>0</v>
      </c>
      <c r="AP50" s="7">
        <f t="shared" si="23"/>
        <v>0</v>
      </c>
      <c r="AQ50" s="7"/>
      <c r="AR50" s="7"/>
      <c r="AS50" s="81">
        <f t="shared" si="6"/>
        <v>0</v>
      </c>
      <c r="AT50" s="82">
        <f t="shared" si="7"/>
        <v>0</v>
      </c>
      <c r="AU50" s="91"/>
      <c r="AV50" s="23"/>
      <c r="AW50" s="14" t="e">
        <f t="shared" si="24"/>
        <v>#DIV/0!</v>
      </c>
      <c r="AX50" s="159" t="str">
        <f t="shared" si="25"/>
        <v/>
      </c>
      <c r="AY50" s="8"/>
      <c r="AZ50" s="12">
        <v>0</v>
      </c>
      <c r="BA50" s="7">
        <f t="shared" si="26"/>
        <v>0</v>
      </c>
      <c r="BB50" s="7"/>
      <c r="BC50" s="7"/>
      <c r="BD50" s="81">
        <f t="shared" si="8"/>
        <v>0</v>
      </c>
      <c r="BE50" s="82">
        <f t="shared" si="9"/>
        <v>0</v>
      </c>
      <c r="BF50" s="91"/>
      <c r="BG50" s="23"/>
      <c r="BH50" s="14" t="e">
        <f t="shared" si="27"/>
        <v>#DIV/0!</v>
      </c>
      <c r="BI50" s="159" t="str">
        <f t="shared" si="28"/>
        <v/>
      </c>
      <c r="BJ50" s="8"/>
      <c r="BK50" s="12">
        <v>0</v>
      </c>
      <c r="BL50" s="7">
        <f t="shared" si="29"/>
        <v>0</v>
      </c>
      <c r="BM50" s="7"/>
      <c r="BN50" s="7"/>
      <c r="BO50" s="81">
        <f t="shared" si="10"/>
        <v>0</v>
      </c>
      <c r="BP50" s="82">
        <f t="shared" si="11"/>
        <v>0</v>
      </c>
      <c r="BQ50" s="91"/>
      <c r="BR50" s="365"/>
      <c r="BS50" s="156">
        <v>39114</v>
      </c>
      <c r="BT50" s="101">
        <f t="shared" si="30"/>
        <v>0</v>
      </c>
      <c r="BU50" s="14" t="e">
        <f t="shared" si="31"/>
        <v>#DIV/0!</v>
      </c>
      <c r="BV50" s="103">
        <f t="shared" si="32"/>
        <v>0</v>
      </c>
      <c r="BW50" s="12" t="e">
        <f t="shared" si="31"/>
        <v>#DIV/0!</v>
      </c>
      <c r="BX50" s="105"/>
      <c r="BY50" s="24">
        <v>35.769168000000001</v>
      </c>
      <c r="BZ50" s="108"/>
      <c r="CB50" s="23"/>
      <c r="CC50" s="131" t="e">
        <f t="shared" si="33"/>
        <v>#DIV/0!</v>
      </c>
    </row>
    <row r="51" spans="1:81">
      <c r="A51" s="365"/>
      <c r="B51" s="156">
        <v>39142</v>
      </c>
      <c r="C51" s="16"/>
      <c r="D51" s="23"/>
      <c r="E51" s="14" t="e">
        <f t="shared" si="12"/>
        <v>#DIV/0!</v>
      </c>
      <c r="F51" s="159" t="str">
        <f t="shared" si="13"/>
        <v/>
      </c>
      <c r="G51" s="8"/>
      <c r="H51" s="12">
        <v>0</v>
      </c>
      <c r="I51" s="7">
        <f t="shared" si="14"/>
        <v>0</v>
      </c>
      <c r="J51" s="7"/>
      <c r="K51" s="7"/>
      <c r="L51" s="81">
        <f t="shared" si="0"/>
        <v>0</v>
      </c>
      <c r="M51" s="82">
        <f t="shared" si="1"/>
        <v>0</v>
      </c>
      <c r="N51" s="91"/>
      <c r="O51" s="23"/>
      <c r="P51" s="14" t="e">
        <f t="shared" si="15"/>
        <v>#DIV/0!</v>
      </c>
      <c r="Q51" s="159" t="str">
        <f t="shared" si="16"/>
        <v/>
      </c>
      <c r="R51" s="8"/>
      <c r="S51" s="12">
        <v>0</v>
      </c>
      <c r="T51" s="7">
        <f t="shared" si="17"/>
        <v>0</v>
      </c>
      <c r="U51" s="7"/>
      <c r="V51" s="7"/>
      <c r="W51" s="81">
        <f t="shared" si="2"/>
        <v>0</v>
      </c>
      <c r="X51" s="82">
        <f t="shared" si="3"/>
        <v>0</v>
      </c>
      <c r="Y51" s="91"/>
      <c r="Z51" s="23"/>
      <c r="AA51" s="14" t="e">
        <f t="shared" si="18"/>
        <v>#DIV/0!</v>
      </c>
      <c r="AB51" s="159" t="str">
        <f t="shared" si="19"/>
        <v/>
      </c>
      <c r="AC51" s="8"/>
      <c r="AD51" s="12">
        <v>0</v>
      </c>
      <c r="AE51" s="7">
        <f t="shared" si="20"/>
        <v>0</v>
      </c>
      <c r="AF51" s="7"/>
      <c r="AG51" s="7"/>
      <c r="AH51" s="81">
        <f t="shared" si="4"/>
        <v>0</v>
      </c>
      <c r="AI51" s="82">
        <f t="shared" si="5"/>
        <v>0</v>
      </c>
      <c r="AJ51" s="91"/>
      <c r="AK51" s="23"/>
      <c r="AL51" s="14" t="e">
        <f t="shared" si="21"/>
        <v>#DIV/0!</v>
      </c>
      <c r="AM51" s="159" t="str">
        <f t="shared" si="22"/>
        <v/>
      </c>
      <c r="AN51" s="8"/>
      <c r="AO51" s="12">
        <v>0</v>
      </c>
      <c r="AP51" s="7">
        <f t="shared" si="23"/>
        <v>0</v>
      </c>
      <c r="AQ51" s="7"/>
      <c r="AR51" s="7"/>
      <c r="AS51" s="81">
        <f t="shared" si="6"/>
        <v>0</v>
      </c>
      <c r="AT51" s="82">
        <f t="shared" si="7"/>
        <v>0</v>
      </c>
      <c r="AU51" s="91"/>
      <c r="AV51" s="23"/>
      <c r="AW51" s="14" t="e">
        <f t="shared" si="24"/>
        <v>#DIV/0!</v>
      </c>
      <c r="AX51" s="159" t="str">
        <f t="shared" si="25"/>
        <v/>
      </c>
      <c r="AY51" s="8"/>
      <c r="AZ51" s="12">
        <v>0</v>
      </c>
      <c r="BA51" s="7">
        <f t="shared" si="26"/>
        <v>0</v>
      </c>
      <c r="BB51" s="7"/>
      <c r="BC51" s="7"/>
      <c r="BD51" s="81">
        <f t="shared" si="8"/>
        <v>0</v>
      </c>
      <c r="BE51" s="82">
        <f t="shared" si="9"/>
        <v>0</v>
      </c>
      <c r="BF51" s="91"/>
      <c r="BG51" s="23"/>
      <c r="BH51" s="14" t="e">
        <f t="shared" si="27"/>
        <v>#DIV/0!</v>
      </c>
      <c r="BI51" s="159" t="str">
        <f t="shared" si="28"/>
        <v/>
      </c>
      <c r="BJ51" s="8"/>
      <c r="BK51" s="12">
        <v>0</v>
      </c>
      <c r="BL51" s="7">
        <f t="shared" si="29"/>
        <v>0</v>
      </c>
      <c r="BM51" s="7"/>
      <c r="BN51" s="7"/>
      <c r="BO51" s="81">
        <f t="shared" si="10"/>
        <v>0</v>
      </c>
      <c r="BP51" s="82">
        <f t="shared" si="11"/>
        <v>0</v>
      </c>
      <c r="BQ51" s="91"/>
      <c r="BR51" s="365"/>
      <c r="BS51" s="156">
        <v>39142</v>
      </c>
      <c r="BT51" s="101">
        <f t="shared" si="30"/>
        <v>0</v>
      </c>
      <c r="BU51" s="14" t="e">
        <f t="shared" si="31"/>
        <v>#DIV/0!</v>
      </c>
      <c r="BV51" s="103">
        <f t="shared" si="32"/>
        <v>0</v>
      </c>
      <c r="BW51" s="12" t="e">
        <f t="shared" si="31"/>
        <v>#DIV/0!</v>
      </c>
      <c r="BX51" s="105"/>
      <c r="BY51" s="24">
        <v>35.919398000000001</v>
      </c>
      <c r="BZ51" s="108"/>
      <c r="CB51" s="23"/>
      <c r="CC51" s="131" t="e">
        <f t="shared" si="33"/>
        <v>#DIV/0!</v>
      </c>
    </row>
    <row r="52" spans="1:81">
      <c r="A52" s="365"/>
      <c r="B52" s="156">
        <v>39173</v>
      </c>
      <c r="C52" s="16"/>
      <c r="D52" s="23"/>
      <c r="E52" s="14" t="e">
        <f t="shared" si="12"/>
        <v>#DIV/0!</v>
      </c>
      <c r="F52" s="159" t="str">
        <f t="shared" si="13"/>
        <v/>
      </c>
      <c r="G52" s="8"/>
      <c r="H52" s="12">
        <v>0</v>
      </c>
      <c r="I52" s="7">
        <f t="shared" si="14"/>
        <v>0</v>
      </c>
      <c r="J52" s="7"/>
      <c r="K52" s="7"/>
      <c r="L52" s="81">
        <f t="shared" si="0"/>
        <v>0</v>
      </c>
      <c r="M52" s="82">
        <f t="shared" si="1"/>
        <v>0</v>
      </c>
      <c r="N52" s="91"/>
      <c r="O52" s="23"/>
      <c r="P52" s="14" t="e">
        <f t="shared" si="15"/>
        <v>#DIV/0!</v>
      </c>
      <c r="Q52" s="159" t="str">
        <f t="shared" si="16"/>
        <v/>
      </c>
      <c r="R52" s="8"/>
      <c r="S52" s="12">
        <v>0</v>
      </c>
      <c r="T52" s="7">
        <f t="shared" si="17"/>
        <v>0</v>
      </c>
      <c r="U52" s="7"/>
      <c r="V52" s="7"/>
      <c r="W52" s="81">
        <f t="shared" si="2"/>
        <v>0</v>
      </c>
      <c r="X52" s="82">
        <f t="shared" si="3"/>
        <v>0</v>
      </c>
      <c r="Y52" s="91"/>
      <c r="Z52" s="23"/>
      <c r="AA52" s="14" t="e">
        <f t="shared" si="18"/>
        <v>#DIV/0!</v>
      </c>
      <c r="AB52" s="159" t="str">
        <f t="shared" si="19"/>
        <v/>
      </c>
      <c r="AC52" s="8"/>
      <c r="AD52" s="12">
        <v>0</v>
      </c>
      <c r="AE52" s="7">
        <f t="shared" si="20"/>
        <v>0</v>
      </c>
      <c r="AF52" s="7"/>
      <c r="AG52" s="7"/>
      <c r="AH52" s="81">
        <f t="shared" si="4"/>
        <v>0</v>
      </c>
      <c r="AI52" s="82">
        <f t="shared" si="5"/>
        <v>0</v>
      </c>
      <c r="AJ52" s="91"/>
      <c r="AK52" s="23"/>
      <c r="AL52" s="14" t="e">
        <f t="shared" si="21"/>
        <v>#DIV/0!</v>
      </c>
      <c r="AM52" s="159" t="str">
        <f t="shared" si="22"/>
        <v/>
      </c>
      <c r="AN52" s="8"/>
      <c r="AO52" s="12">
        <v>0</v>
      </c>
      <c r="AP52" s="7">
        <f t="shared" si="23"/>
        <v>0</v>
      </c>
      <c r="AQ52" s="7"/>
      <c r="AR52" s="7"/>
      <c r="AS52" s="81">
        <f t="shared" si="6"/>
        <v>0</v>
      </c>
      <c r="AT52" s="82">
        <f t="shared" si="7"/>
        <v>0</v>
      </c>
      <c r="AU52" s="91"/>
      <c r="AV52" s="23"/>
      <c r="AW52" s="14" t="e">
        <f t="shared" si="24"/>
        <v>#DIV/0!</v>
      </c>
      <c r="AX52" s="159" t="str">
        <f t="shared" si="25"/>
        <v/>
      </c>
      <c r="AY52" s="8"/>
      <c r="AZ52" s="12">
        <v>0</v>
      </c>
      <c r="BA52" s="7">
        <f t="shared" si="26"/>
        <v>0</v>
      </c>
      <c r="BB52" s="7"/>
      <c r="BC52" s="7"/>
      <c r="BD52" s="81">
        <f t="shared" si="8"/>
        <v>0</v>
      </c>
      <c r="BE52" s="82">
        <f t="shared" si="9"/>
        <v>0</v>
      </c>
      <c r="BF52" s="91"/>
      <c r="BG52" s="23"/>
      <c r="BH52" s="14" t="e">
        <f t="shared" si="27"/>
        <v>#DIV/0!</v>
      </c>
      <c r="BI52" s="159" t="str">
        <f t="shared" si="28"/>
        <v/>
      </c>
      <c r="BJ52" s="8"/>
      <c r="BK52" s="12">
        <v>0</v>
      </c>
      <c r="BL52" s="7">
        <f t="shared" si="29"/>
        <v>0</v>
      </c>
      <c r="BM52" s="7"/>
      <c r="BN52" s="7"/>
      <c r="BO52" s="81">
        <f t="shared" si="10"/>
        <v>0</v>
      </c>
      <c r="BP52" s="82">
        <f t="shared" si="11"/>
        <v>0</v>
      </c>
      <c r="BQ52" s="91"/>
      <c r="BR52" s="365"/>
      <c r="BS52" s="156">
        <v>39173</v>
      </c>
      <c r="BT52" s="101">
        <f t="shared" si="30"/>
        <v>0</v>
      </c>
      <c r="BU52" s="14" t="e">
        <f t="shared" si="31"/>
        <v>#DIV/0!</v>
      </c>
      <c r="BV52" s="103">
        <f t="shared" si="32"/>
        <v>0</v>
      </c>
      <c r="BW52" s="12" t="e">
        <f t="shared" si="31"/>
        <v>#DIV/0!</v>
      </c>
      <c r="BX52" s="105"/>
      <c r="BY52" s="24">
        <v>36.077443000000002</v>
      </c>
      <c r="BZ52" s="108"/>
      <c r="CB52" s="23"/>
      <c r="CC52" s="131" t="e">
        <f t="shared" si="33"/>
        <v>#DIV/0!</v>
      </c>
    </row>
    <row r="53" spans="1:81">
      <c r="A53" s="365"/>
      <c r="B53" s="156">
        <v>39203</v>
      </c>
      <c r="C53" s="16"/>
      <c r="D53" s="23"/>
      <c r="E53" s="14" t="e">
        <f t="shared" si="12"/>
        <v>#DIV/0!</v>
      </c>
      <c r="F53" s="159" t="str">
        <f t="shared" si="13"/>
        <v/>
      </c>
      <c r="G53" s="8"/>
      <c r="H53" s="12">
        <v>0</v>
      </c>
      <c r="I53" s="7">
        <f t="shared" si="14"/>
        <v>0</v>
      </c>
      <c r="J53" s="7"/>
      <c r="K53" s="7"/>
      <c r="L53" s="81">
        <f t="shared" si="0"/>
        <v>0</v>
      </c>
      <c r="M53" s="82">
        <f t="shared" si="1"/>
        <v>0</v>
      </c>
      <c r="N53" s="91"/>
      <c r="O53" s="23"/>
      <c r="P53" s="14" t="e">
        <f t="shared" si="15"/>
        <v>#DIV/0!</v>
      </c>
      <c r="Q53" s="159" t="str">
        <f t="shared" si="16"/>
        <v/>
      </c>
      <c r="R53" s="8"/>
      <c r="S53" s="12">
        <v>0</v>
      </c>
      <c r="T53" s="7">
        <f t="shared" si="17"/>
        <v>0</v>
      </c>
      <c r="U53" s="7"/>
      <c r="V53" s="7"/>
      <c r="W53" s="81">
        <f t="shared" si="2"/>
        <v>0</v>
      </c>
      <c r="X53" s="82">
        <f t="shared" si="3"/>
        <v>0</v>
      </c>
      <c r="Y53" s="91"/>
      <c r="Z53" s="23"/>
      <c r="AA53" s="14" t="e">
        <f t="shared" si="18"/>
        <v>#DIV/0!</v>
      </c>
      <c r="AB53" s="159" t="str">
        <f t="shared" si="19"/>
        <v/>
      </c>
      <c r="AC53" s="8"/>
      <c r="AD53" s="12">
        <v>0</v>
      </c>
      <c r="AE53" s="7">
        <f t="shared" si="20"/>
        <v>0</v>
      </c>
      <c r="AF53" s="7"/>
      <c r="AG53" s="7"/>
      <c r="AH53" s="81">
        <f t="shared" si="4"/>
        <v>0</v>
      </c>
      <c r="AI53" s="82">
        <f t="shared" si="5"/>
        <v>0</v>
      </c>
      <c r="AJ53" s="91"/>
      <c r="AK53" s="23"/>
      <c r="AL53" s="14" t="e">
        <f t="shared" si="21"/>
        <v>#DIV/0!</v>
      </c>
      <c r="AM53" s="159" t="str">
        <f t="shared" si="22"/>
        <v/>
      </c>
      <c r="AN53" s="8"/>
      <c r="AO53" s="12">
        <v>0</v>
      </c>
      <c r="AP53" s="7">
        <f t="shared" si="23"/>
        <v>0</v>
      </c>
      <c r="AQ53" s="7"/>
      <c r="AR53" s="7"/>
      <c r="AS53" s="81">
        <f t="shared" si="6"/>
        <v>0</v>
      </c>
      <c r="AT53" s="82">
        <f t="shared" si="7"/>
        <v>0</v>
      </c>
      <c r="AU53" s="91"/>
      <c r="AV53" s="23"/>
      <c r="AW53" s="14" t="e">
        <f t="shared" si="24"/>
        <v>#DIV/0!</v>
      </c>
      <c r="AX53" s="159" t="str">
        <f t="shared" si="25"/>
        <v/>
      </c>
      <c r="AY53" s="8"/>
      <c r="AZ53" s="12">
        <v>0</v>
      </c>
      <c r="BA53" s="7">
        <f t="shared" si="26"/>
        <v>0</v>
      </c>
      <c r="BB53" s="7"/>
      <c r="BC53" s="7"/>
      <c r="BD53" s="81">
        <f t="shared" si="8"/>
        <v>0</v>
      </c>
      <c r="BE53" s="82">
        <f t="shared" si="9"/>
        <v>0</v>
      </c>
      <c r="BF53" s="91"/>
      <c r="BG53" s="23"/>
      <c r="BH53" s="14" t="e">
        <f t="shared" si="27"/>
        <v>#DIV/0!</v>
      </c>
      <c r="BI53" s="159" t="str">
        <f t="shared" si="28"/>
        <v/>
      </c>
      <c r="BJ53" s="8"/>
      <c r="BK53" s="12">
        <v>0</v>
      </c>
      <c r="BL53" s="7">
        <f t="shared" si="29"/>
        <v>0</v>
      </c>
      <c r="BM53" s="7"/>
      <c r="BN53" s="7"/>
      <c r="BO53" s="81">
        <f t="shared" si="10"/>
        <v>0</v>
      </c>
      <c r="BP53" s="82">
        <f t="shared" si="11"/>
        <v>0</v>
      </c>
      <c r="BQ53" s="91"/>
      <c r="BR53" s="365"/>
      <c r="BS53" s="156">
        <v>39203</v>
      </c>
      <c r="BT53" s="101">
        <f t="shared" si="30"/>
        <v>0</v>
      </c>
      <c r="BU53" s="14" t="e">
        <f t="shared" si="31"/>
        <v>#DIV/0!</v>
      </c>
      <c r="BV53" s="103">
        <f t="shared" si="32"/>
        <v>0</v>
      </c>
      <c r="BW53" s="12" t="e">
        <f t="shared" si="31"/>
        <v>#DIV/0!</v>
      </c>
      <c r="BX53" s="105"/>
      <c r="BY53" s="24">
        <v>36.171244000000002</v>
      </c>
      <c r="BZ53" s="108"/>
      <c r="CB53" s="23"/>
      <c r="CC53" s="131" t="e">
        <f t="shared" si="33"/>
        <v>#DIV/0!</v>
      </c>
    </row>
    <row r="54" spans="1:81">
      <c r="A54" s="365"/>
      <c r="B54" s="156">
        <v>39234</v>
      </c>
      <c r="C54" s="16"/>
      <c r="D54" s="23"/>
      <c r="E54" s="14" t="e">
        <f t="shared" si="12"/>
        <v>#DIV/0!</v>
      </c>
      <c r="F54" s="159" t="str">
        <f t="shared" si="13"/>
        <v/>
      </c>
      <c r="G54" s="8"/>
      <c r="H54" s="12">
        <v>0</v>
      </c>
      <c r="I54" s="7">
        <f t="shared" si="14"/>
        <v>0</v>
      </c>
      <c r="J54" s="7"/>
      <c r="K54" s="7"/>
      <c r="L54" s="81">
        <f t="shared" si="0"/>
        <v>0</v>
      </c>
      <c r="M54" s="82">
        <f t="shared" si="1"/>
        <v>0</v>
      </c>
      <c r="N54" s="91"/>
      <c r="O54" s="23"/>
      <c r="P54" s="14" t="e">
        <f t="shared" si="15"/>
        <v>#DIV/0!</v>
      </c>
      <c r="Q54" s="159" t="str">
        <f t="shared" si="16"/>
        <v/>
      </c>
      <c r="R54" s="8"/>
      <c r="S54" s="12">
        <v>0</v>
      </c>
      <c r="T54" s="7">
        <f t="shared" si="17"/>
        <v>0</v>
      </c>
      <c r="U54" s="7"/>
      <c r="V54" s="7"/>
      <c r="W54" s="81">
        <f t="shared" si="2"/>
        <v>0</v>
      </c>
      <c r="X54" s="82">
        <f t="shared" si="3"/>
        <v>0</v>
      </c>
      <c r="Y54" s="91"/>
      <c r="Z54" s="23"/>
      <c r="AA54" s="14" t="e">
        <f t="shared" si="18"/>
        <v>#DIV/0!</v>
      </c>
      <c r="AB54" s="159" t="str">
        <f t="shared" si="19"/>
        <v/>
      </c>
      <c r="AC54" s="8"/>
      <c r="AD54" s="12">
        <v>0</v>
      </c>
      <c r="AE54" s="7">
        <f t="shared" si="20"/>
        <v>0</v>
      </c>
      <c r="AF54" s="7"/>
      <c r="AG54" s="7"/>
      <c r="AH54" s="81">
        <f t="shared" si="4"/>
        <v>0</v>
      </c>
      <c r="AI54" s="82">
        <f t="shared" si="5"/>
        <v>0</v>
      </c>
      <c r="AJ54" s="91"/>
      <c r="AK54" s="23"/>
      <c r="AL54" s="14" t="e">
        <f t="shared" si="21"/>
        <v>#DIV/0!</v>
      </c>
      <c r="AM54" s="159" t="str">
        <f t="shared" si="22"/>
        <v/>
      </c>
      <c r="AN54" s="8"/>
      <c r="AO54" s="12">
        <v>0</v>
      </c>
      <c r="AP54" s="7">
        <f t="shared" si="23"/>
        <v>0</v>
      </c>
      <c r="AQ54" s="7"/>
      <c r="AR54" s="7"/>
      <c r="AS54" s="81">
        <f t="shared" si="6"/>
        <v>0</v>
      </c>
      <c r="AT54" s="82">
        <f t="shared" si="7"/>
        <v>0</v>
      </c>
      <c r="AU54" s="91"/>
      <c r="AV54" s="23"/>
      <c r="AW54" s="14" t="e">
        <f t="shared" si="24"/>
        <v>#DIV/0!</v>
      </c>
      <c r="AX54" s="159" t="str">
        <f t="shared" si="25"/>
        <v/>
      </c>
      <c r="AY54" s="8"/>
      <c r="AZ54" s="12">
        <v>0</v>
      </c>
      <c r="BA54" s="7">
        <f t="shared" si="26"/>
        <v>0</v>
      </c>
      <c r="BB54" s="7"/>
      <c r="BC54" s="7"/>
      <c r="BD54" s="81">
        <f t="shared" si="8"/>
        <v>0</v>
      </c>
      <c r="BE54" s="82">
        <f t="shared" si="9"/>
        <v>0</v>
      </c>
      <c r="BF54" s="91"/>
      <c r="BG54" s="23"/>
      <c r="BH54" s="14" t="e">
        <f t="shared" si="27"/>
        <v>#DIV/0!</v>
      </c>
      <c r="BI54" s="159" t="str">
        <f t="shared" si="28"/>
        <v/>
      </c>
      <c r="BJ54" s="8"/>
      <c r="BK54" s="12">
        <v>0</v>
      </c>
      <c r="BL54" s="7">
        <f t="shared" si="29"/>
        <v>0</v>
      </c>
      <c r="BM54" s="7"/>
      <c r="BN54" s="7"/>
      <c r="BO54" s="81">
        <f t="shared" si="10"/>
        <v>0</v>
      </c>
      <c r="BP54" s="82">
        <f t="shared" si="11"/>
        <v>0</v>
      </c>
      <c r="BQ54" s="91"/>
      <c r="BR54" s="365"/>
      <c r="BS54" s="156">
        <v>39234</v>
      </c>
      <c r="BT54" s="101">
        <f t="shared" si="30"/>
        <v>0</v>
      </c>
      <c r="BU54" s="14" t="e">
        <f t="shared" si="31"/>
        <v>#DIV/0!</v>
      </c>
      <c r="BV54" s="103">
        <f t="shared" si="32"/>
        <v>0</v>
      </c>
      <c r="BW54" s="12" t="e">
        <f t="shared" si="31"/>
        <v>#DIV/0!</v>
      </c>
      <c r="BX54" s="105"/>
      <c r="BY54" s="24">
        <v>36.265289000000003</v>
      </c>
      <c r="BZ54" s="108"/>
      <c r="CB54" s="23"/>
      <c r="CC54" s="131" t="e">
        <f t="shared" si="33"/>
        <v>#DIV/0!</v>
      </c>
    </row>
    <row r="55" spans="1:81">
      <c r="A55" s="365"/>
      <c r="B55" s="156">
        <v>39264</v>
      </c>
      <c r="C55" s="16"/>
      <c r="D55" s="23"/>
      <c r="E55" s="14" t="e">
        <f t="shared" si="12"/>
        <v>#DIV/0!</v>
      </c>
      <c r="F55" s="159" t="str">
        <f t="shared" si="13"/>
        <v/>
      </c>
      <c r="G55" s="8" t="s">
        <v>6</v>
      </c>
      <c r="H55" s="12">
        <v>5.7599999999999998E-2</v>
      </c>
      <c r="I55" s="7">
        <f t="shared" si="14"/>
        <v>0</v>
      </c>
      <c r="J55" s="7"/>
      <c r="K55" s="7"/>
      <c r="L55" s="81">
        <f t="shared" si="0"/>
        <v>0</v>
      </c>
      <c r="M55" s="82">
        <f t="shared" si="1"/>
        <v>0</v>
      </c>
      <c r="N55" s="91"/>
      <c r="O55" s="23"/>
      <c r="P55" s="14" t="e">
        <f t="shared" si="15"/>
        <v>#DIV/0!</v>
      </c>
      <c r="Q55" s="159" t="str">
        <f t="shared" si="16"/>
        <v/>
      </c>
      <c r="R55" s="8" t="s">
        <v>6</v>
      </c>
      <c r="S55" s="12">
        <v>5.7599999999999998E-2</v>
      </c>
      <c r="T55" s="7">
        <f t="shared" si="17"/>
        <v>0</v>
      </c>
      <c r="U55" s="7"/>
      <c r="V55" s="7"/>
      <c r="W55" s="81">
        <f t="shared" si="2"/>
        <v>0</v>
      </c>
      <c r="X55" s="82">
        <f t="shared" si="3"/>
        <v>0</v>
      </c>
      <c r="Y55" s="91"/>
      <c r="Z55" s="23"/>
      <c r="AA55" s="14" t="e">
        <f t="shared" si="18"/>
        <v>#DIV/0!</v>
      </c>
      <c r="AB55" s="159" t="str">
        <f t="shared" si="19"/>
        <v/>
      </c>
      <c r="AC55" s="8" t="s">
        <v>6</v>
      </c>
      <c r="AD55" s="12">
        <v>5.7599999999999998E-2</v>
      </c>
      <c r="AE55" s="7">
        <f t="shared" si="20"/>
        <v>0</v>
      </c>
      <c r="AF55" s="7"/>
      <c r="AG55" s="7"/>
      <c r="AH55" s="81">
        <f t="shared" si="4"/>
        <v>0</v>
      </c>
      <c r="AI55" s="82">
        <f t="shared" si="5"/>
        <v>0</v>
      </c>
      <c r="AJ55" s="91"/>
      <c r="AK55" s="23"/>
      <c r="AL55" s="14" t="e">
        <f t="shared" si="21"/>
        <v>#DIV/0!</v>
      </c>
      <c r="AM55" s="159" t="str">
        <f t="shared" si="22"/>
        <v/>
      </c>
      <c r="AN55" s="8" t="s">
        <v>6</v>
      </c>
      <c r="AO55" s="12">
        <v>5.7599999999999998E-2</v>
      </c>
      <c r="AP55" s="7">
        <f t="shared" si="23"/>
        <v>0</v>
      </c>
      <c r="AQ55" s="7"/>
      <c r="AR55" s="7"/>
      <c r="AS55" s="81">
        <f t="shared" si="6"/>
        <v>0</v>
      </c>
      <c r="AT55" s="82">
        <f t="shared" si="7"/>
        <v>0</v>
      </c>
      <c r="AU55" s="91"/>
      <c r="AV55" s="23"/>
      <c r="AW55" s="14" t="e">
        <f t="shared" si="24"/>
        <v>#DIV/0!</v>
      </c>
      <c r="AX55" s="159" t="str">
        <f t="shared" si="25"/>
        <v/>
      </c>
      <c r="AY55" s="8" t="s">
        <v>6</v>
      </c>
      <c r="AZ55" s="12">
        <v>5.7599999999999998E-2</v>
      </c>
      <c r="BA55" s="7">
        <f t="shared" si="26"/>
        <v>0</v>
      </c>
      <c r="BB55" s="7"/>
      <c r="BC55" s="7"/>
      <c r="BD55" s="81">
        <f t="shared" si="8"/>
        <v>0</v>
      </c>
      <c r="BE55" s="82">
        <f t="shared" si="9"/>
        <v>0</v>
      </c>
      <c r="BF55" s="91"/>
      <c r="BG55" s="23"/>
      <c r="BH55" s="14" t="e">
        <f t="shared" si="27"/>
        <v>#DIV/0!</v>
      </c>
      <c r="BI55" s="159" t="str">
        <f t="shared" si="28"/>
        <v/>
      </c>
      <c r="BJ55" s="8" t="s">
        <v>6</v>
      </c>
      <c r="BK55" s="12">
        <v>5.7599999999999998E-2</v>
      </c>
      <c r="BL55" s="7">
        <f t="shared" si="29"/>
        <v>0</v>
      </c>
      <c r="BM55" s="7"/>
      <c r="BN55" s="7"/>
      <c r="BO55" s="81">
        <f t="shared" si="10"/>
        <v>0</v>
      </c>
      <c r="BP55" s="82">
        <f t="shared" si="11"/>
        <v>0</v>
      </c>
      <c r="BQ55" s="91"/>
      <c r="BR55" s="365"/>
      <c r="BS55" s="156">
        <v>39264</v>
      </c>
      <c r="BT55" s="101">
        <f t="shared" si="30"/>
        <v>0</v>
      </c>
      <c r="BU55" s="14" t="e">
        <f t="shared" si="31"/>
        <v>#DIV/0!</v>
      </c>
      <c r="BV55" s="103">
        <f t="shared" si="32"/>
        <v>0</v>
      </c>
      <c r="BW55" s="12" t="e">
        <f t="shared" si="31"/>
        <v>#DIV/0!</v>
      </c>
      <c r="BX55" s="105"/>
      <c r="BY55" s="24">
        <v>36.377710999999998</v>
      </c>
      <c r="BZ55" s="108"/>
      <c r="CB55" s="23"/>
      <c r="CC55" s="131" t="e">
        <f t="shared" si="33"/>
        <v>#DIV/0!</v>
      </c>
    </row>
    <row r="56" spans="1:81">
      <c r="A56" s="365"/>
      <c r="B56" s="156">
        <v>39295</v>
      </c>
      <c r="C56" s="16"/>
      <c r="D56" s="23"/>
      <c r="E56" s="14" t="e">
        <f t="shared" si="12"/>
        <v>#DIV/0!</v>
      </c>
      <c r="F56" s="159" t="str">
        <f t="shared" si="13"/>
        <v/>
      </c>
      <c r="G56" s="8"/>
      <c r="H56" s="12">
        <v>0</v>
      </c>
      <c r="I56" s="7">
        <f t="shared" si="14"/>
        <v>0</v>
      </c>
      <c r="J56" s="7"/>
      <c r="K56" s="7"/>
      <c r="L56" s="81">
        <f t="shared" si="0"/>
        <v>0</v>
      </c>
      <c r="M56" s="82">
        <f t="shared" si="1"/>
        <v>0</v>
      </c>
      <c r="N56" s="91"/>
      <c r="O56" s="23"/>
      <c r="P56" s="14" t="e">
        <f t="shared" si="15"/>
        <v>#DIV/0!</v>
      </c>
      <c r="Q56" s="159" t="str">
        <f t="shared" si="16"/>
        <v/>
      </c>
      <c r="R56" s="8"/>
      <c r="S56" s="12">
        <v>0</v>
      </c>
      <c r="T56" s="7">
        <f t="shared" si="17"/>
        <v>0</v>
      </c>
      <c r="U56" s="7"/>
      <c r="V56" s="7"/>
      <c r="W56" s="81">
        <f t="shared" si="2"/>
        <v>0</v>
      </c>
      <c r="X56" s="82">
        <f t="shared" si="3"/>
        <v>0</v>
      </c>
      <c r="Y56" s="91"/>
      <c r="Z56" s="23"/>
      <c r="AA56" s="14" t="e">
        <f t="shared" si="18"/>
        <v>#DIV/0!</v>
      </c>
      <c r="AB56" s="159" t="str">
        <f t="shared" si="19"/>
        <v/>
      </c>
      <c r="AC56" s="8"/>
      <c r="AD56" s="12">
        <v>0</v>
      </c>
      <c r="AE56" s="7">
        <f t="shared" si="20"/>
        <v>0</v>
      </c>
      <c r="AF56" s="7"/>
      <c r="AG56" s="7"/>
      <c r="AH56" s="81">
        <f t="shared" si="4"/>
        <v>0</v>
      </c>
      <c r="AI56" s="82">
        <f t="shared" si="5"/>
        <v>0</v>
      </c>
      <c r="AJ56" s="91"/>
      <c r="AK56" s="23"/>
      <c r="AL56" s="14" t="e">
        <f t="shared" si="21"/>
        <v>#DIV/0!</v>
      </c>
      <c r="AM56" s="159" t="str">
        <f t="shared" si="22"/>
        <v/>
      </c>
      <c r="AN56" s="8"/>
      <c r="AO56" s="12">
        <v>0</v>
      </c>
      <c r="AP56" s="7">
        <f t="shared" si="23"/>
        <v>0</v>
      </c>
      <c r="AQ56" s="7"/>
      <c r="AR56" s="7"/>
      <c r="AS56" s="81">
        <f t="shared" si="6"/>
        <v>0</v>
      </c>
      <c r="AT56" s="82">
        <f t="shared" si="7"/>
        <v>0</v>
      </c>
      <c r="AU56" s="91"/>
      <c r="AV56" s="23"/>
      <c r="AW56" s="14" t="e">
        <f t="shared" si="24"/>
        <v>#DIV/0!</v>
      </c>
      <c r="AX56" s="159" t="str">
        <f t="shared" si="25"/>
        <v/>
      </c>
      <c r="AY56" s="8"/>
      <c r="AZ56" s="12">
        <v>0</v>
      </c>
      <c r="BA56" s="7">
        <f t="shared" si="26"/>
        <v>0</v>
      </c>
      <c r="BB56" s="7"/>
      <c r="BC56" s="7"/>
      <c r="BD56" s="81">
        <f t="shared" si="8"/>
        <v>0</v>
      </c>
      <c r="BE56" s="82">
        <f t="shared" si="9"/>
        <v>0</v>
      </c>
      <c r="BF56" s="91"/>
      <c r="BG56" s="23"/>
      <c r="BH56" s="14" t="e">
        <f t="shared" si="27"/>
        <v>#DIV/0!</v>
      </c>
      <c r="BI56" s="159" t="str">
        <f t="shared" si="28"/>
        <v/>
      </c>
      <c r="BJ56" s="8"/>
      <c r="BK56" s="12">
        <v>0</v>
      </c>
      <c r="BL56" s="7">
        <f t="shared" si="29"/>
        <v>0</v>
      </c>
      <c r="BM56" s="7"/>
      <c r="BN56" s="7"/>
      <c r="BO56" s="81">
        <f t="shared" si="10"/>
        <v>0</v>
      </c>
      <c r="BP56" s="82">
        <f t="shared" si="11"/>
        <v>0</v>
      </c>
      <c r="BQ56" s="91"/>
      <c r="BR56" s="365"/>
      <c r="BS56" s="156">
        <v>39295</v>
      </c>
      <c r="BT56" s="101">
        <f t="shared" si="30"/>
        <v>0</v>
      </c>
      <c r="BU56" s="14" t="e">
        <f t="shared" si="31"/>
        <v>#DIV/0!</v>
      </c>
      <c r="BV56" s="103">
        <f t="shared" si="32"/>
        <v>0</v>
      </c>
      <c r="BW56" s="12" t="e">
        <f t="shared" si="31"/>
        <v>#DIV/0!</v>
      </c>
      <c r="BX56" s="105"/>
      <c r="BY56" s="24">
        <v>36.494118999999998</v>
      </c>
      <c r="BZ56" s="108"/>
      <c r="CB56" s="23"/>
      <c r="CC56" s="131" t="e">
        <f t="shared" si="33"/>
        <v>#DIV/0!</v>
      </c>
    </row>
    <row r="57" spans="1:81">
      <c r="A57" s="365"/>
      <c r="B57" s="156">
        <v>39326</v>
      </c>
      <c r="C57" s="16"/>
      <c r="D57" s="23"/>
      <c r="E57" s="14" t="e">
        <f t="shared" si="12"/>
        <v>#DIV/0!</v>
      </c>
      <c r="F57" s="159" t="str">
        <f t="shared" si="13"/>
        <v/>
      </c>
      <c r="G57" s="8"/>
      <c r="H57" s="12">
        <v>0</v>
      </c>
      <c r="I57" s="7">
        <f t="shared" si="14"/>
        <v>0</v>
      </c>
      <c r="J57" s="7"/>
      <c r="K57" s="7"/>
      <c r="L57" s="81">
        <f t="shared" si="0"/>
        <v>0</v>
      </c>
      <c r="M57" s="82">
        <f t="shared" si="1"/>
        <v>0</v>
      </c>
      <c r="N57" s="91"/>
      <c r="O57" s="23"/>
      <c r="P57" s="14" t="e">
        <f t="shared" si="15"/>
        <v>#DIV/0!</v>
      </c>
      <c r="Q57" s="159" t="str">
        <f t="shared" si="16"/>
        <v/>
      </c>
      <c r="R57" s="8"/>
      <c r="S57" s="12">
        <v>0</v>
      </c>
      <c r="T57" s="7">
        <f t="shared" si="17"/>
        <v>0</v>
      </c>
      <c r="U57" s="7"/>
      <c r="V57" s="7"/>
      <c r="W57" s="81">
        <f t="shared" si="2"/>
        <v>0</v>
      </c>
      <c r="X57" s="82">
        <f t="shared" si="3"/>
        <v>0</v>
      </c>
      <c r="Y57" s="91"/>
      <c r="Z57" s="23"/>
      <c r="AA57" s="14" t="e">
        <f t="shared" si="18"/>
        <v>#DIV/0!</v>
      </c>
      <c r="AB57" s="159" t="str">
        <f t="shared" si="19"/>
        <v/>
      </c>
      <c r="AC57" s="8"/>
      <c r="AD57" s="12">
        <v>0</v>
      </c>
      <c r="AE57" s="7">
        <f t="shared" si="20"/>
        <v>0</v>
      </c>
      <c r="AF57" s="7"/>
      <c r="AG57" s="7"/>
      <c r="AH57" s="81">
        <f t="shared" si="4"/>
        <v>0</v>
      </c>
      <c r="AI57" s="82">
        <f t="shared" si="5"/>
        <v>0</v>
      </c>
      <c r="AJ57" s="91"/>
      <c r="AK57" s="23"/>
      <c r="AL57" s="14" t="e">
        <f t="shared" si="21"/>
        <v>#DIV/0!</v>
      </c>
      <c r="AM57" s="159" t="str">
        <f t="shared" si="22"/>
        <v/>
      </c>
      <c r="AN57" s="8"/>
      <c r="AO57" s="12">
        <v>0</v>
      </c>
      <c r="AP57" s="7">
        <f t="shared" si="23"/>
        <v>0</v>
      </c>
      <c r="AQ57" s="7"/>
      <c r="AR57" s="7"/>
      <c r="AS57" s="81">
        <f t="shared" si="6"/>
        <v>0</v>
      </c>
      <c r="AT57" s="82">
        <f t="shared" si="7"/>
        <v>0</v>
      </c>
      <c r="AU57" s="91"/>
      <c r="AV57" s="23"/>
      <c r="AW57" s="14" t="e">
        <f t="shared" si="24"/>
        <v>#DIV/0!</v>
      </c>
      <c r="AX57" s="159" t="str">
        <f t="shared" si="25"/>
        <v/>
      </c>
      <c r="AY57" s="8"/>
      <c r="AZ57" s="12">
        <v>0</v>
      </c>
      <c r="BA57" s="7">
        <f t="shared" si="26"/>
        <v>0</v>
      </c>
      <c r="BB57" s="7"/>
      <c r="BC57" s="7"/>
      <c r="BD57" s="81">
        <f t="shared" si="8"/>
        <v>0</v>
      </c>
      <c r="BE57" s="82">
        <f t="shared" si="9"/>
        <v>0</v>
      </c>
      <c r="BF57" s="91"/>
      <c r="BG57" s="23"/>
      <c r="BH57" s="14" t="e">
        <f t="shared" si="27"/>
        <v>#DIV/0!</v>
      </c>
      <c r="BI57" s="159" t="str">
        <f t="shared" si="28"/>
        <v/>
      </c>
      <c r="BJ57" s="8"/>
      <c r="BK57" s="12">
        <v>0</v>
      </c>
      <c r="BL57" s="7">
        <f t="shared" si="29"/>
        <v>0</v>
      </c>
      <c r="BM57" s="7"/>
      <c r="BN57" s="7"/>
      <c r="BO57" s="81">
        <f t="shared" si="10"/>
        <v>0</v>
      </c>
      <c r="BP57" s="82">
        <f t="shared" si="11"/>
        <v>0</v>
      </c>
      <c r="BQ57" s="91"/>
      <c r="BR57" s="365"/>
      <c r="BS57" s="156">
        <v>39326</v>
      </c>
      <c r="BT57" s="101">
        <f t="shared" si="30"/>
        <v>0</v>
      </c>
      <c r="BU57" s="14" t="e">
        <f t="shared" si="31"/>
        <v>#DIV/0!</v>
      </c>
      <c r="BV57" s="103">
        <f t="shared" si="32"/>
        <v>0</v>
      </c>
      <c r="BW57" s="12" t="e">
        <f t="shared" si="31"/>
        <v>#DIV/0!</v>
      </c>
      <c r="BX57" s="105"/>
      <c r="BY57" s="24">
        <v>36.709434000000002</v>
      </c>
      <c r="BZ57" s="108"/>
      <c r="CB57" s="23"/>
      <c r="CC57" s="131" t="e">
        <f t="shared" si="33"/>
        <v>#DIV/0!</v>
      </c>
    </row>
    <row r="58" spans="1:81">
      <c r="A58" s="365"/>
      <c r="B58" s="156">
        <v>39356</v>
      </c>
      <c r="C58" s="16"/>
      <c r="D58" s="23"/>
      <c r="E58" s="14" t="e">
        <f t="shared" si="12"/>
        <v>#DIV/0!</v>
      </c>
      <c r="F58" s="159" t="str">
        <f t="shared" si="13"/>
        <v/>
      </c>
      <c r="G58" s="8"/>
      <c r="H58" s="12">
        <v>0</v>
      </c>
      <c r="I58" s="7">
        <f t="shared" si="14"/>
        <v>0</v>
      </c>
      <c r="J58" s="7"/>
      <c r="K58" s="7"/>
      <c r="L58" s="81">
        <f t="shared" si="0"/>
        <v>0</v>
      </c>
      <c r="M58" s="82">
        <f t="shared" si="1"/>
        <v>0</v>
      </c>
      <c r="N58" s="91"/>
      <c r="O58" s="23"/>
      <c r="P58" s="14" t="e">
        <f t="shared" si="15"/>
        <v>#DIV/0!</v>
      </c>
      <c r="Q58" s="159" t="str">
        <f t="shared" si="16"/>
        <v/>
      </c>
      <c r="R58" s="8"/>
      <c r="S58" s="12">
        <v>0</v>
      </c>
      <c r="T58" s="7">
        <f t="shared" si="17"/>
        <v>0</v>
      </c>
      <c r="U58" s="7"/>
      <c r="V58" s="7"/>
      <c r="W58" s="81">
        <f t="shared" si="2"/>
        <v>0</v>
      </c>
      <c r="X58" s="82">
        <f t="shared" si="3"/>
        <v>0</v>
      </c>
      <c r="Y58" s="91"/>
      <c r="Z58" s="23"/>
      <c r="AA58" s="14" t="e">
        <f t="shared" si="18"/>
        <v>#DIV/0!</v>
      </c>
      <c r="AB58" s="159" t="str">
        <f t="shared" si="19"/>
        <v/>
      </c>
      <c r="AC58" s="8"/>
      <c r="AD58" s="12">
        <v>0</v>
      </c>
      <c r="AE58" s="7">
        <f t="shared" si="20"/>
        <v>0</v>
      </c>
      <c r="AF58" s="7"/>
      <c r="AG58" s="7"/>
      <c r="AH58" s="81">
        <f t="shared" si="4"/>
        <v>0</v>
      </c>
      <c r="AI58" s="82">
        <f t="shared" si="5"/>
        <v>0</v>
      </c>
      <c r="AJ58" s="91"/>
      <c r="AK58" s="23"/>
      <c r="AL58" s="14" t="e">
        <f t="shared" si="21"/>
        <v>#DIV/0!</v>
      </c>
      <c r="AM58" s="159" t="str">
        <f t="shared" si="22"/>
        <v/>
      </c>
      <c r="AN58" s="8"/>
      <c r="AO58" s="12">
        <v>0</v>
      </c>
      <c r="AP58" s="7">
        <f t="shared" si="23"/>
        <v>0</v>
      </c>
      <c r="AQ58" s="7"/>
      <c r="AR58" s="7"/>
      <c r="AS58" s="81">
        <f t="shared" si="6"/>
        <v>0</v>
      </c>
      <c r="AT58" s="82">
        <f t="shared" si="7"/>
        <v>0</v>
      </c>
      <c r="AU58" s="91"/>
      <c r="AV58" s="23"/>
      <c r="AW58" s="14" t="e">
        <f t="shared" si="24"/>
        <v>#DIV/0!</v>
      </c>
      <c r="AX58" s="159" t="str">
        <f t="shared" si="25"/>
        <v/>
      </c>
      <c r="AY58" s="8"/>
      <c r="AZ58" s="12">
        <v>0</v>
      </c>
      <c r="BA58" s="7">
        <f t="shared" si="26"/>
        <v>0</v>
      </c>
      <c r="BB58" s="7"/>
      <c r="BC58" s="7"/>
      <c r="BD58" s="81">
        <f t="shared" si="8"/>
        <v>0</v>
      </c>
      <c r="BE58" s="82">
        <f t="shared" si="9"/>
        <v>0</v>
      </c>
      <c r="BF58" s="91"/>
      <c r="BG58" s="23"/>
      <c r="BH58" s="14" t="e">
        <f t="shared" si="27"/>
        <v>#DIV/0!</v>
      </c>
      <c r="BI58" s="159" t="str">
        <f t="shared" si="28"/>
        <v/>
      </c>
      <c r="BJ58" s="8"/>
      <c r="BK58" s="12">
        <v>0</v>
      </c>
      <c r="BL58" s="7">
        <f t="shared" si="29"/>
        <v>0</v>
      </c>
      <c r="BM58" s="7"/>
      <c r="BN58" s="7"/>
      <c r="BO58" s="81">
        <f t="shared" si="10"/>
        <v>0</v>
      </c>
      <c r="BP58" s="82">
        <f t="shared" si="11"/>
        <v>0</v>
      </c>
      <c r="BQ58" s="91"/>
      <c r="BR58" s="365"/>
      <c r="BS58" s="156">
        <v>39356</v>
      </c>
      <c r="BT58" s="101">
        <f t="shared" si="30"/>
        <v>0</v>
      </c>
      <c r="BU58" s="14" t="e">
        <f t="shared" si="31"/>
        <v>#DIV/0!</v>
      </c>
      <c r="BV58" s="103">
        <f t="shared" si="32"/>
        <v>0</v>
      </c>
      <c r="BW58" s="12" t="e">
        <f t="shared" si="31"/>
        <v>#DIV/0!</v>
      </c>
      <c r="BX58" s="105"/>
      <c r="BY58" s="24">
        <v>36.801206999999998</v>
      </c>
      <c r="BZ58" s="108"/>
      <c r="CB58" s="23"/>
      <c r="CC58" s="131" t="e">
        <f t="shared" si="33"/>
        <v>#DIV/0!</v>
      </c>
    </row>
    <row r="59" spans="1:81">
      <c r="A59" s="365"/>
      <c r="B59" s="156">
        <v>39387</v>
      </c>
      <c r="C59" s="16"/>
      <c r="D59" s="23"/>
      <c r="E59" s="14" t="e">
        <f t="shared" si="12"/>
        <v>#DIV/0!</v>
      </c>
      <c r="F59" s="159" t="str">
        <f t="shared" si="13"/>
        <v/>
      </c>
      <c r="G59" s="8"/>
      <c r="H59" s="12">
        <v>0</v>
      </c>
      <c r="I59" s="7">
        <f t="shared" si="14"/>
        <v>0</v>
      </c>
      <c r="J59" s="7"/>
      <c r="K59" s="7"/>
      <c r="L59" s="81">
        <f t="shared" si="0"/>
        <v>0</v>
      </c>
      <c r="M59" s="82">
        <f t="shared" si="1"/>
        <v>0</v>
      </c>
      <c r="N59" s="91"/>
      <c r="O59" s="23"/>
      <c r="P59" s="14" t="e">
        <f t="shared" si="15"/>
        <v>#DIV/0!</v>
      </c>
      <c r="Q59" s="159" t="str">
        <f t="shared" si="16"/>
        <v/>
      </c>
      <c r="R59" s="8"/>
      <c r="S59" s="12">
        <v>0</v>
      </c>
      <c r="T59" s="7">
        <f t="shared" si="17"/>
        <v>0</v>
      </c>
      <c r="U59" s="7"/>
      <c r="V59" s="7"/>
      <c r="W59" s="81">
        <f t="shared" si="2"/>
        <v>0</v>
      </c>
      <c r="X59" s="82">
        <f t="shared" si="3"/>
        <v>0</v>
      </c>
      <c r="Y59" s="91"/>
      <c r="Z59" s="23"/>
      <c r="AA59" s="14" t="e">
        <f t="shared" si="18"/>
        <v>#DIV/0!</v>
      </c>
      <c r="AB59" s="159" t="str">
        <f t="shared" si="19"/>
        <v/>
      </c>
      <c r="AC59" s="8"/>
      <c r="AD59" s="12">
        <v>0</v>
      </c>
      <c r="AE59" s="7">
        <f t="shared" si="20"/>
        <v>0</v>
      </c>
      <c r="AF59" s="7"/>
      <c r="AG59" s="7"/>
      <c r="AH59" s="81">
        <f t="shared" si="4"/>
        <v>0</v>
      </c>
      <c r="AI59" s="82">
        <f t="shared" si="5"/>
        <v>0</v>
      </c>
      <c r="AJ59" s="91"/>
      <c r="AK59" s="23"/>
      <c r="AL59" s="14" t="e">
        <f t="shared" si="21"/>
        <v>#DIV/0!</v>
      </c>
      <c r="AM59" s="159" t="str">
        <f t="shared" si="22"/>
        <v/>
      </c>
      <c r="AN59" s="8"/>
      <c r="AO59" s="12">
        <v>0</v>
      </c>
      <c r="AP59" s="7">
        <f t="shared" si="23"/>
        <v>0</v>
      </c>
      <c r="AQ59" s="7"/>
      <c r="AR59" s="7"/>
      <c r="AS59" s="81">
        <f t="shared" si="6"/>
        <v>0</v>
      </c>
      <c r="AT59" s="82">
        <f t="shared" si="7"/>
        <v>0</v>
      </c>
      <c r="AU59" s="91"/>
      <c r="AV59" s="23"/>
      <c r="AW59" s="14" t="e">
        <f t="shared" si="24"/>
        <v>#DIV/0!</v>
      </c>
      <c r="AX59" s="159" t="str">
        <f t="shared" si="25"/>
        <v/>
      </c>
      <c r="AY59" s="8"/>
      <c r="AZ59" s="12">
        <v>0</v>
      </c>
      <c r="BA59" s="7">
        <f t="shared" si="26"/>
        <v>0</v>
      </c>
      <c r="BB59" s="7"/>
      <c r="BC59" s="7"/>
      <c r="BD59" s="81">
        <f t="shared" si="8"/>
        <v>0</v>
      </c>
      <c r="BE59" s="82">
        <f t="shared" si="9"/>
        <v>0</v>
      </c>
      <c r="BF59" s="91"/>
      <c r="BG59" s="23"/>
      <c r="BH59" s="14" t="e">
        <f t="shared" si="27"/>
        <v>#DIV/0!</v>
      </c>
      <c r="BI59" s="159" t="str">
        <f t="shared" si="28"/>
        <v/>
      </c>
      <c r="BJ59" s="8"/>
      <c r="BK59" s="12">
        <v>0</v>
      </c>
      <c r="BL59" s="7">
        <f t="shared" si="29"/>
        <v>0</v>
      </c>
      <c r="BM59" s="7"/>
      <c r="BN59" s="7"/>
      <c r="BO59" s="81">
        <f t="shared" si="10"/>
        <v>0</v>
      </c>
      <c r="BP59" s="82">
        <f t="shared" si="11"/>
        <v>0</v>
      </c>
      <c r="BQ59" s="91"/>
      <c r="BR59" s="365"/>
      <c r="BS59" s="156">
        <v>39387</v>
      </c>
      <c r="BT59" s="101">
        <f t="shared" si="30"/>
        <v>0</v>
      </c>
      <c r="BU59" s="14" t="e">
        <f t="shared" si="31"/>
        <v>#DIV/0!</v>
      </c>
      <c r="BV59" s="103">
        <f t="shared" si="32"/>
        <v>0</v>
      </c>
      <c r="BW59" s="12" t="e">
        <f t="shared" si="31"/>
        <v>#DIV/0!</v>
      </c>
      <c r="BX59" s="105"/>
      <c r="BY59" s="24">
        <v>36.911610000000003</v>
      </c>
      <c r="BZ59" s="108"/>
      <c r="CB59" s="23"/>
      <c r="CC59" s="131" t="e">
        <f t="shared" si="33"/>
        <v>#DIV/0!</v>
      </c>
    </row>
    <row r="60" spans="1:81">
      <c r="A60" s="366"/>
      <c r="B60" s="157">
        <v>39417</v>
      </c>
      <c r="C60" s="16"/>
      <c r="D60" s="21"/>
      <c r="E60" s="15" t="e">
        <f t="shared" si="12"/>
        <v>#DIV/0!</v>
      </c>
      <c r="F60" s="158" t="str">
        <f t="shared" si="13"/>
        <v/>
      </c>
      <c r="G60" s="11"/>
      <c r="H60" s="13">
        <v>0</v>
      </c>
      <c r="I60" s="10">
        <f t="shared" si="14"/>
        <v>0</v>
      </c>
      <c r="J60" s="10"/>
      <c r="K60" s="10"/>
      <c r="L60" s="83">
        <f t="shared" si="0"/>
        <v>0</v>
      </c>
      <c r="M60" s="84">
        <f t="shared" si="1"/>
        <v>0</v>
      </c>
      <c r="N60" s="92"/>
      <c r="O60" s="21"/>
      <c r="P60" s="15" t="e">
        <f t="shared" si="15"/>
        <v>#DIV/0!</v>
      </c>
      <c r="Q60" s="158" t="str">
        <f t="shared" si="16"/>
        <v/>
      </c>
      <c r="R60" s="11"/>
      <c r="S60" s="13">
        <v>0</v>
      </c>
      <c r="T60" s="10">
        <f t="shared" si="17"/>
        <v>0</v>
      </c>
      <c r="U60" s="10"/>
      <c r="V60" s="10"/>
      <c r="W60" s="83">
        <f t="shared" si="2"/>
        <v>0</v>
      </c>
      <c r="X60" s="84">
        <f t="shared" si="3"/>
        <v>0</v>
      </c>
      <c r="Y60" s="92"/>
      <c r="Z60" s="21"/>
      <c r="AA60" s="15" t="e">
        <f t="shared" si="18"/>
        <v>#DIV/0!</v>
      </c>
      <c r="AB60" s="158" t="str">
        <f t="shared" si="19"/>
        <v/>
      </c>
      <c r="AC60" s="11"/>
      <c r="AD60" s="13">
        <v>0</v>
      </c>
      <c r="AE60" s="10">
        <f t="shared" si="20"/>
        <v>0</v>
      </c>
      <c r="AF60" s="10"/>
      <c r="AG60" s="10"/>
      <c r="AH60" s="83">
        <f t="shared" si="4"/>
        <v>0</v>
      </c>
      <c r="AI60" s="84">
        <f t="shared" si="5"/>
        <v>0</v>
      </c>
      <c r="AJ60" s="92"/>
      <c r="AK60" s="21"/>
      <c r="AL60" s="15" t="e">
        <f t="shared" si="21"/>
        <v>#DIV/0!</v>
      </c>
      <c r="AM60" s="158" t="str">
        <f t="shared" si="22"/>
        <v/>
      </c>
      <c r="AN60" s="11"/>
      <c r="AO60" s="13">
        <v>0</v>
      </c>
      <c r="AP60" s="10">
        <f t="shared" si="23"/>
        <v>0</v>
      </c>
      <c r="AQ60" s="10"/>
      <c r="AR60" s="10"/>
      <c r="AS60" s="83">
        <f t="shared" si="6"/>
        <v>0</v>
      </c>
      <c r="AT60" s="84">
        <f t="shared" si="7"/>
        <v>0</v>
      </c>
      <c r="AU60" s="92"/>
      <c r="AV60" s="21"/>
      <c r="AW60" s="15" t="e">
        <f t="shared" si="24"/>
        <v>#DIV/0!</v>
      </c>
      <c r="AX60" s="158" t="str">
        <f t="shared" si="25"/>
        <v/>
      </c>
      <c r="AY60" s="11"/>
      <c r="AZ60" s="13">
        <v>0</v>
      </c>
      <c r="BA60" s="10">
        <f t="shared" si="26"/>
        <v>0</v>
      </c>
      <c r="BB60" s="10"/>
      <c r="BC60" s="10"/>
      <c r="BD60" s="83">
        <f t="shared" si="8"/>
        <v>0</v>
      </c>
      <c r="BE60" s="84">
        <f t="shared" si="9"/>
        <v>0</v>
      </c>
      <c r="BF60" s="92"/>
      <c r="BG60" s="21"/>
      <c r="BH60" s="15" t="e">
        <f t="shared" si="27"/>
        <v>#DIV/0!</v>
      </c>
      <c r="BI60" s="158" t="str">
        <f t="shared" si="28"/>
        <v/>
      </c>
      <c r="BJ60" s="11"/>
      <c r="BK60" s="13">
        <v>0</v>
      </c>
      <c r="BL60" s="10">
        <f t="shared" si="29"/>
        <v>0</v>
      </c>
      <c r="BM60" s="10"/>
      <c r="BN60" s="10"/>
      <c r="BO60" s="83">
        <f t="shared" si="10"/>
        <v>0</v>
      </c>
      <c r="BP60" s="84">
        <f t="shared" si="11"/>
        <v>0</v>
      </c>
      <c r="BQ60" s="92"/>
      <c r="BR60" s="365"/>
      <c r="BS60" s="156">
        <v>39417</v>
      </c>
      <c r="BT60" s="101">
        <f t="shared" si="30"/>
        <v>0</v>
      </c>
      <c r="BU60" s="14" t="e">
        <f t="shared" si="31"/>
        <v>#DIV/0!</v>
      </c>
      <c r="BV60" s="103">
        <f t="shared" si="32"/>
        <v>0</v>
      </c>
      <c r="BW60" s="12" t="e">
        <f t="shared" si="31"/>
        <v>#DIV/0!</v>
      </c>
      <c r="BX60" s="105"/>
      <c r="BY60" s="24">
        <v>37.070329000000001</v>
      </c>
      <c r="BZ60" s="108"/>
      <c r="CB60" s="23"/>
      <c r="CC60" s="131" t="e">
        <f t="shared" si="33"/>
        <v>#DIV/0!</v>
      </c>
    </row>
    <row r="61" spans="1:81" ht="11.25" customHeight="1">
      <c r="A61" s="365">
        <v>2008</v>
      </c>
      <c r="B61" s="156">
        <v>39448</v>
      </c>
      <c r="C61" s="16"/>
      <c r="D61" s="23"/>
      <c r="E61" s="14" t="e">
        <f t="shared" si="12"/>
        <v>#DIV/0!</v>
      </c>
      <c r="F61" s="159">
        <f t="shared" si="13"/>
        <v>55</v>
      </c>
      <c r="G61" s="8"/>
      <c r="H61" s="12">
        <v>0</v>
      </c>
      <c r="I61" s="7">
        <f t="shared" si="14"/>
        <v>0</v>
      </c>
      <c r="J61" s="76"/>
      <c r="K61" s="76"/>
      <c r="L61" s="81">
        <f t="shared" si="0"/>
        <v>0</v>
      </c>
      <c r="M61" s="82">
        <f t="shared" si="1"/>
        <v>0</v>
      </c>
      <c r="N61" s="91"/>
      <c r="O61" s="23"/>
      <c r="P61" s="14" t="e">
        <f t="shared" si="15"/>
        <v>#DIV/0!</v>
      </c>
      <c r="Q61" s="159" t="str">
        <f t="shared" si="16"/>
        <v/>
      </c>
      <c r="R61" s="8"/>
      <c r="S61" s="12">
        <v>0</v>
      </c>
      <c r="T61" s="7">
        <f t="shared" si="17"/>
        <v>0</v>
      </c>
      <c r="U61" s="76"/>
      <c r="V61" s="76"/>
      <c r="W61" s="81">
        <f t="shared" si="2"/>
        <v>0</v>
      </c>
      <c r="X61" s="82">
        <f t="shared" si="3"/>
        <v>0</v>
      </c>
      <c r="Y61" s="91"/>
      <c r="Z61" s="23"/>
      <c r="AA61" s="14" t="e">
        <f t="shared" si="18"/>
        <v>#DIV/0!</v>
      </c>
      <c r="AB61" s="159" t="str">
        <f t="shared" si="19"/>
        <v/>
      </c>
      <c r="AC61" s="8"/>
      <c r="AD61" s="12">
        <v>0</v>
      </c>
      <c r="AE61" s="7">
        <f t="shared" si="20"/>
        <v>0</v>
      </c>
      <c r="AF61" s="76"/>
      <c r="AG61" s="76"/>
      <c r="AH61" s="81">
        <f t="shared" si="4"/>
        <v>0</v>
      </c>
      <c r="AI61" s="82">
        <f t="shared" si="5"/>
        <v>0</v>
      </c>
      <c r="AJ61" s="91"/>
      <c r="AK61" s="23"/>
      <c r="AL61" s="14" t="e">
        <f t="shared" si="21"/>
        <v>#DIV/0!</v>
      </c>
      <c r="AM61" s="159" t="str">
        <f t="shared" si="22"/>
        <v/>
      </c>
      <c r="AN61" s="8"/>
      <c r="AO61" s="12">
        <v>0</v>
      </c>
      <c r="AP61" s="7">
        <f t="shared" si="23"/>
        <v>0</v>
      </c>
      <c r="AQ61" s="76"/>
      <c r="AR61" s="76"/>
      <c r="AS61" s="81">
        <f t="shared" si="6"/>
        <v>0</v>
      </c>
      <c r="AT61" s="82">
        <f t="shared" si="7"/>
        <v>0</v>
      </c>
      <c r="AU61" s="91"/>
      <c r="AV61" s="23"/>
      <c r="AW61" s="14" t="e">
        <f t="shared" si="24"/>
        <v>#DIV/0!</v>
      </c>
      <c r="AX61" s="159" t="str">
        <f t="shared" si="25"/>
        <v/>
      </c>
      <c r="AY61" s="8"/>
      <c r="AZ61" s="12">
        <v>0</v>
      </c>
      <c r="BA61" s="7">
        <f t="shared" si="26"/>
        <v>0</v>
      </c>
      <c r="BB61" s="76"/>
      <c r="BC61" s="76"/>
      <c r="BD61" s="81">
        <f t="shared" si="8"/>
        <v>0</v>
      </c>
      <c r="BE61" s="82">
        <f t="shared" si="9"/>
        <v>0</v>
      </c>
      <c r="BF61" s="91"/>
      <c r="BG61" s="23"/>
      <c r="BH61" s="14" t="e">
        <f t="shared" si="27"/>
        <v>#DIV/0!</v>
      </c>
      <c r="BI61" s="159" t="str">
        <f t="shared" si="28"/>
        <v/>
      </c>
      <c r="BJ61" s="8"/>
      <c r="BK61" s="12">
        <v>0</v>
      </c>
      <c r="BL61" s="7">
        <f t="shared" si="29"/>
        <v>0</v>
      </c>
      <c r="BM61" s="76"/>
      <c r="BN61" s="76"/>
      <c r="BO61" s="81">
        <f t="shared" si="10"/>
        <v>0</v>
      </c>
      <c r="BP61" s="82">
        <f t="shared" si="11"/>
        <v>0</v>
      </c>
      <c r="BQ61" s="91"/>
      <c r="BR61" s="371">
        <v>2008</v>
      </c>
      <c r="BS61" s="261">
        <v>39448</v>
      </c>
      <c r="BT61" s="262">
        <f t="shared" si="30"/>
        <v>0</v>
      </c>
      <c r="BU61" s="73" t="e">
        <f t="shared" si="31"/>
        <v>#DIV/0!</v>
      </c>
      <c r="BV61" s="263">
        <f t="shared" si="32"/>
        <v>0</v>
      </c>
      <c r="BW61" s="74" t="e">
        <f t="shared" si="31"/>
        <v>#DIV/0!</v>
      </c>
      <c r="BX61" s="106"/>
      <c r="BY61" s="75">
        <v>37.429910999999997</v>
      </c>
      <c r="BZ61" s="109"/>
      <c r="CB61" s="23"/>
      <c r="CC61" s="131" t="e">
        <f t="shared" si="33"/>
        <v>#DIV/0!</v>
      </c>
    </row>
    <row r="62" spans="1:81">
      <c r="A62" s="365"/>
      <c r="B62" s="156">
        <v>39479</v>
      </c>
      <c r="C62" s="16"/>
      <c r="D62" s="23"/>
      <c r="E62" s="14" t="e">
        <f t="shared" si="12"/>
        <v>#DIV/0!</v>
      </c>
      <c r="F62" s="159" t="str">
        <f t="shared" si="13"/>
        <v/>
      </c>
      <c r="G62" s="8"/>
      <c r="H62" s="12">
        <v>0</v>
      </c>
      <c r="I62" s="7">
        <f t="shared" si="14"/>
        <v>0</v>
      </c>
      <c r="J62" s="7"/>
      <c r="K62" s="7"/>
      <c r="L62" s="81">
        <f t="shared" si="0"/>
        <v>0</v>
      </c>
      <c r="M62" s="82">
        <f t="shared" si="1"/>
        <v>0</v>
      </c>
      <c r="N62" s="91"/>
      <c r="O62" s="23"/>
      <c r="P62" s="14" t="e">
        <f t="shared" si="15"/>
        <v>#DIV/0!</v>
      </c>
      <c r="Q62" s="159" t="str">
        <f t="shared" si="16"/>
        <v/>
      </c>
      <c r="R62" s="8"/>
      <c r="S62" s="12">
        <v>0</v>
      </c>
      <c r="T62" s="7">
        <f t="shared" si="17"/>
        <v>0</v>
      </c>
      <c r="U62" s="7"/>
      <c r="V62" s="7"/>
      <c r="W62" s="81">
        <f t="shared" si="2"/>
        <v>0</v>
      </c>
      <c r="X62" s="82">
        <f t="shared" si="3"/>
        <v>0</v>
      </c>
      <c r="Y62" s="91"/>
      <c r="Z62" s="23"/>
      <c r="AA62" s="14" t="e">
        <f t="shared" si="18"/>
        <v>#DIV/0!</v>
      </c>
      <c r="AB62" s="159" t="str">
        <f t="shared" si="19"/>
        <v/>
      </c>
      <c r="AC62" s="8"/>
      <c r="AD62" s="12">
        <v>0</v>
      </c>
      <c r="AE62" s="7">
        <f t="shared" si="20"/>
        <v>0</v>
      </c>
      <c r="AF62" s="7"/>
      <c r="AG62" s="7"/>
      <c r="AH62" s="81">
        <f t="shared" si="4"/>
        <v>0</v>
      </c>
      <c r="AI62" s="82">
        <f t="shared" si="5"/>
        <v>0</v>
      </c>
      <c r="AJ62" s="91"/>
      <c r="AK62" s="23"/>
      <c r="AL62" s="14" t="e">
        <f t="shared" si="21"/>
        <v>#DIV/0!</v>
      </c>
      <c r="AM62" s="159" t="str">
        <f t="shared" si="22"/>
        <v/>
      </c>
      <c r="AN62" s="8"/>
      <c r="AO62" s="12">
        <v>0</v>
      </c>
      <c r="AP62" s="7">
        <f t="shared" si="23"/>
        <v>0</v>
      </c>
      <c r="AQ62" s="7"/>
      <c r="AR62" s="7"/>
      <c r="AS62" s="81">
        <f t="shared" si="6"/>
        <v>0</v>
      </c>
      <c r="AT62" s="82">
        <f t="shared" si="7"/>
        <v>0</v>
      </c>
      <c r="AU62" s="91"/>
      <c r="AV62" s="23"/>
      <c r="AW62" s="14" t="e">
        <f t="shared" si="24"/>
        <v>#DIV/0!</v>
      </c>
      <c r="AX62" s="159" t="str">
        <f t="shared" si="25"/>
        <v/>
      </c>
      <c r="AY62" s="8"/>
      <c r="AZ62" s="12">
        <v>0</v>
      </c>
      <c r="BA62" s="7">
        <f t="shared" si="26"/>
        <v>0</v>
      </c>
      <c r="BB62" s="7"/>
      <c r="BC62" s="7"/>
      <c r="BD62" s="81">
        <f t="shared" si="8"/>
        <v>0</v>
      </c>
      <c r="BE62" s="82">
        <f t="shared" si="9"/>
        <v>0</v>
      </c>
      <c r="BF62" s="91"/>
      <c r="BG62" s="23"/>
      <c r="BH62" s="14" t="e">
        <f t="shared" si="27"/>
        <v>#DIV/0!</v>
      </c>
      <c r="BI62" s="159" t="str">
        <f t="shared" si="28"/>
        <v/>
      </c>
      <c r="BJ62" s="8"/>
      <c r="BK62" s="12">
        <v>0</v>
      </c>
      <c r="BL62" s="7">
        <f t="shared" si="29"/>
        <v>0</v>
      </c>
      <c r="BM62" s="7"/>
      <c r="BN62" s="7"/>
      <c r="BO62" s="81">
        <f t="shared" si="10"/>
        <v>0</v>
      </c>
      <c r="BP62" s="82">
        <f t="shared" si="11"/>
        <v>0</v>
      </c>
      <c r="BQ62" s="91"/>
      <c r="BR62" s="365"/>
      <c r="BS62" s="156">
        <v>39479</v>
      </c>
      <c r="BT62" s="101">
        <f t="shared" si="30"/>
        <v>0</v>
      </c>
      <c r="BU62" s="14" t="e">
        <f t="shared" si="31"/>
        <v>#DIV/0!</v>
      </c>
      <c r="BV62" s="103">
        <f t="shared" si="32"/>
        <v>0</v>
      </c>
      <c r="BW62" s="12" t="e">
        <f t="shared" si="31"/>
        <v>#DIV/0!</v>
      </c>
      <c r="BX62" s="105"/>
      <c r="BY62" s="24">
        <v>37.688177000000003</v>
      </c>
      <c r="BZ62" s="108"/>
      <c r="CB62" s="23"/>
      <c r="CC62" s="131" t="e">
        <f t="shared" si="33"/>
        <v>#DIV/0!</v>
      </c>
    </row>
    <row r="63" spans="1:81">
      <c r="A63" s="365"/>
      <c r="B63" s="156">
        <v>39508</v>
      </c>
      <c r="C63" s="16"/>
      <c r="D63" s="23"/>
      <c r="E63" s="14" t="e">
        <f t="shared" si="12"/>
        <v>#DIV/0!</v>
      </c>
      <c r="F63" s="159" t="str">
        <f t="shared" si="13"/>
        <v/>
      </c>
      <c r="G63" s="8"/>
      <c r="H63" s="12">
        <v>0</v>
      </c>
      <c r="I63" s="7">
        <f t="shared" si="14"/>
        <v>0</v>
      </c>
      <c r="J63" s="7"/>
      <c r="K63" s="7"/>
      <c r="L63" s="81">
        <f t="shared" si="0"/>
        <v>0</v>
      </c>
      <c r="M63" s="82">
        <f t="shared" si="1"/>
        <v>0</v>
      </c>
      <c r="N63" s="91"/>
      <c r="O63" s="23"/>
      <c r="P63" s="14" t="e">
        <f t="shared" si="15"/>
        <v>#DIV/0!</v>
      </c>
      <c r="Q63" s="159" t="str">
        <f t="shared" si="16"/>
        <v/>
      </c>
      <c r="R63" s="8"/>
      <c r="S63" s="12">
        <v>0</v>
      </c>
      <c r="T63" s="7">
        <f t="shared" si="17"/>
        <v>0</v>
      </c>
      <c r="U63" s="7"/>
      <c r="V63" s="7"/>
      <c r="W63" s="81">
        <f t="shared" si="2"/>
        <v>0</v>
      </c>
      <c r="X63" s="82">
        <f t="shared" si="3"/>
        <v>0</v>
      </c>
      <c r="Y63" s="91"/>
      <c r="Z63" s="23"/>
      <c r="AA63" s="14" t="e">
        <f t="shared" si="18"/>
        <v>#DIV/0!</v>
      </c>
      <c r="AB63" s="159" t="str">
        <f t="shared" si="19"/>
        <v/>
      </c>
      <c r="AC63" s="8"/>
      <c r="AD63" s="12">
        <v>0</v>
      </c>
      <c r="AE63" s="7">
        <f t="shared" si="20"/>
        <v>0</v>
      </c>
      <c r="AF63" s="7"/>
      <c r="AG63" s="7"/>
      <c r="AH63" s="81">
        <f t="shared" si="4"/>
        <v>0</v>
      </c>
      <c r="AI63" s="82">
        <f t="shared" si="5"/>
        <v>0</v>
      </c>
      <c r="AJ63" s="91"/>
      <c r="AK63" s="23"/>
      <c r="AL63" s="14" t="e">
        <f t="shared" si="21"/>
        <v>#DIV/0!</v>
      </c>
      <c r="AM63" s="159" t="str">
        <f t="shared" si="22"/>
        <v/>
      </c>
      <c r="AN63" s="8"/>
      <c r="AO63" s="12">
        <v>0</v>
      </c>
      <c r="AP63" s="7">
        <f t="shared" si="23"/>
        <v>0</v>
      </c>
      <c r="AQ63" s="7"/>
      <c r="AR63" s="7"/>
      <c r="AS63" s="81">
        <f t="shared" si="6"/>
        <v>0</v>
      </c>
      <c r="AT63" s="82">
        <f t="shared" si="7"/>
        <v>0</v>
      </c>
      <c r="AU63" s="91"/>
      <c r="AV63" s="23"/>
      <c r="AW63" s="14" t="e">
        <f t="shared" si="24"/>
        <v>#DIV/0!</v>
      </c>
      <c r="AX63" s="159" t="str">
        <f t="shared" si="25"/>
        <v/>
      </c>
      <c r="AY63" s="8"/>
      <c r="AZ63" s="12">
        <v>0</v>
      </c>
      <c r="BA63" s="7">
        <f t="shared" si="26"/>
        <v>0</v>
      </c>
      <c r="BB63" s="7"/>
      <c r="BC63" s="7"/>
      <c r="BD63" s="81">
        <f t="shared" si="8"/>
        <v>0</v>
      </c>
      <c r="BE63" s="82">
        <f t="shared" si="9"/>
        <v>0</v>
      </c>
      <c r="BF63" s="91"/>
      <c r="BG63" s="23"/>
      <c r="BH63" s="14" t="e">
        <f t="shared" si="27"/>
        <v>#DIV/0!</v>
      </c>
      <c r="BI63" s="159" t="str">
        <f t="shared" si="28"/>
        <v/>
      </c>
      <c r="BJ63" s="8"/>
      <c r="BK63" s="12">
        <v>0</v>
      </c>
      <c r="BL63" s="7">
        <f t="shared" si="29"/>
        <v>0</v>
      </c>
      <c r="BM63" s="7"/>
      <c r="BN63" s="7"/>
      <c r="BO63" s="81">
        <f t="shared" si="10"/>
        <v>0</v>
      </c>
      <c r="BP63" s="82">
        <f t="shared" si="11"/>
        <v>0</v>
      </c>
      <c r="BQ63" s="91"/>
      <c r="BR63" s="365"/>
      <c r="BS63" s="156">
        <v>39508</v>
      </c>
      <c r="BT63" s="101">
        <f t="shared" si="30"/>
        <v>0</v>
      </c>
      <c r="BU63" s="14" t="e">
        <f t="shared" si="31"/>
        <v>#DIV/0!</v>
      </c>
      <c r="BV63" s="103">
        <f t="shared" si="32"/>
        <v>0</v>
      </c>
      <c r="BW63" s="12" t="e">
        <f t="shared" si="31"/>
        <v>#DIV/0!</v>
      </c>
      <c r="BX63" s="105"/>
      <c r="BY63" s="24">
        <v>37.869079999999997</v>
      </c>
      <c r="BZ63" s="108"/>
      <c r="CB63" s="23"/>
      <c r="CC63" s="131" t="e">
        <f t="shared" si="33"/>
        <v>#DIV/0!</v>
      </c>
    </row>
    <row r="64" spans="1:81">
      <c r="A64" s="365"/>
      <c r="B64" s="156">
        <v>39539</v>
      </c>
      <c r="C64" s="16"/>
      <c r="D64" s="23"/>
      <c r="E64" s="14" t="e">
        <f t="shared" si="12"/>
        <v>#DIV/0!</v>
      </c>
      <c r="F64" s="159" t="str">
        <f t="shared" si="13"/>
        <v/>
      </c>
      <c r="G64" s="8"/>
      <c r="H64" s="12">
        <v>0</v>
      </c>
      <c r="I64" s="7">
        <f t="shared" si="14"/>
        <v>0</v>
      </c>
      <c r="J64" s="7"/>
      <c r="K64" s="7"/>
      <c r="L64" s="81">
        <f t="shared" si="0"/>
        <v>0</v>
      </c>
      <c r="M64" s="82">
        <f t="shared" si="1"/>
        <v>0</v>
      </c>
      <c r="N64" s="91"/>
      <c r="O64" s="23"/>
      <c r="P64" s="14" t="e">
        <f t="shared" si="15"/>
        <v>#DIV/0!</v>
      </c>
      <c r="Q64" s="159" t="str">
        <f t="shared" si="16"/>
        <v/>
      </c>
      <c r="R64" s="8"/>
      <c r="S64" s="12">
        <v>0</v>
      </c>
      <c r="T64" s="7">
        <f t="shared" si="17"/>
        <v>0</v>
      </c>
      <c r="U64" s="7"/>
      <c r="V64" s="7"/>
      <c r="W64" s="81">
        <f t="shared" si="2"/>
        <v>0</v>
      </c>
      <c r="X64" s="82">
        <f t="shared" si="3"/>
        <v>0</v>
      </c>
      <c r="Y64" s="91"/>
      <c r="Z64" s="23"/>
      <c r="AA64" s="14" t="e">
        <f t="shared" si="18"/>
        <v>#DIV/0!</v>
      </c>
      <c r="AB64" s="159" t="str">
        <f t="shared" si="19"/>
        <v/>
      </c>
      <c r="AC64" s="8"/>
      <c r="AD64" s="12">
        <v>0</v>
      </c>
      <c r="AE64" s="7">
        <f t="shared" si="20"/>
        <v>0</v>
      </c>
      <c r="AF64" s="7"/>
      <c r="AG64" s="7"/>
      <c r="AH64" s="81">
        <f t="shared" si="4"/>
        <v>0</v>
      </c>
      <c r="AI64" s="82">
        <f t="shared" si="5"/>
        <v>0</v>
      </c>
      <c r="AJ64" s="91"/>
      <c r="AK64" s="23"/>
      <c r="AL64" s="14" t="e">
        <f t="shared" si="21"/>
        <v>#DIV/0!</v>
      </c>
      <c r="AM64" s="159" t="str">
        <f t="shared" si="22"/>
        <v/>
      </c>
      <c r="AN64" s="8"/>
      <c r="AO64" s="12">
        <v>0</v>
      </c>
      <c r="AP64" s="7">
        <f t="shared" si="23"/>
        <v>0</v>
      </c>
      <c r="AQ64" s="7"/>
      <c r="AR64" s="7"/>
      <c r="AS64" s="81">
        <f t="shared" si="6"/>
        <v>0</v>
      </c>
      <c r="AT64" s="82">
        <f t="shared" si="7"/>
        <v>0</v>
      </c>
      <c r="AU64" s="91"/>
      <c r="AV64" s="23"/>
      <c r="AW64" s="14" t="e">
        <f t="shared" si="24"/>
        <v>#DIV/0!</v>
      </c>
      <c r="AX64" s="159" t="str">
        <f t="shared" si="25"/>
        <v/>
      </c>
      <c r="AY64" s="8"/>
      <c r="AZ64" s="12">
        <v>0</v>
      </c>
      <c r="BA64" s="7">
        <f t="shared" si="26"/>
        <v>0</v>
      </c>
      <c r="BB64" s="7"/>
      <c r="BC64" s="7"/>
      <c r="BD64" s="81">
        <f t="shared" si="8"/>
        <v>0</v>
      </c>
      <c r="BE64" s="82">
        <f t="shared" si="9"/>
        <v>0</v>
      </c>
      <c r="BF64" s="91"/>
      <c r="BG64" s="23"/>
      <c r="BH64" s="14" t="e">
        <f t="shared" si="27"/>
        <v>#DIV/0!</v>
      </c>
      <c r="BI64" s="159" t="str">
        <f t="shared" si="28"/>
        <v/>
      </c>
      <c r="BJ64" s="8"/>
      <c r="BK64" s="12">
        <v>0</v>
      </c>
      <c r="BL64" s="7">
        <f t="shared" si="29"/>
        <v>0</v>
      </c>
      <c r="BM64" s="7"/>
      <c r="BN64" s="7"/>
      <c r="BO64" s="81">
        <f t="shared" si="10"/>
        <v>0</v>
      </c>
      <c r="BP64" s="82">
        <f t="shared" si="11"/>
        <v>0</v>
      </c>
      <c r="BQ64" s="91"/>
      <c r="BR64" s="365"/>
      <c r="BS64" s="156">
        <v>39539</v>
      </c>
      <c r="BT64" s="101">
        <f t="shared" si="30"/>
        <v>0</v>
      </c>
      <c r="BU64" s="14" t="e">
        <f t="shared" si="31"/>
        <v>#DIV/0!</v>
      </c>
      <c r="BV64" s="103">
        <f t="shared" si="32"/>
        <v>0</v>
      </c>
      <c r="BW64" s="12" t="e">
        <f t="shared" si="31"/>
        <v>#DIV/0!</v>
      </c>
      <c r="BX64" s="105"/>
      <c r="BY64" s="24">
        <v>38.062212000000002</v>
      </c>
      <c r="BZ64" s="108"/>
      <c r="CB64" s="23"/>
      <c r="CC64" s="131" t="e">
        <f t="shared" si="33"/>
        <v>#DIV/0!</v>
      </c>
    </row>
    <row r="65" spans="1:81">
      <c r="A65" s="365"/>
      <c r="B65" s="156">
        <v>39569</v>
      </c>
      <c r="C65" s="16"/>
      <c r="D65" s="23"/>
      <c r="E65" s="14" t="e">
        <f t="shared" si="12"/>
        <v>#DIV/0!</v>
      </c>
      <c r="F65" s="159" t="str">
        <f t="shared" si="13"/>
        <v/>
      </c>
      <c r="G65" s="8"/>
      <c r="H65" s="12">
        <v>0</v>
      </c>
      <c r="I65" s="7">
        <f t="shared" si="14"/>
        <v>0</v>
      </c>
      <c r="J65" s="7"/>
      <c r="K65" s="7"/>
      <c r="L65" s="81">
        <f t="shared" si="0"/>
        <v>0</v>
      </c>
      <c r="M65" s="82">
        <f t="shared" si="1"/>
        <v>0</v>
      </c>
      <c r="N65" s="91"/>
      <c r="O65" s="23"/>
      <c r="P65" s="14" t="e">
        <f t="shared" si="15"/>
        <v>#DIV/0!</v>
      </c>
      <c r="Q65" s="159" t="str">
        <f t="shared" si="16"/>
        <v/>
      </c>
      <c r="R65" s="8"/>
      <c r="S65" s="12">
        <v>0</v>
      </c>
      <c r="T65" s="7">
        <f t="shared" si="17"/>
        <v>0</v>
      </c>
      <c r="U65" s="7"/>
      <c r="V65" s="7"/>
      <c r="W65" s="81">
        <f t="shared" si="2"/>
        <v>0</v>
      </c>
      <c r="X65" s="82">
        <f t="shared" si="3"/>
        <v>0</v>
      </c>
      <c r="Y65" s="91"/>
      <c r="Z65" s="23"/>
      <c r="AA65" s="14" t="e">
        <f t="shared" si="18"/>
        <v>#DIV/0!</v>
      </c>
      <c r="AB65" s="159" t="str">
        <f t="shared" si="19"/>
        <v/>
      </c>
      <c r="AC65" s="8"/>
      <c r="AD65" s="12">
        <v>0</v>
      </c>
      <c r="AE65" s="7">
        <f t="shared" si="20"/>
        <v>0</v>
      </c>
      <c r="AF65" s="7"/>
      <c r="AG65" s="7"/>
      <c r="AH65" s="81">
        <f t="shared" si="4"/>
        <v>0</v>
      </c>
      <c r="AI65" s="82">
        <f t="shared" si="5"/>
        <v>0</v>
      </c>
      <c r="AJ65" s="91"/>
      <c r="AK65" s="23"/>
      <c r="AL65" s="14" t="e">
        <f t="shared" si="21"/>
        <v>#DIV/0!</v>
      </c>
      <c r="AM65" s="159" t="str">
        <f t="shared" si="22"/>
        <v/>
      </c>
      <c r="AN65" s="8"/>
      <c r="AO65" s="12">
        <v>0</v>
      </c>
      <c r="AP65" s="7">
        <f t="shared" si="23"/>
        <v>0</v>
      </c>
      <c r="AQ65" s="7"/>
      <c r="AR65" s="7"/>
      <c r="AS65" s="81">
        <f t="shared" si="6"/>
        <v>0</v>
      </c>
      <c r="AT65" s="82">
        <f t="shared" si="7"/>
        <v>0</v>
      </c>
      <c r="AU65" s="91"/>
      <c r="AV65" s="23"/>
      <c r="AW65" s="14" t="e">
        <f t="shared" si="24"/>
        <v>#DIV/0!</v>
      </c>
      <c r="AX65" s="159" t="str">
        <f t="shared" si="25"/>
        <v/>
      </c>
      <c r="AY65" s="8"/>
      <c r="AZ65" s="12">
        <v>0</v>
      </c>
      <c r="BA65" s="7">
        <f t="shared" si="26"/>
        <v>0</v>
      </c>
      <c r="BB65" s="7"/>
      <c r="BC65" s="7"/>
      <c r="BD65" s="81">
        <f t="shared" si="8"/>
        <v>0</v>
      </c>
      <c r="BE65" s="82">
        <f t="shared" si="9"/>
        <v>0</v>
      </c>
      <c r="BF65" s="91"/>
      <c r="BG65" s="23"/>
      <c r="BH65" s="14" t="e">
        <f t="shared" si="27"/>
        <v>#DIV/0!</v>
      </c>
      <c r="BI65" s="159" t="str">
        <f t="shared" si="28"/>
        <v/>
      </c>
      <c r="BJ65" s="8"/>
      <c r="BK65" s="12">
        <v>0</v>
      </c>
      <c r="BL65" s="7">
        <f t="shared" si="29"/>
        <v>0</v>
      </c>
      <c r="BM65" s="7"/>
      <c r="BN65" s="7"/>
      <c r="BO65" s="81">
        <f t="shared" si="10"/>
        <v>0</v>
      </c>
      <c r="BP65" s="82">
        <f t="shared" si="11"/>
        <v>0</v>
      </c>
      <c r="BQ65" s="91"/>
      <c r="BR65" s="365"/>
      <c r="BS65" s="156">
        <v>39569</v>
      </c>
      <c r="BT65" s="101">
        <f t="shared" si="30"/>
        <v>0</v>
      </c>
      <c r="BU65" s="14" t="e">
        <f t="shared" si="31"/>
        <v>#DIV/0!</v>
      </c>
      <c r="BV65" s="103">
        <f t="shared" si="32"/>
        <v>0</v>
      </c>
      <c r="BW65" s="12" t="e">
        <f t="shared" si="31"/>
        <v>#DIV/0!</v>
      </c>
      <c r="BX65" s="105"/>
      <c r="BY65" s="24">
        <v>38.305810000000001</v>
      </c>
      <c r="BZ65" s="108"/>
      <c r="CB65" s="23"/>
      <c r="CC65" s="131" t="e">
        <f t="shared" si="33"/>
        <v>#DIV/0!</v>
      </c>
    </row>
    <row r="66" spans="1:81">
      <c r="A66" s="365"/>
      <c r="B66" s="156">
        <v>39600</v>
      </c>
      <c r="C66" s="16"/>
      <c r="D66" s="23"/>
      <c r="E66" s="14" t="e">
        <f t="shared" si="12"/>
        <v>#DIV/0!</v>
      </c>
      <c r="F66" s="159" t="str">
        <f t="shared" si="13"/>
        <v/>
      </c>
      <c r="G66" s="8"/>
      <c r="H66" s="12">
        <v>0</v>
      </c>
      <c r="I66" s="7">
        <f t="shared" si="14"/>
        <v>0</v>
      </c>
      <c r="J66" s="7"/>
      <c r="K66" s="7"/>
      <c r="L66" s="81">
        <f t="shared" si="0"/>
        <v>0</v>
      </c>
      <c r="M66" s="82">
        <f t="shared" si="1"/>
        <v>0</v>
      </c>
      <c r="N66" s="91"/>
      <c r="O66" s="23"/>
      <c r="P66" s="14" t="e">
        <f t="shared" si="15"/>
        <v>#DIV/0!</v>
      </c>
      <c r="Q66" s="159" t="str">
        <f t="shared" si="16"/>
        <v/>
      </c>
      <c r="R66" s="8"/>
      <c r="S66" s="12">
        <v>0</v>
      </c>
      <c r="T66" s="7">
        <f t="shared" si="17"/>
        <v>0</v>
      </c>
      <c r="U66" s="7"/>
      <c r="V66" s="7"/>
      <c r="W66" s="81">
        <f t="shared" si="2"/>
        <v>0</v>
      </c>
      <c r="X66" s="82">
        <f t="shared" si="3"/>
        <v>0</v>
      </c>
      <c r="Y66" s="91"/>
      <c r="Z66" s="23"/>
      <c r="AA66" s="14" t="e">
        <f t="shared" si="18"/>
        <v>#DIV/0!</v>
      </c>
      <c r="AB66" s="159" t="str">
        <f t="shared" si="19"/>
        <v/>
      </c>
      <c r="AC66" s="8"/>
      <c r="AD66" s="12">
        <v>0</v>
      </c>
      <c r="AE66" s="7">
        <f t="shared" si="20"/>
        <v>0</v>
      </c>
      <c r="AF66" s="7"/>
      <c r="AG66" s="7"/>
      <c r="AH66" s="81">
        <f t="shared" si="4"/>
        <v>0</v>
      </c>
      <c r="AI66" s="82">
        <f t="shared" si="5"/>
        <v>0</v>
      </c>
      <c r="AJ66" s="91"/>
      <c r="AK66" s="23"/>
      <c r="AL66" s="14" t="e">
        <f t="shared" si="21"/>
        <v>#DIV/0!</v>
      </c>
      <c r="AM66" s="159" t="str">
        <f t="shared" si="22"/>
        <v/>
      </c>
      <c r="AN66" s="8"/>
      <c r="AO66" s="12">
        <v>0</v>
      </c>
      <c r="AP66" s="7">
        <f t="shared" si="23"/>
        <v>0</v>
      </c>
      <c r="AQ66" s="7"/>
      <c r="AR66" s="7"/>
      <c r="AS66" s="81">
        <f t="shared" si="6"/>
        <v>0</v>
      </c>
      <c r="AT66" s="82">
        <f t="shared" si="7"/>
        <v>0</v>
      </c>
      <c r="AU66" s="91"/>
      <c r="AV66" s="23"/>
      <c r="AW66" s="14" t="e">
        <f t="shared" si="24"/>
        <v>#DIV/0!</v>
      </c>
      <c r="AX66" s="159" t="str">
        <f t="shared" si="25"/>
        <v/>
      </c>
      <c r="AY66" s="8"/>
      <c r="AZ66" s="12">
        <v>0</v>
      </c>
      <c r="BA66" s="7">
        <f t="shared" si="26"/>
        <v>0</v>
      </c>
      <c r="BB66" s="7"/>
      <c r="BC66" s="7"/>
      <c r="BD66" s="81">
        <f t="shared" si="8"/>
        <v>0</v>
      </c>
      <c r="BE66" s="82">
        <f t="shared" si="9"/>
        <v>0</v>
      </c>
      <c r="BF66" s="91"/>
      <c r="BG66" s="23"/>
      <c r="BH66" s="14" t="e">
        <f t="shared" si="27"/>
        <v>#DIV/0!</v>
      </c>
      <c r="BI66" s="159" t="str">
        <f t="shared" si="28"/>
        <v/>
      </c>
      <c r="BJ66" s="8"/>
      <c r="BK66" s="12">
        <v>0</v>
      </c>
      <c r="BL66" s="7">
        <f t="shared" si="29"/>
        <v>0</v>
      </c>
      <c r="BM66" s="7"/>
      <c r="BN66" s="7"/>
      <c r="BO66" s="81">
        <f t="shared" si="10"/>
        <v>0</v>
      </c>
      <c r="BP66" s="82">
        <f t="shared" si="11"/>
        <v>0</v>
      </c>
      <c r="BQ66" s="91"/>
      <c r="BR66" s="365"/>
      <c r="BS66" s="156">
        <v>39600</v>
      </c>
      <c r="BT66" s="101">
        <f t="shared" si="30"/>
        <v>0</v>
      </c>
      <c r="BU66" s="14" t="e">
        <f t="shared" si="31"/>
        <v>#DIV/0!</v>
      </c>
      <c r="BV66" s="103">
        <f t="shared" si="32"/>
        <v>0</v>
      </c>
      <c r="BW66" s="12" t="e">
        <f t="shared" si="31"/>
        <v>#DIV/0!</v>
      </c>
      <c r="BX66" s="105"/>
      <c r="BY66" s="24">
        <v>38.673544999999997</v>
      </c>
      <c r="BZ66" s="108"/>
      <c r="CB66" s="23"/>
      <c r="CC66" s="131" t="e">
        <f t="shared" si="33"/>
        <v>#DIV/0!</v>
      </c>
    </row>
    <row r="67" spans="1:81">
      <c r="A67" s="365"/>
      <c r="B67" s="156">
        <v>39630</v>
      </c>
      <c r="C67" s="16"/>
      <c r="D67" s="23"/>
      <c r="E67" s="14" t="e">
        <f t="shared" si="12"/>
        <v>#DIV/0!</v>
      </c>
      <c r="F67" s="159" t="str">
        <f t="shared" si="13"/>
        <v/>
      </c>
      <c r="G67" s="8" t="s">
        <v>6</v>
      </c>
      <c r="H67" s="12">
        <v>5.4800000000000001E-2</v>
      </c>
      <c r="I67" s="7">
        <f t="shared" si="14"/>
        <v>0</v>
      </c>
      <c r="J67" s="7"/>
      <c r="K67" s="7"/>
      <c r="L67" s="81">
        <f t="shared" si="0"/>
        <v>0</v>
      </c>
      <c r="M67" s="82">
        <f t="shared" si="1"/>
        <v>0</v>
      </c>
      <c r="N67" s="91"/>
      <c r="O67" s="23"/>
      <c r="P67" s="14" t="e">
        <f t="shared" si="15"/>
        <v>#DIV/0!</v>
      </c>
      <c r="Q67" s="159" t="str">
        <f t="shared" si="16"/>
        <v/>
      </c>
      <c r="R67" s="8" t="s">
        <v>6</v>
      </c>
      <c r="S67" s="12">
        <v>5.4800000000000001E-2</v>
      </c>
      <c r="T67" s="7">
        <f t="shared" si="17"/>
        <v>0</v>
      </c>
      <c r="U67" s="7"/>
      <c r="V67" s="7"/>
      <c r="W67" s="81">
        <f t="shared" si="2"/>
        <v>0</v>
      </c>
      <c r="X67" s="82">
        <f t="shared" si="3"/>
        <v>0</v>
      </c>
      <c r="Y67" s="91"/>
      <c r="Z67" s="23"/>
      <c r="AA67" s="14" t="e">
        <f t="shared" si="18"/>
        <v>#DIV/0!</v>
      </c>
      <c r="AB67" s="159" t="str">
        <f t="shared" si="19"/>
        <v/>
      </c>
      <c r="AC67" s="8" t="s">
        <v>6</v>
      </c>
      <c r="AD67" s="12">
        <v>5.4800000000000001E-2</v>
      </c>
      <c r="AE67" s="7">
        <f t="shared" si="20"/>
        <v>0</v>
      </c>
      <c r="AF67" s="7"/>
      <c r="AG67" s="7"/>
      <c r="AH67" s="81">
        <f t="shared" si="4"/>
        <v>0</v>
      </c>
      <c r="AI67" s="82">
        <f t="shared" si="5"/>
        <v>0</v>
      </c>
      <c r="AJ67" s="91"/>
      <c r="AK67" s="23"/>
      <c r="AL67" s="14" t="e">
        <f t="shared" si="21"/>
        <v>#DIV/0!</v>
      </c>
      <c r="AM67" s="159" t="str">
        <f t="shared" si="22"/>
        <v/>
      </c>
      <c r="AN67" s="8" t="s">
        <v>6</v>
      </c>
      <c r="AO67" s="12">
        <v>5.4800000000000001E-2</v>
      </c>
      <c r="AP67" s="7">
        <f t="shared" si="23"/>
        <v>0</v>
      </c>
      <c r="AQ67" s="7"/>
      <c r="AR67" s="7"/>
      <c r="AS67" s="81">
        <f t="shared" si="6"/>
        <v>0</v>
      </c>
      <c r="AT67" s="82">
        <f t="shared" si="7"/>
        <v>0</v>
      </c>
      <c r="AU67" s="91"/>
      <c r="AV67" s="23"/>
      <c r="AW67" s="14" t="e">
        <f t="shared" si="24"/>
        <v>#DIV/0!</v>
      </c>
      <c r="AX67" s="159" t="str">
        <f t="shared" si="25"/>
        <v/>
      </c>
      <c r="AY67" s="8" t="s">
        <v>6</v>
      </c>
      <c r="AZ67" s="12">
        <v>5.4800000000000001E-2</v>
      </c>
      <c r="BA67" s="7">
        <f t="shared" si="26"/>
        <v>0</v>
      </c>
      <c r="BB67" s="7"/>
      <c r="BC67" s="7"/>
      <c r="BD67" s="81">
        <f t="shared" si="8"/>
        <v>0</v>
      </c>
      <c r="BE67" s="82">
        <f t="shared" si="9"/>
        <v>0</v>
      </c>
      <c r="BF67" s="91"/>
      <c r="BG67" s="23"/>
      <c r="BH67" s="14" t="e">
        <f t="shared" si="27"/>
        <v>#DIV/0!</v>
      </c>
      <c r="BI67" s="159" t="str">
        <f t="shared" si="28"/>
        <v/>
      </c>
      <c r="BJ67" s="8" t="s">
        <v>6</v>
      </c>
      <c r="BK67" s="12">
        <v>5.4800000000000001E-2</v>
      </c>
      <c r="BL67" s="7">
        <f t="shared" si="29"/>
        <v>0</v>
      </c>
      <c r="BM67" s="7"/>
      <c r="BN67" s="7"/>
      <c r="BO67" s="81">
        <f t="shared" si="10"/>
        <v>0</v>
      </c>
      <c r="BP67" s="82">
        <f t="shared" si="11"/>
        <v>0</v>
      </c>
      <c r="BQ67" s="91"/>
      <c r="BR67" s="365"/>
      <c r="BS67" s="156">
        <v>39630</v>
      </c>
      <c r="BT67" s="101">
        <f t="shared" si="30"/>
        <v>0</v>
      </c>
      <c r="BU67" s="14" t="e">
        <f t="shared" si="31"/>
        <v>#DIV/0!</v>
      </c>
      <c r="BV67" s="103">
        <f t="shared" si="32"/>
        <v>0</v>
      </c>
      <c r="BW67" s="12" t="e">
        <f t="shared" si="31"/>
        <v>#DIV/0!</v>
      </c>
      <c r="BX67" s="105"/>
      <c r="BY67" s="24">
        <v>39.025474000000003</v>
      </c>
      <c r="BZ67" s="108"/>
      <c r="CB67" s="23"/>
      <c r="CC67" s="131" t="e">
        <f t="shared" si="33"/>
        <v>#DIV/0!</v>
      </c>
    </row>
    <row r="68" spans="1:81">
      <c r="A68" s="365"/>
      <c r="B68" s="156">
        <v>39661</v>
      </c>
      <c r="C68" s="16"/>
      <c r="D68" s="23"/>
      <c r="E68" s="14" t="e">
        <f t="shared" si="12"/>
        <v>#DIV/0!</v>
      </c>
      <c r="F68" s="159" t="str">
        <f t="shared" si="13"/>
        <v/>
      </c>
      <c r="G68" s="8"/>
      <c r="H68" s="12">
        <v>0</v>
      </c>
      <c r="I68" s="7">
        <f t="shared" si="14"/>
        <v>0</v>
      </c>
      <c r="J68" s="7"/>
      <c r="K68" s="7"/>
      <c r="L68" s="81">
        <f t="shared" si="0"/>
        <v>0</v>
      </c>
      <c r="M68" s="82">
        <f t="shared" si="1"/>
        <v>0</v>
      </c>
      <c r="N68" s="91"/>
      <c r="O68" s="23"/>
      <c r="P68" s="14" t="e">
        <f t="shared" si="15"/>
        <v>#DIV/0!</v>
      </c>
      <c r="Q68" s="159" t="str">
        <f t="shared" si="16"/>
        <v/>
      </c>
      <c r="R68" s="8"/>
      <c r="S68" s="12">
        <v>0</v>
      </c>
      <c r="T68" s="7">
        <f t="shared" si="17"/>
        <v>0</v>
      </c>
      <c r="U68" s="7"/>
      <c r="V68" s="7"/>
      <c r="W68" s="81">
        <f t="shared" si="2"/>
        <v>0</v>
      </c>
      <c r="X68" s="82">
        <f t="shared" si="3"/>
        <v>0</v>
      </c>
      <c r="Y68" s="91"/>
      <c r="Z68" s="23"/>
      <c r="AA68" s="14" t="e">
        <f t="shared" si="18"/>
        <v>#DIV/0!</v>
      </c>
      <c r="AB68" s="159" t="str">
        <f t="shared" si="19"/>
        <v/>
      </c>
      <c r="AC68" s="8"/>
      <c r="AD68" s="12">
        <v>0</v>
      </c>
      <c r="AE68" s="7">
        <f t="shared" si="20"/>
        <v>0</v>
      </c>
      <c r="AF68" s="7"/>
      <c r="AG68" s="7"/>
      <c r="AH68" s="81">
        <f t="shared" si="4"/>
        <v>0</v>
      </c>
      <c r="AI68" s="82">
        <f t="shared" si="5"/>
        <v>0</v>
      </c>
      <c r="AJ68" s="91"/>
      <c r="AK68" s="23"/>
      <c r="AL68" s="14" t="e">
        <f t="shared" si="21"/>
        <v>#DIV/0!</v>
      </c>
      <c r="AM68" s="159" t="str">
        <f t="shared" si="22"/>
        <v/>
      </c>
      <c r="AN68" s="8"/>
      <c r="AO68" s="12">
        <v>0</v>
      </c>
      <c r="AP68" s="7">
        <f t="shared" si="23"/>
        <v>0</v>
      </c>
      <c r="AQ68" s="7"/>
      <c r="AR68" s="7"/>
      <c r="AS68" s="81">
        <f t="shared" si="6"/>
        <v>0</v>
      </c>
      <c r="AT68" s="82">
        <f t="shared" si="7"/>
        <v>0</v>
      </c>
      <c r="AU68" s="91"/>
      <c r="AV68" s="23"/>
      <c r="AW68" s="14" t="e">
        <f t="shared" si="24"/>
        <v>#DIV/0!</v>
      </c>
      <c r="AX68" s="159" t="str">
        <f t="shared" si="25"/>
        <v/>
      </c>
      <c r="AY68" s="8"/>
      <c r="AZ68" s="12">
        <v>0</v>
      </c>
      <c r="BA68" s="7">
        <f t="shared" si="26"/>
        <v>0</v>
      </c>
      <c r="BB68" s="7"/>
      <c r="BC68" s="7"/>
      <c r="BD68" s="81">
        <f t="shared" si="8"/>
        <v>0</v>
      </c>
      <c r="BE68" s="82">
        <f t="shared" si="9"/>
        <v>0</v>
      </c>
      <c r="BF68" s="91"/>
      <c r="BG68" s="23"/>
      <c r="BH68" s="14" t="e">
        <f t="shared" si="27"/>
        <v>#DIV/0!</v>
      </c>
      <c r="BI68" s="159" t="str">
        <f t="shared" si="28"/>
        <v/>
      </c>
      <c r="BJ68" s="8"/>
      <c r="BK68" s="12">
        <v>0</v>
      </c>
      <c r="BL68" s="7">
        <f t="shared" si="29"/>
        <v>0</v>
      </c>
      <c r="BM68" s="7"/>
      <c r="BN68" s="7"/>
      <c r="BO68" s="81">
        <f t="shared" si="10"/>
        <v>0</v>
      </c>
      <c r="BP68" s="82">
        <f t="shared" si="11"/>
        <v>0</v>
      </c>
      <c r="BQ68" s="91"/>
      <c r="BR68" s="365"/>
      <c r="BS68" s="156">
        <v>39661</v>
      </c>
      <c r="BT68" s="101">
        <f t="shared" si="30"/>
        <v>0</v>
      </c>
      <c r="BU68" s="14" t="e">
        <f t="shared" si="31"/>
        <v>#DIV/0!</v>
      </c>
      <c r="BV68" s="103">
        <f t="shared" si="32"/>
        <v>0</v>
      </c>
      <c r="BW68" s="12" t="e">
        <f t="shared" si="31"/>
        <v>#DIV/0!</v>
      </c>
      <c r="BX68" s="105"/>
      <c r="BY68" s="24">
        <v>39.251821</v>
      </c>
      <c r="BZ68" s="108"/>
      <c r="CB68" s="23"/>
      <c r="CC68" s="131" t="e">
        <f t="shared" si="33"/>
        <v>#DIV/0!</v>
      </c>
    </row>
    <row r="69" spans="1:81">
      <c r="A69" s="365"/>
      <c r="B69" s="156">
        <v>39692</v>
      </c>
      <c r="C69" s="16"/>
      <c r="D69" s="23"/>
      <c r="E69" s="14" t="e">
        <f t="shared" si="12"/>
        <v>#DIV/0!</v>
      </c>
      <c r="F69" s="159" t="str">
        <f t="shared" si="13"/>
        <v/>
      </c>
      <c r="G69" s="8"/>
      <c r="H69" s="12">
        <v>0</v>
      </c>
      <c r="I69" s="7">
        <f t="shared" si="14"/>
        <v>0</v>
      </c>
      <c r="J69" s="7"/>
      <c r="K69" s="7"/>
      <c r="L69" s="81">
        <f t="shared" si="0"/>
        <v>0</v>
      </c>
      <c r="M69" s="82">
        <f t="shared" si="1"/>
        <v>0</v>
      </c>
      <c r="N69" s="91"/>
      <c r="O69" s="23"/>
      <c r="P69" s="14" t="e">
        <f t="shared" si="15"/>
        <v>#DIV/0!</v>
      </c>
      <c r="Q69" s="159" t="str">
        <f t="shared" si="16"/>
        <v/>
      </c>
      <c r="R69" s="8"/>
      <c r="S69" s="12">
        <v>0</v>
      </c>
      <c r="T69" s="7">
        <f t="shared" si="17"/>
        <v>0</v>
      </c>
      <c r="U69" s="7"/>
      <c r="V69" s="7"/>
      <c r="W69" s="81">
        <f t="shared" si="2"/>
        <v>0</v>
      </c>
      <c r="X69" s="82">
        <f t="shared" si="3"/>
        <v>0</v>
      </c>
      <c r="Y69" s="91"/>
      <c r="Z69" s="23"/>
      <c r="AA69" s="14" t="e">
        <f t="shared" si="18"/>
        <v>#DIV/0!</v>
      </c>
      <c r="AB69" s="159" t="str">
        <f t="shared" si="19"/>
        <v/>
      </c>
      <c r="AC69" s="8"/>
      <c r="AD69" s="12">
        <v>0</v>
      </c>
      <c r="AE69" s="7">
        <f t="shared" si="20"/>
        <v>0</v>
      </c>
      <c r="AF69" s="7"/>
      <c r="AG69" s="7"/>
      <c r="AH69" s="81">
        <f t="shared" si="4"/>
        <v>0</v>
      </c>
      <c r="AI69" s="82">
        <f t="shared" si="5"/>
        <v>0</v>
      </c>
      <c r="AJ69" s="91"/>
      <c r="AK69" s="23"/>
      <c r="AL69" s="14" t="e">
        <f t="shared" si="21"/>
        <v>#DIV/0!</v>
      </c>
      <c r="AM69" s="159" t="str">
        <f t="shared" si="22"/>
        <v/>
      </c>
      <c r="AN69" s="8"/>
      <c r="AO69" s="12">
        <v>0</v>
      </c>
      <c r="AP69" s="7">
        <f t="shared" si="23"/>
        <v>0</v>
      </c>
      <c r="AQ69" s="7"/>
      <c r="AR69" s="7"/>
      <c r="AS69" s="81">
        <f t="shared" si="6"/>
        <v>0</v>
      </c>
      <c r="AT69" s="82">
        <f t="shared" si="7"/>
        <v>0</v>
      </c>
      <c r="AU69" s="91"/>
      <c r="AV69" s="23"/>
      <c r="AW69" s="14" t="e">
        <f t="shared" si="24"/>
        <v>#DIV/0!</v>
      </c>
      <c r="AX69" s="159" t="str">
        <f t="shared" si="25"/>
        <v/>
      </c>
      <c r="AY69" s="8"/>
      <c r="AZ69" s="12">
        <v>0</v>
      </c>
      <c r="BA69" s="7">
        <f t="shared" si="26"/>
        <v>0</v>
      </c>
      <c r="BB69" s="7"/>
      <c r="BC69" s="7"/>
      <c r="BD69" s="81">
        <f t="shared" si="8"/>
        <v>0</v>
      </c>
      <c r="BE69" s="82">
        <f t="shared" si="9"/>
        <v>0</v>
      </c>
      <c r="BF69" s="91"/>
      <c r="BG69" s="23"/>
      <c r="BH69" s="14" t="e">
        <f t="shared" si="27"/>
        <v>#DIV/0!</v>
      </c>
      <c r="BI69" s="159" t="str">
        <f t="shared" si="28"/>
        <v/>
      </c>
      <c r="BJ69" s="8"/>
      <c r="BK69" s="12">
        <v>0</v>
      </c>
      <c r="BL69" s="7">
        <f t="shared" si="29"/>
        <v>0</v>
      </c>
      <c r="BM69" s="7"/>
      <c r="BN69" s="7"/>
      <c r="BO69" s="81">
        <f t="shared" si="10"/>
        <v>0</v>
      </c>
      <c r="BP69" s="82">
        <f t="shared" si="11"/>
        <v>0</v>
      </c>
      <c r="BQ69" s="91"/>
      <c r="BR69" s="365"/>
      <c r="BS69" s="156">
        <v>39692</v>
      </c>
      <c r="BT69" s="101">
        <f t="shared" si="30"/>
        <v>0</v>
      </c>
      <c r="BU69" s="14" t="e">
        <f t="shared" si="31"/>
        <v>#DIV/0!</v>
      </c>
      <c r="BV69" s="103">
        <f t="shared" si="32"/>
        <v>0</v>
      </c>
      <c r="BW69" s="12" t="e">
        <f t="shared" si="31"/>
        <v>#DIV/0!</v>
      </c>
      <c r="BX69" s="105"/>
      <c r="BY69" s="24">
        <v>39.334249</v>
      </c>
      <c r="BZ69" s="108"/>
      <c r="CB69" s="23"/>
      <c r="CC69" s="131" t="e">
        <f t="shared" si="33"/>
        <v>#DIV/0!</v>
      </c>
    </row>
    <row r="70" spans="1:81">
      <c r="A70" s="365"/>
      <c r="B70" s="156">
        <v>39722</v>
      </c>
      <c r="C70" s="16"/>
      <c r="D70" s="23"/>
      <c r="E70" s="14" t="e">
        <f t="shared" si="12"/>
        <v>#DIV/0!</v>
      </c>
      <c r="F70" s="159" t="str">
        <f t="shared" si="13"/>
        <v/>
      </c>
      <c r="G70" s="8"/>
      <c r="H70" s="12">
        <v>0</v>
      </c>
      <c r="I70" s="7">
        <f t="shared" si="14"/>
        <v>0</v>
      </c>
      <c r="J70" s="7"/>
      <c r="K70" s="7"/>
      <c r="L70" s="81">
        <f t="shared" si="0"/>
        <v>0</v>
      </c>
      <c r="M70" s="82">
        <f t="shared" si="1"/>
        <v>0</v>
      </c>
      <c r="N70" s="91"/>
      <c r="O70" s="23"/>
      <c r="P70" s="14" t="e">
        <f t="shared" si="15"/>
        <v>#DIV/0!</v>
      </c>
      <c r="Q70" s="159" t="str">
        <f t="shared" si="16"/>
        <v/>
      </c>
      <c r="R70" s="8"/>
      <c r="S70" s="12">
        <v>0</v>
      </c>
      <c r="T70" s="7">
        <f t="shared" si="17"/>
        <v>0</v>
      </c>
      <c r="U70" s="7"/>
      <c r="V70" s="7"/>
      <c r="W70" s="81">
        <f t="shared" si="2"/>
        <v>0</v>
      </c>
      <c r="X70" s="82">
        <f t="shared" si="3"/>
        <v>0</v>
      </c>
      <c r="Y70" s="91"/>
      <c r="Z70" s="23"/>
      <c r="AA70" s="14" t="e">
        <f t="shared" si="18"/>
        <v>#DIV/0!</v>
      </c>
      <c r="AB70" s="159" t="str">
        <f t="shared" si="19"/>
        <v/>
      </c>
      <c r="AC70" s="8"/>
      <c r="AD70" s="12">
        <v>0</v>
      </c>
      <c r="AE70" s="7">
        <f t="shared" si="20"/>
        <v>0</v>
      </c>
      <c r="AF70" s="7"/>
      <c r="AG70" s="7"/>
      <c r="AH70" s="81">
        <f t="shared" si="4"/>
        <v>0</v>
      </c>
      <c r="AI70" s="82">
        <f t="shared" si="5"/>
        <v>0</v>
      </c>
      <c r="AJ70" s="91"/>
      <c r="AK70" s="23"/>
      <c r="AL70" s="14" t="e">
        <f t="shared" si="21"/>
        <v>#DIV/0!</v>
      </c>
      <c r="AM70" s="159" t="str">
        <f t="shared" si="22"/>
        <v/>
      </c>
      <c r="AN70" s="8"/>
      <c r="AO70" s="12">
        <v>0</v>
      </c>
      <c r="AP70" s="7">
        <f t="shared" si="23"/>
        <v>0</v>
      </c>
      <c r="AQ70" s="7"/>
      <c r="AR70" s="7"/>
      <c r="AS70" s="81">
        <f t="shared" si="6"/>
        <v>0</v>
      </c>
      <c r="AT70" s="82">
        <f t="shared" si="7"/>
        <v>0</v>
      </c>
      <c r="AU70" s="91"/>
      <c r="AV70" s="23"/>
      <c r="AW70" s="14" t="e">
        <f t="shared" si="24"/>
        <v>#DIV/0!</v>
      </c>
      <c r="AX70" s="159" t="str">
        <f t="shared" si="25"/>
        <v/>
      </c>
      <c r="AY70" s="8"/>
      <c r="AZ70" s="12">
        <v>0</v>
      </c>
      <c r="BA70" s="7">
        <f t="shared" si="26"/>
        <v>0</v>
      </c>
      <c r="BB70" s="7"/>
      <c r="BC70" s="7"/>
      <c r="BD70" s="81">
        <f t="shared" si="8"/>
        <v>0</v>
      </c>
      <c r="BE70" s="82">
        <f t="shared" si="9"/>
        <v>0</v>
      </c>
      <c r="BF70" s="91"/>
      <c r="BG70" s="23"/>
      <c r="BH70" s="14" t="e">
        <f t="shared" si="27"/>
        <v>#DIV/0!</v>
      </c>
      <c r="BI70" s="159" t="str">
        <f t="shared" si="28"/>
        <v/>
      </c>
      <c r="BJ70" s="8"/>
      <c r="BK70" s="12">
        <v>0</v>
      </c>
      <c r="BL70" s="7">
        <f t="shared" si="29"/>
        <v>0</v>
      </c>
      <c r="BM70" s="7"/>
      <c r="BN70" s="7"/>
      <c r="BO70" s="81">
        <f t="shared" si="10"/>
        <v>0</v>
      </c>
      <c r="BP70" s="82">
        <f t="shared" si="11"/>
        <v>0</v>
      </c>
      <c r="BQ70" s="91"/>
      <c r="BR70" s="365"/>
      <c r="BS70" s="156">
        <v>39722</v>
      </c>
      <c r="BT70" s="101">
        <f t="shared" si="30"/>
        <v>0</v>
      </c>
      <c r="BU70" s="14" t="e">
        <f t="shared" si="31"/>
        <v>#DIV/0!</v>
      </c>
      <c r="BV70" s="103">
        <f t="shared" si="32"/>
        <v>0</v>
      </c>
      <c r="BW70" s="12" t="e">
        <f t="shared" si="31"/>
        <v>#DIV/0!</v>
      </c>
      <c r="BX70" s="105"/>
      <c r="BY70" s="24">
        <v>39.393250000000002</v>
      </c>
      <c r="BZ70" s="108"/>
      <c r="CB70" s="23"/>
      <c r="CC70" s="131" t="e">
        <f t="shared" si="33"/>
        <v>#DIV/0!</v>
      </c>
    </row>
    <row r="71" spans="1:81">
      <c r="A71" s="365"/>
      <c r="B71" s="156">
        <v>39753</v>
      </c>
      <c r="C71" s="16"/>
      <c r="D71" s="23"/>
      <c r="E71" s="14" t="e">
        <f t="shared" si="12"/>
        <v>#DIV/0!</v>
      </c>
      <c r="F71" s="159" t="str">
        <f t="shared" si="13"/>
        <v/>
      </c>
      <c r="G71" s="8"/>
      <c r="H71" s="12">
        <v>0</v>
      </c>
      <c r="I71" s="7">
        <f t="shared" si="14"/>
        <v>0</v>
      </c>
      <c r="J71" s="7"/>
      <c r="K71" s="7"/>
      <c r="L71" s="81">
        <f t="shared" si="0"/>
        <v>0</v>
      </c>
      <c r="M71" s="82">
        <f t="shared" si="1"/>
        <v>0</v>
      </c>
      <c r="N71" s="91"/>
      <c r="O71" s="23"/>
      <c r="P71" s="14" t="e">
        <f t="shared" si="15"/>
        <v>#DIV/0!</v>
      </c>
      <c r="Q71" s="159" t="str">
        <f t="shared" si="16"/>
        <v/>
      </c>
      <c r="R71" s="8"/>
      <c r="S71" s="12">
        <v>0</v>
      </c>
      <c r="T71" s="7">
        <f t="shared" si="17"/>
        <v>0</v>
      </c>
      <c r="U71" s="7"/>
      <c r="V71" s="7"/>
      <c r="W71" s="81">
        <f t="shared" si="2"/>
        <v>0</v>
      </c>
      <c r="X71" s="82">
        <f t="shared" si="3"/>
        <v>0</v>
      </c>
      <c r="Y71" s="91"/>
      <c r="Z71" s="23"/>
      <c r="AA71" s="14" t="e">
        <f t="shared" si="18"/>
        <v>#DIV/0!</v>
      </c>
      <c r="AB71" s="159" t="str">
        <f t="shared" si="19"/>
        <v/>
      </c>
      <c r="AC71" s="8"/>
      <c r="AD71" s="12">
        <v>0</v>
      </c>
      <c r="AE71" s="7">
        <f t="shared" si="20"/>
        <v>0</v>
      </c>
      <c r="AF71" s="7"/>
      <c r="AG71" s="7"/>
      <c r="AH71" s="81">
        <f t="shared" si="4"/>
        <v>0</v>
      </c>
      <c r="AI71" s="82">
        <f t="shared" si="5"/>
        <v>0</v>
      </c>
      <c r="AJ71" s="91"/>
      <c r="AK71" s="23"/>
      <c r="AL71" s="14" t="e">
        <f t="shared" si="21"/>
        <v>#DIV/0!</v>
      </c>
      <c r="AM71" s="159" t="str">
        <f t="shared" si="22"/>
        <v/>
      </c>
      <c r="AN71" s="8"/>
      <c r="AO71" s="12">
        <v>0</v>
      </c>
      <c r="AP71" s="7">
        <f t="shared" si="23"/>
        <v>0</v>
      </c>
      <c r="AQ71" s="7"/>
      <c r="AR71" s="7"/>
      <c r="AS71" s="81">
        <f t="shared" si="6"/>
        <v>0</v>
      </c>
      <c r="AT71" s="82">
        <f t="shared" si="7"/>
        <v>0</v>
      </c>
      <c r="AU71" s="91"/>
      <c r="AV71" s="23"/>
      <c r="AW71" s="14" t="e">
        <f t="shared" si="24"/>
        <v>#DIV/0!</v>
      </c>
      <c r="AX71" s="159" t="str">
        <f t="shared" si="25"/>
        <v/>
      </c>
      <c r="AY71" s="8"/>
      <c r="AZ71" s="12">
        <v>0</v>
      </c>
      <c r="BA71" s="7">
        <f t="shared" si="26"/>
        <v>0</v>
      </c>
      <c r="BB71" s="7"/>
      <c r="BC71" s="7"/>
      <c r="BD71" s="81">
        <f t="shared" si="8"/>
        <v>0</v>
      </c>
      <c r="BE71" s="82">
        <f t="shared" si="9"/>
        <v>0</v>
      </c>
      <c r="BF71" s="91"/>
      <c r="BG71" s="23"/>
      <c r="BH71" s="14" t="e">
        <f t="shared" si="27"/>
        <v>#DIV/0!</v>
      </c>
      <c r="BI71" s="159" t="str">
        <f t="shared" si="28"/>
        <v/>
      </c>
      <c r="BJ71" s="8"/>
      <c r="BK71" s="12">
        <v>0</v>
      </c>
      <c r="BL71" s="7">
        <f t="shared" si="29"/>
        <v>0</v>
      </c>
      <c r="BM71" s="7"/>
      <c r="BN71" s="7"/>
      <c r="BO71" s="81">
        <f t="shared" si="10"/>
        <v>0</v>
      </c>
      <c r="BP71" s="82">
        <f t="shared" si="11"/>
        <v>0</v>
      </c>
      <c r="BQ71" s="91"/>
      <c r="BR71" s="365"/>
      <c r="BS71" s="156">
        <v>39753</v>
      </c>
      <c r="BT71" s="101">
        <f t="shared" si="30"/>
        <v>0</v>
      </c>
      <c r="BU71" s="14" t="e">
        <f t="shared" si="31"/>
        <v>#DIV/0!</v>
      </c>
      <c r="BV71" s="103">
        <f t="shared" si="32"/>
        <v>0</v>
      </c>
      <c r="BW71" s="12" t="e">
        <f t="shared" si="31"/>
        <v>#DIV/0!</v>
      </c>
      <c r="BX71" s="105"/>
      <c r="BY71" s="24">
        <v>39.590215999999998</v>
      </c>
      <c r="BZ71" s="108"/>
      <c r="CB71" s="23"/>
      <c r="CC71" s="131" t="e">
        <f t="shared" si="33"/>
        <v>#DIV/0!</v>
      </c>
    </row>
    <row r="72" spans="1:81">
      <c r="A72" s="366"/>
      <c r="B72" s="157">
        <v>39783</v>
      </c>
      <c r="C72" s="16"/>
      <c r="D72" s="21"/>
      <c r="E72" s="15" t="e">
        <f t="shared" si="12"/>
        <v>#DIV/0!</v>
      </c>
      <c r="F72" s="158" t="str">
        <f t="shared" si="13"/>
        <v/>
      </c>
      <c r="G72" s="11"/>
      <c r="H72" s="13">
        <v>0</v>
      </c>
      <c r="I72" s="10">
        <f t="shared" si="14"/>
        <v>0</v>
      </c>
      <c r="J72" s="10"/>
      <c r="K72" s="10"/>
      <c r="L72" s="83">
        <f t="shared" si="0"/>
        <v>0</v>
      </c>
      <c r="M72" s="84">
        <f t="shared" si="1"/>
        <v>0</v>
      </c>
      <c r="N72" s="92"/>
      <c r="O72" s="21"/>
      <c r="P72" s="15" t="e">
        <f t="shared" si="15"/>
        <v>#DIV/0!</v>
      </c>
      <c r="Q72" s="158" t="str">
        <f t="shared" si="16"/>
        <v/>
      </c>
      <c r="R72" s="11"/>
      <c r="S72" s="13">
        <v>0</v>
      </c>
      <c r="T72" s="10">
        <f t="shared" si="17"/>
        <v>0</v>
      </c>
      <c r="U72" s="10"/>
      <c r="V72" s="10"/>
      <c r="W72" s="83">
        <f t="shared" si="2"/>
        <v>0</v>
      </c>
      <c r="X72" s="84">
        <f t="shared" si="3"/>
        <v>0</v>
      </c>
      <c r="Y72" s="92"/>
      <c r="Z72" s="21"/>
      <c r="AA72" s="15" t="e">
        <f t="shared" si="18"/>
        <v>#DIV/0!</v>
      </c>
      <c r="AB72" s="158" t="str">
        <f t="shared" si="19"/>
        <v/>
      </c>
      <c r="AC72" s="11"/>
      <c r="AD72" s="13">
        <v>0</v>
      </c>
      <c r="AE72" s="10">
        <f t="shared" si="20"/>
        <v>0</v>
      </c>
      <c r="AF72" s="10"/>
      <c r="AG72" s="10"/>
      <c r="AH72" s="83">
        <f t="shared" si="4"/>
        <v>0</v>
      </c>
      <c r="AI72" s="84">
        <f t="shared" si="5"/>
        <v>0</v>
      </c>
      <c r="AJ72" s="92"/>
      <c r="AK72" s="21"/>
      <c r="AL72" s="15" t="e">
        <f t="shared" si="21"/>
        <v>#DIV/0!</v>
      </c>
      <c r="AM72" s="158" t="str">
        <f t="shared" si="22"/>
        <v/>
      </c>
      <c r="AN72" s="11"/>
      <c r="AO72" s="13">
        <v>0</v>
      </c>
      <c r="AP72" s="10">
        <f t="shared" si="23"/>
        <v>0</v>
      </c>
      <c r="AQ72" s="10"/>
      <c r="AR72" s="10"/>
      <c r="AS72" s="83">
        <f t="shared" si="6"/>
        <v>0</v>
      </c>
      <c r="AT72" s="84">
        <f t="shared" si="7"/>
        <v>0</v>
      </c>
      <c r="AU72" s="92"/>
      <c r="AV72" s="21"/>
      <c r="AW72" s="15" t="e">
        <f t="shared" si="24"/>
        <v>#DIV/0!</v>
      </c>
      <c r="AX72" s="158" t="str">
        <f t="shared" si="25"/>
        <v/>
      </c>
      <c r="AY72" s="11"/>
      <c r="AZ72" s="13">
        <v>0</v>
      </c>
      <c r="BA72" s="10">
        <f t="shared" si="26"/>
        <v>0</v>
      </c>
      <c r="BB72" s="10"/>
      <c r="BC72" s="10"/>
      <c r="BD72" s="83">
        <f t="shared" si="8"/>
        <v>0</v>
      </c>
      <c r="BE72" s="84">
        <f t="shared" si="9"/>
        <v>0</v>
      </c>
      <c r="BF72" s="92"/>
      <c r="BG72" s="21"/>
      <c r="BH72" s="15" t="e">
        <f t="shared" si="27"/>
        <v>#DIV/0!</v>
      </c>
      <c r="BI72" s="158" t="str">
        <f t="shared" si="28"/>
        <v/>
      </c>
      <c r="BJ72" s="11"/>
      <c r="BK72" s="13">
        <v>0</v>
      </c>
      <c r="BL72" s="10">
        <f t="shared" si="29"/>
        <v>0</v>
      </c>
      <c r="BM72" s="10"/>
      <c r="BN72" s="10"/>
      <c r="BO72" s="83">
        <f t="shared" si="10"/>
        <v>0</v>
      </c>
      <c r="BP72" s="84">
        <f t="shared" si="11"/>
        <v>0</v>
      </c>
      <c r="BQ72" s="92"/>
      <c r="BR72" s="366"/>
      <c r="BS72" s="157">
        <v>39783</v>
      </c>
      <c r="BT72" s="102">
        <f t="shared" si="30"/>
        <v>0</v>
      </c>
      <c r="BU72" s="15" t="e">
        <f t="shared" si="31"/>
        <v>#DIV/0!</v>
      </c>
      <c r="BV72" s="104">
        <f t="shared" si="32"/>
        <v>0</v>
      </c>
      <c r="BW72" s="13" t="e">
        <f t="shared" si="31"/>
        <v>#DIV/0!</v>
      </c>
      <c r="BX72" s="107"/>
      <c r="BY72" s="25">
        <v>39.740658000000003</v>
      </c>
      <c r="BZ72" s="110"/>
      <c r="CB72" s="23"/>
      <c r="CC72" s="131" t="e">
        <f t="shared" si="33"/>
        <v>#DIV/0!</v>
      </c>
    </row>
    <row r="73" spans="1:81" ht="11.25" customHeight="1">
      <c r="A73" s="365">
        <v>2009</v>
      </c>
      <c r="B73" s="156">
        <v>39814</v>
      </c>
      <c r="C73" s="16"/>
      <c r="D73" s="23"/>
      <c r="E73" s="14" t="e">
        <f t="shared" si="12"/>
        <v>#DIV/0!</v>
      </c>
      <c r="F73" s="159">
        <f t="shared" si="13"/>
        <v>56</v>
      </c>
      <c r="G73" s="8"/>
      <c r="H73" s="12">
        <v>0</v>
      </c>
      <c r="I73" s="7">
        <f t="shared" si="14"/>
        <v>0</v>
      </c>
      <c r="J73" s="76"/>
      <c r="K73" s="76"/>
      <c r="L73" s="81">
        <f t="shared" si="0"/>
        <v>0</v>
      </c>
      <c r="M73" s="82">
        <f t="shared" si="1"/>
        <v>0</v>
      </c>
      <c r="N73" s="91"/>
      <c r="O73" s="23"/>
      <c r="P73" s="14" t="e">
        <f t="shared" si="15"/>
        <v>#DIV/0!</v>
      </c>
      <c r="Q73" s="159" t="str">
        <f t="shared" si="16"/>
        <v/>
      </c>
      <c r="R73" s="8"/>
      <c r="S73" s="12">
        <v>0</v>
      </c>
      <c r="T73" s="7">
        <f t="shared" si="17"/>
        <v>0</v>
      </c>
      <c r="U73" s="76"/>
      <c r="V73" s="76"/>
      <c r="W73" s="81">
        <f t="shared" si="2"/>
        <v>0</v>
      </c>
      <c r="X73" s="82">
        <f t="shared" si="3"/>
        <v>0</v>
      </c>
      <c r="Y73" s="91"/>
      <c r="Z73" s="23"/>
      <c r="AA73" s="14" t="e">
        <f t="shared" si="18"/>
        <v>#DIV/0!</v>
      </c>
      <c r="AB73" s="159" t="str">
        <f t="shared" si="19"/>
        <v/>
      </c>
      <c r="AC73" s="8"/>
      <c r="AD73" s="12">
        <v>0</v>
      </c>
      <c r="AE73" s="7">
        <f t="shared" si="20"/>
        <v>0</v>
      </c>
      <c r="AF73" s="76"/>
      <c r="AG73" s="76"/>
      <c r="AH73" s="81">
        <f t="shared" si="4"/>
        <v>0</v>
      </c>
      <c r="AI73" s="82">
        <f t="shared" si="5"/>
        <v>0</v>
      </c>
      <c r="AJ73" s="91"/>
      <c r="AK73" s="23"/>
      <c r="AL73" s="14" t="e">
        <f t="shared" si="21"/>
        <v>#DIV/0!</v>
      </c>
      <c r="AM73" s="159" t="str">
        <f t="shared" si="22"/>
        <v/>
      </c>
      <c r="AN73" s="8"/>
      <c r="AO73" s="12">
        <v>0</v>
      </c>
      <c r="AP73" s="7">
        <f t="shared" si="23"/>
        <v>0</v>
      </c>
      <c r="AQ73" s="76"/>
      <c r="AR73" s="76"/>
      <c r="AS73" s="81">
        <f t="shared" si="6"/>
        <v>0</v>
      </c>
      <c r="AT73" s="82">
        <f t="shared" si="7"/>
        <v>0</v>
      </c>
      <c r="AU73" s="91"/>
      <c r="AV73" s="23"/>
      <c r="AW73" s="14" t="e">
        <f t="shared" si="24"/>
        <v>#DIV/0!</v>
      </c>
      <c r="AX73" s="159" t="str">
        <f t="shared" si="25"/>
        <v/>
      </c>
      <c r="AY73" s="8"/>
      <c r="AZ73" s="12">
        <v>0</v>
      </c>
      <c r="BA73" s="7">
        <f t="shared" si="26"/>
        <v>0</v>
      </c>
      <c r="BB73" s="76"/>
      <c r="BC73" s="76"/>
      <c r="BD73" s="81">
        <f t="shared" si="8"/>
        <v>0</v>
      </c>
      <c r="BE73" s="82">
        <f t="shared" si="9"/>
        <v>0</v>
      </c>
      <c r="BF73" s="91"/>
      <c r="BG73" s="23"/>
      <c r="BH73" s="14" t="e">
        <f t="shared" si="27"/>
        <v>#DIV/0!</v>
      </c>
      <c r="BI73" s="159" t="str">
        <f t="shared" si="28"/>
        <v/>
      </c>
      <c r="BJ73" s="8"/>
      <c r="BK73" s="12">
        <v>0</v>
      </c>
      <c r="BL73" s="7">
        <f t="shared" si="29"/>
        <v>0</v>
      </c>
      <c r="BM73" s="76"/>
      <c r="BN73" s="76"/>
      <c r="BO73" s="81">
        <f t="shared" si="10"/>
        <v>0</v>
      </c>
      <c r="BP73" s="82">
        <f t="shared" si="11"/>
        <v>0</v>
      </c>
      <c r="BQ73" s="91"/>
      <c r="BR73" s="365">
        <v>2009</v>
      </c>
      <c r="BS73" s="156">
        <v>39814</v>
      </c>
      <c r="BT73" s="101">
        <f t="shared" si="30"/>
        <v>0</v>
      </c>
      <c r="BU73" s="14" t="e">
        <f t="shared" si="31"/>
        <v>#DIV/0!</v>
      </c>
      <c r="BV73" s="103">
        <f t="shared" si="32"/>
        <v>0</v>
      </c>
      <c r="BW73" s="12" t="e">
        <f t="shared" si="31"/>
        <v>#DIV/0!</v>
      </c>
      <c r="BX73" s="105"/>
      <c r="BY73" s="24">
        <v>39.855905</v>
      </c>
      <c r="BZ73" s="108"/>
      <c r="CB73" s="23"/>
      <c r="CC73" s="131" t="e">
        <f t="shared" si="33"/>
        <v>#DIV/0!</v>
      </c>
    </row>
    <row r="74" spans="1:81">
      <c r="A74" s="365"/>
      <c r="B74" s="156">
        <v>39845</v>
      </c>
      <c r="C74" s="16"/>
      <c r="D74" s="23"/>
      <c r="E74" s="14" t="e">
        <f t="shared" si="12"/>
        <v>#DIV/0!</v>
      </c>
      <c r="F74" s="159" t="str">
        <f t="shared" si="13"/>
        <v/>
      </c>
      <c r="G74" s="8"/>
      <c r="H74" s="12">
        <v>0</v>
      </c>
      <c r="I74" s="7">
        <f t="shared" si="14"/>
        <v>0</v>
      </c>
      <c r="J74" s="7"/>
      <c r="K74" s="7"/>
      <c r="L74" s="81">
        <f t="shared" si="0"/>
        <v>0</v>
      </c>
      <c r="M74" s="82">
        <f t="shared" si="1"/>
        <v>0</v>
      </c>
      <c r="N74" s="91"/>
      <c r="O74" s="23"/>
      <c r="P74" s="14" t="e">
        <f t="shared" si="15"/>
        <v>#DIV/0!</v>
      </c>
      <c r="Q74" s="159" t="str">
        <f t="shared" si="16"/>
        <v/>
      </c>
      <c r="R74" s="8"/>
      <c r="S74" s="12">
        <v>0</v>
      </c>
      <c r="T74" s="7">
        <f t="shared" si="17"/>
        <v>0</v>
      </c>
      <c r="U74" s="7"/>
      <c r="V74" s="7"/>
      <c r="W74" s="81">
        <f t="shared" si="2"/>
        <v>0</v>
      </c>
      <c r="X74" s="82">
        <f t="shared" si="3"/>
        <v>0</v>
      </c>
      <c r="Y74" s="91"/>
      <c r="Z74" s="23"/>
      <c r="AA74" s="14" t="e">
        <f t="shared" si="18"/>
        <v>#DIV/0!</v>
      </c>
      <c r="AB74" s="159" t="str">
        <f t="shared" si="19"/>
        <v/>
      </c>
      <c r="AC74" s="8"/>
      <c r="AD74" s="12">
        <v>0</v>
      </c>
      <c r="AE74" s="7">
        <f t="shared" si="20"/>
        <v>0</v>
      </c>
      <c r="AF74" s="7"/>
      <c r="AG74" s="7"/>
      <c r="AH74" s="81">
        <f t="shared" si="4"/>
        <v>0</v>
      </c>
      <c r="AI74" s="82">
        <f t="shared" si="5"/>
        <v>0</v>
      </c>
      <c r="AJ74" s="91"/>
      <c r="AK74" s="23"/>
      <c r="AL74" s="14" t="e">
        <f t="shared" si="21"/>
        <v>#DIV/0!</v>
      </c>
      <c r="AM74" s="159" t="str">
        <f t="shared" si="22"/>
        <v/>
      </c>
      <c r="AN74" s="8"/>
      <c r="AO74" s="12">
        <v>0</v>
      </c>
      <c r="AP74" s="7">
        <f t="shared" si="23"/>
        <v>0</v>
      </c>
      <c r="AQ74" s="7"/>
      <c r="AR74" s="7"/>
      <c r="AS74" s="81">
        <f t="shared" si="6"/>
        <v>0</v>
      </c>
      <c r="AT74" s="82">
        <f t="shared" si="7"/>
        <v>0</v>
      </c>
      <c r="AU74" s="91"/>
      <c r="AV74" s="23"/>
      <c r="AW74" s="14" t="e">
        <f t="shared" si="24"/>
        <v>#DIV/0!</v>
      </c>
      <c r="AX74" s="159" t="str">
        <f t="shared" si="25"/>
        <v/>
      </c>
      <c r="AY74" s="8"/>
      <c r="AZ74" s="12">
        <v>0</v>
      </c>
      <c r="BA74" s="7">
        <f t="shared" si="26"/>
        <v>0</v>
      </c>
      <c r="BB74" s="7"/>
      <c r="BC74" s="7"/>
      <c r="BD74" s="81">
        <f t="shared" si="8"/>
        <v>0</v>
      </c>
      <c r="BE74" s="82">
        <f t="shared" si="9"/>
        <v>0</v>
      </c>
      <c r="BF74" s="91"/>
      <c r="BG74" s="23"/>
      <c r="BH74" s="14" t="e">
        <f t="shared" si="27"/>
        <v>#DIV/0!</v>
      </c>
      <c r="BI74" s="159" t="str">
        <f t="shared" si="28"/>
        <v/>
      </c>
      <c r="BJ74" s="8"/>
      <c r="BK74" s="12">
        <v>0</v>
      </c>
      <c r="BL74" s="7">
        <f t="shared" si="29"/>
        <v>0</v>
      </c>
      <c r="BM74" s="7"/>
      <c r="BN74" s="7"/>
      <c r="BO74" s="81">
        <f t="shared" si="10"/>
        <v>0</v>
      </c>
      <c r="BP74" s="82">
        <f t="shared" si="11"/>
        <v>0</v>
      </c>
      <c r="BQ74" s="91"/>
      <c r="BR74" s="365"/>
      <c r="BS74" s="156">
        <v>39845</v>
      </c>
      <c r="BT74" s="101">
        <f t="shared" si="30"/>
        <v>0</v>
      </c>
      <c r="BU74" s="14" t="e">
        <f t="shared" si="31"/>
        <v>#DIV/0!</v>
      </c>
      <c r="BV74" s="103">
        <f t="shared" si="32"/>
        <v>0</v>
      </c>
      <c r="BW74" s="12" t="e">
        <f t="shared" si="31"/>
        <v>#DIV/0!</v>
      </c>
      <c r="BX74" s="105"/>
      <c r="BY74" s="24">
        <v>40.110982</v>
      </c>
      <c r="BZ74" s="108"/>
      <c r="CB74" s="23"/>
      <c r="CC74" s="131" t="e">
        <f t="shared" si="33"/>
        <v>#DIV/0!</v>
      </c>
    </row>
    <row r="75" spans="1:81">
      <c r="A75" s="365"/>
      <c r="B75" s="156">
        <v>39873</v>
      </c>
      <c r="C75" s="16"/>
      <c r="D75" s="23"/>
      <c r="E75" s="14" t="e">
        <f t="shared" si="12"/>
        <v>#DIV/0!</v>
      </c>
      <c r="F75" s="159" t="str">
        <f t="shared" si="13"/>
        <v/>
      </c>
      <c r="G75" s="8"/>
      <c r="H75" s="12">
        <v>0</v>
      </c>
      <c r="I75" s="7">
        <f t="shared" si="14"/>
        <v>0</v>
      </c>
      <c r="J75" s="7"/>
      <c r="K75" s="7"/>
      <c r="L75" s="81">
        <f t="shared" si="0"/>
        <v>0</v>
      </c>
      <c r="M75" s="82">
        <f t="shared" si="1"/>
        <v>0</v>
      </c>
      <c r="N75" s="91"/>
      <c r="O75" s="23"/>
      <c r="P75" s="14" t="e">
        <f t="shared" si="15"/>
        <v>#DIV/0!</v>
      </c>
      <c r="Q75" s="159" t="str">
        <f t="shared" si="16"/>
        <v/>
      </c>
      <c r="R75" s="8"/>
      <c r="S75" s="12">
        <v>0</v>
      </c>
      <c r="T75" s="7">
        <f t="shared" si="17"/>
        <v>0</v>
      </c>
      <c r="U75" s="7"/>
      <c r="V75" s="7"/>
      <c r="W75" s="81">
        <f t="shared" si="2"/>
        <v>0</v>
      </c>
      <c r="X75" s="82">
        <f t="shared" si="3"/>
        <v>0</v>
      </c>
      <c r="Y75" s="91"/>
      <c r="Z75" s="23"/>
      <c r="AA75" s="14" t="e">
        <f t="shared" si="18"/>
        <v>#DIV/0!</v>
      </c>
      <c r="AB75" s="159" t="str">
        <f t="shared" si="19"/>
        <v/>
      </c>
      <c r="AC75" s="8"/>
      <c r="AD75" s="12">
        <v>0</v>
      </c>
      <c r="AE75" s="7">
        <f t="shared" si="20"/>
        <v>0</v>
      </c>
      <c r="AF75" s="7"/>
      <c r="AG75" s="7"/>
      <c r="AH75" s="81">
        <f t="shared" si="4"/>
        <v>0</v>
      </c>
      <c r="AI75" s="82">
        <f t="shared" si="5"/>
        <v>0</v>
      </c>
      <c r="AJ75" s="91"/>
      <c r="AK75" s="23"/>
      <c r="AL75" s="14" t="e">
        <f t="shared" si="21"/>
        <v>#DIV/0!</v>
      </c>
      <c r="AM75" s="159" t="str">
        <f t="shared" si="22"/>
        <v/>
      </c>
      <c r="AN75" s="8"/>
      <c r="AO75" s="12">
        <v>0</v>
      </c>
      <c r="AP75" s="7">
        <f t="shared" si="23"/>
        <v>0</v>
      </c>
      <c r="AQ75" s="7"/>
      <c r="AR75" s="7"/>
      <c r="AS75" s="81">
        <f t="shared" si="6"/>
        <v>0</v>
      </c>
      <c r="AT75" s="82">
        <f t="shared" si="7"/>
        <v>0</v>
      </c>
      <c r="AU75" s="91"/>
      <c r="AV75" s="23"/>
      <c r="AW75" s="14" t="e">
        <f t="shared" si="24"/>
        <v>#DIV/0!</v>
      </c>
      <c r="AX75" s="159" t="str">
        <f t="shared" si="25"/>
        <v/>
      </c>
      <c r="AY75" s="8"/>
      <c r="AZ75" s="12">
        <v>0</v>
      </c>
      <c r="BA75" s="7">
        <f t="shared" si="26"/>
        <v>0</v>
      </c>
      <c r="BB75" s="7"/>
      <c r="BC75" s="7"/>
      <c r="BD75" s="81">
        <f t="shared" si="8"/>
        <v>0</v>
      </c>
      <c r="BE75" s="82">
        <f t="shared" si="9"/>
        <v>0</v>
      </c>
      <c r="BF75" s="91"/>
      <c r="BG75" s="23"/>
      <c r="BH75" s="14" t="e">
        <f t="shared" si="27"/>
        <v>#DIV/0!</v>
      </c>
      <c r="BI75" s="159" t="str">
        <f t="shared" si="28"/>
        <v/>
      </c>
      <c r="BJ75" s="8"/>
      <c r="BK75" s="12">
        <v>0</v>
      </c>
      <c r="BL75" s="7">
        <f t="shared" si="29"/>
        <v>0</v>
      </c>
      <c r="BM75" s="7"/>
      <c r="BN75" s="7"/>
      <c r="BO75" s="81">
        <f t="shared" si="10"/>
        <v>0</v>
      </c>
      <c r="BP75" s="82">
        <f t="shared" si="11"/>
        <v>0</v>
      </c>
      <c r="BQ75" s="91"/>
      <c r="BR75" s="365"/>
      <c r="BS75" s="156">
        <v>39873</v>
      </c>
      <c r="BT75" s="101">
        <f t="shared" si="30"/>
        <v>0</v>
      </c>
      <c r="BU75" s="14" t="e">
        <f t="shared" si="31"/>
        <v>#DIV/0!</v>
      </c>
      <c r="BV75" s="103">
        <f t="shared" si="32"/>
        <v>0</v>
      </c>
      <c r="BW75" s="12" t="e">
        <f t="shared" si="31"/>
        <v>#DIV/0!</v>
      </c>
      <c r="BX75" s="105"/>
      <c r="BY75" s="24">
        <v>40.235326000000001</v>
      </c>
      <c r="BZ75" s="108"/>
      <c r="CB75" s="23"/>
      <c r="CC75" s="131" t="e">
        <f t="shared" si="33"/>
        <v>#DIV/0!</v>
      </c>
    </row>
    <row r="76" spans="1:81">
      <c r="A76" s="365"/>
      <c r="B76" s="156">
        <v>39904</v>
      </c>
      <c r="C76" s="16"/>
      <c r="D76" s="23"/>
      <c r="E76" s="14" t="e">
        <f t="shared" si="12"/>
        <v>#DIV/0!</v>
      </c>
      <c r="F76" s="159" t="str">
        <f t="shared" si="13"/>
        <v/>
      </c>
      <c r="G76" s="8"/>
      <c r="H76" s="12">
        <v>0</v>
      </c>
      <c r="I76" s="7">
        <f t="shared" si="14"/>
        <v>0</v>
      </c>
      <c r="J76" s="7"/>
      <c r="K76" s="7"/>
      <c r="L76" s="81">
        <f t="shared" si="0"/>
        <v>0</v>
      </c>
      <c r="M76" s="82">
        <f t="shared" si="1"/>
        <v>0</v>
      </c>
      <c r="N76" s="91"/>
      <c r="O76" s="23"/>
      <c r="P76" s="14" t="e">
        <f t="shared" si="15"/>
        <v>#DIV/0!</v>
      </c>
      <c r="Q76" s="159" t="str">
        <f t="shared" si="16"/>
        <v/>
      </c>
      <c r="R76" s="8"/>
      <c r="S76" s="12">
        <v>0</v>
      </c>
      <c r="T76" s="7">
        <f t="shared" si="17"/>
        <v>0</v>
      </c>
      <c r="U76" s="7"/>
      <c r="V76" s="7"/>
      <c r="W76" s="81">
        <f t="shared" si="2"/>
        <v>0</v>
      </c>
      <c r="X76" s="82">
        <f t="shared" si="3"/>
        <v>0</v>
      </c>
      <c r="Y76" s="91"/>
      <c r="Z76" s="23"/>
      <c r="AA76" s="14" t="e">
        <f t="shared" si="18"/>
        <v>#DIV/0!</v>
      </c>
      <c r="AB76" s="159" t="str">
        <f t="shared" si="19"/>
        <v/>
      </c>
      <c r="AC76" s="8"/>
      <c r="AD76" s="12">
        <v>0</v>
      </c>
      <c r="AE76" s="7">
        <f t="shared" si="20"/>
        <v>0</v>
      </c>
      <c r="AF76" s="7"/>
      <c r="AG76" s="7"/>
      <c r="AH76" s="81">
        <f t="shared" si="4"/>
        <v>0</v>
      </c>
      <c r="AI76" s="82">
        <f t="shared" si="5"/>
        <v>0</v>
      </c>
      <c r="AJ76" s="91"/>
      <c r="AK76" s="23"/>
      <c r="AL76" s="14" t="e">
        <f t="shared" si="21"/>
        <v>#DIV/0!</v>
      </c>
      <c r="AM76" s="159" t="str">
        <f t="shared" si="22"/>
        <v/>
      </c>
      <c r="AN76" s="8"/>
      <c r="AO76" s="12">
        <v>0</v>
      </c>
      <c r="AP76" s="7">
        <f t="shared" si="23"/>
        <v>0</v>
      </c>
      <c r="AQ76" s="7"/>
      <c r="AR76" s="7"/>
      <c r="AS76" s="81">
        <f t="shared" si="6"/>
        <v>0</v>
      </c>
      <c r="AT76" s="82">
        <f t="shared" si="7"/>
        <v>0</v>
      </c>
      <c r="AU76" s="91"/>
      <c r="AV76" s="23"/>
      <c r="AW76" s="14" t="e">
        <f t="shared" si="24"/>
        <v>#DIV/0!</v>
      </c>
      <c r="AX76" s="159" t="str">
        <f t="shared" si="25"/>
        <v/>
      </c>
      <c r="AY76" s="8"/>
      <c r="AZ76" s="12">
        <v>0</v>
      </c>
      <c r="BA76" s="7">
        <f t="shared" si="26"/>
        <v>0</v>
      </c>
      <c r="BB76" s="7"/>
      <c r="BC76" s="7"/>
      <c r="BD76" s="81">
        <f t="shared" si="8"/>
        <v>0</v>
      </c>
      <c r="BE76" s="82">
        <f t="shared" si="9"/>
        <v>0</v>
      </c>
      <c r="BF76" s="91"/>
      <c r="BG76" s="23"/>
      <c r="BH76" s="14" t="e">
        <f t="shared" si="27"/>
        <v>#DIV/0!</v>
      </c>
      <c r="BI76" s="159" t="str">
        <f t="shared" si="28"/>
        <v/>
      </c>
      <c r="BJ76" s="8"/>
      <c r="BK76" s="12">
        <v>0</v>
      </c>
      <c r="BL76" s="7">
        <f t="shared" si="29"/>
        <v>0</v>
      </c>
      <c r="BM76" s="7"/>
      <c r="BN76" s="7"/>
      <c r="BO76" s="81">
        <f t="shared" si="10"/>
        <v>0</v>
      </c>
      <c r="BP76" s="82">
        <f t="shared" si="11"/>
        <v>0</v>
      </c>
      <c r="BQ76" s="91"/>
      <c r="BR76" s="365"/>
      <c r="BS76" s="156">
        <v>39904</v>
      </c>
      <c r="BT76" s="101">
        <f t="shared" si="30"/>
        <v>0</v>
      </c>
      <c r="BU76" s="14" t="e">
        <f t="shared" si="31"/>
        <v>#DIV/0!</v>
      </c>
      <c r="BV76" s="103">
        <f t="shared" si="32"/>
        <v>0</v>
      </c>
      <c r="BW76" s="12" t="e">
        <f t="shared" si="31"/>
        <v>#DIV/0!</v>
      </c>
      <c r="BX76" s="105"/>
      <c r="BY76" s="24">
        <v>40.315795999999999</v>
      </c>
      <c r="BZ76" s="108"/>
      <c r="CB76" s="23"/>
      <c r="CC76" s="131" t="e">
        <f t="shared" si="33"/>
        <v>#DIV/0!</v>
      </c>
    </row>
    <row r="77" spans="1:81">
      <c r="A77" s="365"/>
      <c r="B77" s="156">
        <v>39934</v>
      </c>
      <c r="C77" s="16"/>
      <c r="D77" s="23"/>
      <c r="E77" s="14" t="e">
        <f t="shared" si="12"/>
        <v>#DIV/0!</v>
      </c>
      <c r="F77" s="159" t="str">
        <f t="shared" si="13"/>
        <v/>
      </c>
      <c r="G77" s="8"/>
      <c r="H77" s="12">
        <v>0</v>
      </c>
      <c r="I77" s="7">
        <f t="shared" si="14"/>
        <v>0</v>
      </c>
      <c r="J77" s="7"/>
      <c r="K77" s="7"/>
      <c r="L77" s="81">
        <f t="shared" ref="L77:L140" si="34">D77+J77</f>
        <v>0</v>
      </c>
      <c r="M77" s="82">
        <f t="shared" ref="M77:M140" si="35">I77+K77</f>
        <v>0</v>
      </c>
      <c r="N77" s="91"/>
      <c r="O77" s="23"/>
      <c r="P77" s="14" t="e">
        <f t="shared" si="15"/>
        <v>#DIV/0!</v>
      </c>
      <c r="Q77" s="159" t="str">
        <f t="shared" si="16"/>
        <v/>
      </c>
      <c r="R77" s="8"/>
      <c r="S77" s="12">
        <v>0</v>
      </c>
      <c r="T77" s="7">
        <f t="shared" si="17"/>
        <v>0</v>
      </c>
      <c r="U77" s="7"/>
      <c r="V77" s="7"/>
      <c r="W77" s="81">
        <f t="shared" ref="W77:W140" si="36">O77+U77</f>
        <v>0</v>
      </c>
      <c r="X77" s="82">
        <f t="shared" ref="X77:X140" si="37">T77+V77</f>
        <v>0</v>
      </c>
      <c r="Y77" s="91"/>
      <c r="Z77" s="23"/>
      <c r="AA77" s="14" t="e">
        <f t="shared" si="18"/>
        <v>#DIV/0!</v>
      </c>
      <c r="AB77" s="159" t="str">
        <f t="shared" si="19"/>
        <v/>
      </c>
      <c r="AC77" s="8"/>
      <c r="AD77" s="12">
        <v>0</v>
      </c>
      <c r="AE77" s="7">
        <f t="shared" si="20"/>
        <v>0</v>
      </c>
      <c r="AF77" s="7"/>
      <c r="AG77" s="7"/>
      <c r="AH77" s="81">
        <f t="shared" ref="AH77:AH140" si="38">Z77+AF77</f>
        <v>0</v>
      </c>
      <c r="AI77" s="82">
        <f t="shared" ref="AI77:AI140" si="39">AE77+AG77</f>
        <v>0</v>
      </c>
      <c r="AJ77" s="91"/>
      <c r="AK77" s="23"/>
      <c r="AL77" s="14" t="e">
        <f t="shared" si="21"/>
        <v>#DIV/0!</v>
      </c>
      <c r="AM77" s="159" t="str">
        <f t="shared" si="22"/>
        <v/>
      </c>
      <c r="AN77" s="8"/>
      <c r="AO77" s="12">
        <v>0</v>
      </c>
      <c r="AP77" s="7">
        <f t="shared" si="23"/>
        <v>0</v>
      </c>
      <c r="AQ77" s="7"/>
      <c r="AR77" s="7"/>
      <c r="AS77" s="81">
        <f t="shared" ref="AS77:AS140" si="40">AK77+AQ77</f>
        <v>0</v>
      </c>
      <c r="AT77" s="82">
        <f t="shared" ref="AT77:AT140" si="41">AP77+AR77</f>
        <v>0</v>
      </c>
      <c r="AU77" s="91"/>
      <c r="AV77" s="23"/>
      <c r="AW77" s="14" t="e">
        <f t="shared" si="24"/>
        <v>#DIV/0!</v>
      </c>
      <c r="AX77" s="159" t="str">
        <f t="shared" si="25"/>
        <v/>
      </c>
      <c r="AY77" s="8"/>
      <c r="AZ77" s="12">
        <v>0</v>
      </c>
      <c r="BA77" s="7">
        <f t="shared" si="26"/>
        <v>0</v>
      </c>
      <c r="BB77" s="7"/>
      <c r="BC77" s="7"/>
      <c r="BD77" s="81">
        <f t="shared" ref="BD77:BD140" si="42">AV77+BB77</f>
        <v>0</v>
      </c>
      <c r="BE77" s="82">
        <f t="shared" ref="BE77:BE140" si="43">BA77+BC77</f>
        <v>0</v>
      </c>
      <c r="BF77" s="91"/>
      <c r="BG77" s="23"/>
      <c r="BH77" s="14" t="e">
        <f t="shared" si="27"/>
        <v>#DIV/0!</v>
      </c>
      <c r="BI77" s="159" t="str">
        <f t="shared" si="28"/>
        <v/>
      </c>
      <c r="BJ77" s="8"/>
      <c r="BK77" s="12">
        <v>0</v>
      </c>
      <c r="BL77" s="7">
        <f t="shared" si="29"/>
        <v>0</v>
      </c>
      <c r="BM77" s="7"/>
      <c r="BN77" s="7"/>
      <c r="BO77" s="81">
        <f t="shared" ref="BO77:BO140" si="44">BG77+BM77</f>
        <v>0</v>
      </c>
      <c r="BP77" s="82">
        <f t="shared" ref="BP77:BP140" si="45">BL77+BN77</f>
        <v>0</v>
      </c>
      <c r="BQ77" s="91"/>
      <c r="BR77" s="365"/>
      <c r="BS77" s="156">
        <v>39934</v>
      </c>
      <c r="BT77" s="101">
        <f t="shared" si="30"/>
        <v>0</v>
      </c>
      <c r="BU77" s="14" t="e">
        <f t="shared" si="31"/>
        <v>#DIV/0!</v>
      </c>
      <c r="BV77" s="103">
        <f t="shared" si="32"/>
        <v>0</v>
      </c>
      <c r="BW77" s="12" t="e">
        <f t="shared" si="31"/>
        <v>#DIV/0!</v>
      </c>
      <c r="BX77" s="105"/>
      <c r="BY77" s="24">
        <v>40.537531999999999</v>
      </c>
      <c r="BZ77" s="108"/>
      <c r="CB77" s="23"/>
      <c r="CC77" s="131" t="e">
        <f t="shared" si="33"/>
        <v>#DIV/0!</v>
      </c>
    </row>
    <row r="78" spans="1:81">
      <c r="A78" s="365"/>
      <c r="B78" s="156">
        <v>39965</v>
      </c>
      <c r="C78" s="16"/>
      <c r="D78" s="23"/>
      <c r="E78" s="14" t="e">
        <f t="shared" ref="E78:E141" si="46">((D78/D77)-1)</f>
        <v>#DIV/0!</v>
      </c>
      <c r="F78" s="159" t="str">
        <f t="shared" ref="F78:F141" si="47">IF(DAY(J$11)=0,"",IF(MONTH(J$11)&lt;&gt;MONTH($B78),"",YEAR($B78)-YEAR(J$11)))</f>
        <v/>
      </c>
      <c r="G78" s="8"/>
      <c r="H78" s="12">
        <v>0</v>
      </c>
      <c r="I78" s="7">
        <f t="shared" ref="I78:I141" si="48">I77*(1+H78)</f>
        <v>0</v>
      </c>
      <c r="J78" s="7"/>
      <c r="K78" s="7"/>
      <c r="L78" s="81">
        <f t="shared" si="34"/>
        <v>0</v>
      </c>
      <c r="M78" s="82">
        <f t="shared" si="35"/>
        <v>0</v>
      </c>
      <c r="N78" s="91"/>
      <c r="O78" s="23"/>
      <c r="P78" s="14" t="e">
        <f t="shared" ref="P78:P141" si="49">((O78/O77)-1)</f>
        <v>#DIV/0!</v>
      </c>
      <c r="Q78" s="159" t="str">
        <f t="shared" ref="Q78:Q141" si="50">IF(DAY(U$11)=0,"",IF(MONTH(U$11)&lt;&gt;MONTH($B78),"",YEAR($B78)-YEAR(U$11)))</f>
        <v/>
      </c>
      <c r="R78" s="8"/>
      <c r="S78" s="12">
        <v>0</v>
      </c>
      <c r="T78" s="7">
        <f t="shared" ref="T78:T141" si="51">T77*(1+S78)</f>
        <v>0</v>
      </c>
      <c r="U78" s="7"/>
      <c r="V78" s="7"/>
      <c r="W78" s="81">
        <f t="shared" si="36"/>
        <v>0</v>
      </c>
      <c r="X78" s="82">
        <f t="shared" si="37"/>
        <v>0</v>
      </c>
      <c r="Y78" s="91"/>
      <c r="Z78" s="23"/>
      <c r="AA78" s="14" t="e">
        <f t="shared" ref="AA78:AA141" si="52">((Z78/Z77)-1)</f>
        <v>#DIV/0!</v>
      </c>
      <c r="AB78" s="159" t="str">
        <f t="shared" ref="AB78:AB141" si="53">IF(DAY(AF$11)=0,"",IF(MONTH(AF$11)&lt;&gt;MONTH($B78),"",YEAR($B78)-YEAR(AF$11)))</f>
        <v/>
      </c>
      <c r="AC78" s="8"/>
      <c r="AD78" s="12">
        <v>0</v>
      </c>
      <c r="AE78" s="7">
        <f t="shared" ref="AE78:AE141" si="54">AE77*(1+AD78)</f>
        <v>0</v>
      </c>
      <c r="AF78" s="7"/>
      <c r="AG78" s="7"/>
      <c r="AH78" s="81">
        <f t="shared" si="38"/>
        <v>0</v>
      </c>
      <c r="AI78" s="82">
        <f t="shared" si="39"/>
        <v>0</v>
      </c>
      <c r="AJ78" s="91"/>
      <c r="AK78" s="23"/>
      <c r="AL78" s="14" t="e">
        <f t="shared" ref="AL78:AL141" si="55">((AK78/AK77)-1)</f>
        <v>#DIV/0!</v>
      </c>
      <c r="AM78" s="159" t="str">
        <f t="shared" ref="AM78:AM141" si="56">IF(DAY(AQ$11)=0,"",IF(MONTH(AQ$11)&lt;&gt;MONTH($B78),"",YEAR($B78)-YEAR(AQ$11)))</f>
        <v/>
      </c>
      <c r="AN78" s="8"/>
      <c r="AO78" s="12">
        <v>0</v>
      </c>
      <c r="AP78" s="7">
        <f t="shared" ref="AP78:AP141" si="57">AP77*(1+AO78)</f>
        <v>0</v>
      </c>
      <c r="AQ78" s="7"/>
      <c r="AR78" s="7"/>
      <c r="AS78" s="81">
        <f t="shared" si="40"/>
        <v>0</v>
      </c>
      <c r="AT78" s="82">
        <f t="shared" si="41"/>
        <v>0</v>
      </c>
      <c r="AU78" s="91"/>
      <c r="AV78" s="23"/>
      <c r="AW78" s="14" t="e">
        <f t="shared" ref="AW78:AW141" si="58">((AV78/AV77)-1)</f>
        <v>#DIV/0!</v>
      </c>
      <c r="AX78" s="159" t="str">
        <f t="shared" ref="AX78:AX141" si="59">IF(DAY(BB$11)=0,"",IF(MONTH(BB$11)&lt;&gt;MONTH($B78),"",YEAR($B78)-YEAR(BB$11)))</f>
        <v/>
      </c>
      <c r="AY78" s="8"/>
      <c r="AZ78" s="12">
        <v>0</v>
      </c>
      <c r="BA78" s="7">
        <f t="shared" ref="BA78:BA141" si="60">BA77*(1+AZ78)</f>
        <v>0</v>
      </c>
      <c r="BB78" s="7"/>
      <c r="BC78" s="7"/>
      <c r="BD78" s="81">
        <f t="shared" si="42"/>
        <v>0</v>
      </c>
      <c r="BE78" s="82">
        <f t="shared" si="43"/>
        <v>0</v>
      </c>
      <c r="BF78" s="91"/>
      <c r="BG78" s="23"/>
      <c r="BH78" s="14" t="e">
        <f t="shared" ref="BH78:BH141" si="61">((BG78/BG77)-1)</f>
        <v>#DIV/0!</v>
      </c>
      <c r="BI78" s="159" t="str">
        <f t="shared" ref="BI78:BI141" si="62">IF(DAY(BM$11)=0,"",IF(MONTH(BM$11)&lt;&gt;MONTH($B78),"",YEAR($B78)-YEAR(BM$11)))</f>
        <v/>
      </c>
      <c r="BJ78" s="8"/>
      <c r="BK78" s="12">
        <v>0</v>
      </c>
      <c r="BL78" s="7">
        <f t="shared" ref="BL78:BL141" si="63">BL77*(1+BK78)</f>
        <v>0</v>
      </c>
      <c r="BM78" s="7"/>
      <c r="BN78" s="7"/>
      <c r="BO78" s="81">
        <f t="shared" si="44"/>
        <v>0</v>
      </c>
      <c r="BP78" s="82">
        <f t="shared" si="45"/>
        <v>0</v>
      </c>
      <c r="BQ78" s="91"/>
      <c r="BR78" s="365"/>
      <c r="BS78" s="156">
        <v>39965</v>
      </c>
      <c r="BT78" s="101">
        <f t="shared" ref="BT78:BT141" si="64">L78+W78+AH78+AS78+BD78+BO78</f>
        <v>0</v>
      </c>
      <c r="BU78" s="14" t="e">
        <f t="shared" ref="BU78:BW141" si="65">((BT78/BT77)-1)</f>
        <v>#DIV/0!</v>
      </c>
      <c r="BV78" s="103">
        <f t="shared" ref="BV78:BV141" si="66">M78+X78+AI78+AT78+BE78+BP78</f>
        <v>0</v>
      </c>
      <c r="BW78" s="12" t="e">
        <f t="shared" si="65"/>
        <v>#DIV/0!</v>
      </c>
      <c r="BX78" s="105"/>
      <c r="BY78" s="24">
        <v>40.780757000000001</v>
      </c>
      <c r="BZ78" s="108"/>
      <c r="CB78" s="23"/>
      <c r="CC78" s="131" t="e">
        <f t="shared" ref="CC78:CC141" si="67">((CB78/CB77)-1)</f>
        <v>#DIV/0!</v>
      </c>
    </row>
    <row r="79" spans="1:81">
      <c r="A79" s="365"/>
      <c r="B79" s="156">
        <v>39995</v>
      </c>
      <c r="C79" s="16"/>
      <c r="D79" s="23"/>
      <c r="E79" s="14" t="e">
        <f t="shared" si="46"/>
        <v>#DIV/0!</v>
      </c>
      <c r="F79" s="159" t="str">
        <f t="shared" si="47"/>
        <v/>
      </c>
      <c r="G79" s="8" t="s">
        <v>6</v>
      </c>
      <c r="H79" s="12">
        <v>6.7599999999999993E-2</v>
      </c>
      <c r="I79" s="7">
        <f t="shared" si="48"/>
        <v>0</v>
      </c>
      <c r="J79" s="7"/>
      <c r="K79" s="7"/>
      <c r="L79" s="81">
        <f t="shared" si="34"/>
        <v>0</v>
      </c>
      <c r="M79" s="82">
        <f t="shared" si="35"/>
        <v>0</v>
      </c>
      <c r="N79" s="91"/>
      <c r="O79" s="23"/>
      <c r="P79" s="14" t="e">
        <f t="shared" si="49"/>
        <v>#DIV/0!</v>
      </c>
      <c r="Q79" s="159" t="str">
        <f t="shared" si="50"/>
        <v/>
      </c>
      <c r="R79" s="8" t="s">
        <v>6</v>
      </c>
      <c r="S79" s="12">
        <v>6.7599999999999993E-2</v>
      </c>
      <c r="T79" s="7">
        <f t="shared" si="51"/>
        <v>0</v>
      </c>
      <c r="U79" s="7"/>
      <c r="V79" s="7"/>
      <c r="W79" s="81">
        <f t="shared" si="36"/>
        <v>0</v>
      </c>
      <c r="X79" s="82">
        <f t="shared" si="37"/>
        <v>0</v>
      </c>
      <c r="Y79" s="91"/>
      <c r="Z79" s="23"/>
      <c r="AA79" s="14" t="e">
        <f t="shared" si="52"/>
        <v>#DIV/0!</v>
      </c>
      <c r="AB79" s="159" t="str">
        <f t="shared" si="53"/>
        <v/>
      </c>
      <c r="AC79" s="8" t="s">
        <v>6</v>
      </c>
      <c r="AD79" s="12">
        <v>6.7599999999999993E-2</v>
      </c>
      <c r="AE79" s="7">
        <f t="shared" si="54"/>
        <v>0</v>
      </c>
      <c r="AF79" s="7"/>
      <c r="AG79" s="7"/>
      <c r="AH79" s="81">
        <f t="shared" si="38"/>
        <v>0</v>
      </c>
      <c r="AI79" s="82">
        <f t="shared" si="39"/>
        <v>0</v>
      </c>
      <c r="AJ79" s="91"/>
      <c r="AK79" s="23"/>
      <c r="AL79" s="14" t="e">
        <f t="shared" si="55"/>
        <v>#DIV/0!</v>
      </c>
      <c r="AM79" s="159" t="str">
        <f t="shared" si="56"/>
        <v/>
      </c>
      <c r="AN79" s="8" t="s">
        <v>6</v>
      </c>
      <c r="AO79" s="12">
        <v>6.7599999999999993E-2</v>
      </c>
      <c r="AP79" s="7">
        <f t="shared" si="57"/>
        <v>0</v>
      </c>
      <c r="AQ79" s="7"/>
      <c r="AR79" s="7"/>
      <c r="AS79" s="81">
        <f t="shared" si="40"/>
        <v>0</v>
      </c>
      <c r="AT79" s="82">
        <f t="shared" si="41"/>
        <v>0</v>
      </c>
      <c r="AU79" s="91"/>
      <c r="AV79" s="23"/>
      <c r="AW79" s="14" t="e">
        <f t="shared" si="58"/>
        <v>#DIV/0!</v>
      </c>
      <c r="AX79" s="159" t="str">
        <f t="shared" si="59"/>
        <v/>
      </c>
      <c r="AY79" s="8" t="s">
        <v>6</v>
      </c>
      <c r="AZ79" s="12">
        <v>6.7599999999999993E-2</v>
      </c>
      <c r="BA79" s="7">
        <f t="shared" si="60"/>
        <v>0</v>
      </c>
      <c r="BB79" s="7"/>
      <c r="BC79" s="7"/>
      <c r="BD79" s="81">
        <f t="shared" si="42"/>
        <v>0</v>
      </c>
      <c r="BE79" s="82">
        <f t="shared" si="43"/>
        <v>0</v>
      </c>
      <c r="BF79" s="91"/>
      <c r="BG79" s="23"/>
      <c r="BH79" s="14" t="e">
        <f t="shared" si="61"/>
        <v>#DIV/0!</v>
      </c>
      <c r="BI79" s="159" t="str">
        <f t="shared" si="62"/>
        <v/>
      </c>
      <c r="BJ79" s="8" t="s">
        <v>6</v>
      </c>
      <c r="BK79" s="12">
        <v>6.7599999999999993E-2</v>
      </c>
      <c r="BL79" s="7">
        <f t="shared" si="63"/>
        <v>0</v>
      </c>
      <c r="BM79" s="7"/>
      <c r="BN79" s="7"/>
      <c r="BO79" s="81">
        <f t="shared" si="44"/>
        <v>0</v>
      </c>
      <c r="BP79" s="82">
        <f t="shared" si="45"/>
        <v>0</v>
      </c>
      <c r="BQ79" s="91"/>
      <c r="BR79" s="365"/>
      <c r="BS79" s="156">
        <v>39995</v>
      </c>
      <c r="BT79" s="101">
        <f t="shared" si="64"/>
        <v>0</v>
      </c>
      <c r="BU79" s="14" t="e">
        <f t="shared" si="65"/>
        <v>#DIV/0!</v>
      </c>
      <c r="BV79" s="103">
        <f t="shared" si="66"/>
        <v>0</v>
      </c>
      <c r="BW79" s="12" t="e">
        <f t="shared" si="65"/>
        <v>#DIV/0!</v>
      </c>
      <c r="BX79" s="105"/>
      <c r="BY79" s="24">
        <v>40.952036</v>
      </c>
      <c r="BZ79" s="108"/>
      <c r="CB79" s="23"/>
      <c r="CC79" s="131" t="e">
        <f t="shared" si="67"/>
        <v>#DIV/0!</v>
      </c>
    </row>
    <row r="80" spans="1:81">
      <c r="A80" s="365"/>
      <c r="B80" s="156">
        <v>40026</v>
      </c>
      <c r="C80" s="16"/>
      <c r="D80" s="23"/>
      <c r="E80" s="14" t="e">
        <f t="shared" si="46"/>
        <v>#DIV/0!</v>
      </c>
      <c r="F80" s="159" t="str">
        <f t="shared" si="47"/>
        <v/>
      </c>
      <c r="G80" s="8"/>
      <c r="H80" s="12">
        <v>0</v>
      </c>
      <c r="I80" s="7">
        <f t="shared" si="48"/>
        <v>0</v>
      </c>
      <c r="J80" s="7"/>
      <c r="K80" s="7"/>
      <c r="L80" s="81">
        <f t="shared" si="34"/>
        <v>0</v>
      </c>
      <c r="M80" s="82">
        <f t="shared" si="35"/>
        <v>0</v>
      </c>
      <c r="N80" s="91"/>
      <c r="O80" s="23"/>
      <c r="P80" s="14" t="e">
        <f t="shared" si="49"/>
        <v>#DIV/0!</v>
      </c>
      <c r="Q80" s="159" t="str">
        <f t="shared" si="50"/>
        <v/>
      </c>
      <c r="R80" s="8"/>
      <c r="S80" s="12">
        <v>0</v>
      </c>
      <c r="T80" s="7">
        <f t="shared" si="51"/>
        <v>0</v>
      </c>
      <c r="U80" s="7"/>
      <c r="V80" s="7"/>
      <c r="W80" s="81">
        <f t="shared" si="36"/>
        <v>0</v>
      </c>
      <c r="X80" s="82">
        <f t="shared" si="37"/>
        <v>0</v>
      </c>
      <c r="Y80" s="91"/>
      <c r="Z80" s="23"/>
      <c r="AA80" s="14" t="e">
        <f t="shared" si="52"/>
        <v>#DIV/0!</v>
      </c>
      <c r="AB80" s="159" t="str">
        <f t="shared" si="53"/>
        <v/>
      </c>
      <c r="AC80" s="8"/>
      <c r="AD80" s="12">
        <v>0</v>
      </c>
      <c r="AE80" s="7">
        <f t="shared" si="54"/>
        <v>0</v>
      </c>
      <c r="AF80" s="7"/>
      <c r="AG80" s="7"/>
      <c r="AH80" s="81">
        <f t="shared" si="38"/>
        <v>0</v>
      </c>
      <c r="AI80" s="82">
        <f t="shared" si="39"/>
        <v>0</v>
      </c>
      <c r="AJ80" s="91"/>
      <c r="AK80" s="23"/>
      <c r="AL80" s="14" t="e">
        <f t="shared" si="55"/>
        <v>#DIV/0!</v>
      </c>
      <c r="AM80" s="159" t="str">
        <f t="shared" si="56"/>
        <v/>
      </c>
      <c r="AN80" s="8"/>
      <c r="AO80" s="12">
        <v>0</v>
      </c>
      <c r="AP80" s="7">
        <f t="shared" si="57"/>
        <v>0</v>
      </c>
      <c r="AQ80" s="7"/>
      <c r="AR80" s="7"/>
      <c r="AS80" s="81">
        <f t="shared" si="40"/>
        <v>0</v>
      </c>
      <c r="AT80" s="82">
        <f t="shared" si="41"/>
        <v>0</v>
      </c>
      <c r="AU80" s="91"/>
      <c r="AV80" s="23"/>
      <c r="AW80" s="14" t="e">
        <f t="shared" si="58"/>
        <v>#DIV/0!</v>
      </c>
      <c r="AX80" s="159" t="str">
        <f t="shared" si="59"/>
        <v/>
      </c>
      <c r="AY80" s="8"/>
      <c r="AZ80" s="12">
        <v>0</v>
      </c>
      <c r="BA80" s="7">
        <f t="shared" si="60"/>
        <v>0</v>
      </c>
      <c r="BB80" s="7"/>
      <c r="BC80" s="7"/>
      <c r="BD80" s="81">
        <f t="shared" si="42"/>
        <v>0</v>
      </c>
      <c r="BE80" s="82">
        <f t="shared" si="43"/>
        <v>0</v>
      </c>
      <c r="BF80" s="91"/>
      <c r="BG80" s="23"/>
      <c r="BH80" s="14" t="e">
        <f t="shared" si="61"/>
        <v>#DIV/0!</v>
      </c>
      <c r="BI80" s="159" t="str">
        <f t="shared" si="62"/>
        <v/>
      </c>
      <c r="BJ80" s="8"/>
      <c r="BK80" s="12">
        <v>0</v>
      </c>
      <c r="BL80" s="7">
        <f t="shared" si="63"/>
        <v>0</v>
      </c>
      <c r="BM80" s="7"/>
      <c r="BN80" s="7"/>
      <c r="BO80" s="81">
        <f t="shared" si="44"/>
        <v>0</v>
      </c>
      <c r="BP80" s="82">
        <f t="shared" si="45"/>
        <v>0</v>
      </c>
      <c r="BQ80" s="91"/>
      <c r="BR80" s="365"/>
      <c r="BS80" s="156">
        <v>40026</v>
      </c>
      <c r="BT80" s="101">
        <f t="shared" si="64"/>
        <v>0</v>
      </c>
      <c r="BU80" s="14" t="e">
        <f t="shared" si="65"/>
        <v>#DIV/0!</v>
      </c>
      <c r="BV80" s="103">
        <f t="shared" si="66"/>
        <v>0</v>
      </c>
      <c r="BW80" s="12" t="e">
        <f t="shared" si="65"/>
        <v>#DIV/0!</v>
      </c>
      <c r="BX80" s="105"/>
      <c r="BY80" s="24">
        <v>41.046225</v>
      </c>
      <c r="BZ80" s="108"/>
      <c r="CB80" s="23"/>
      <c r="CC80" s="131" t="e">
        <f t="shared" si="67"/>
        <v>#DIV/0!</v>
      </c>
    </row>
    <row r="81" spans="1:81">
      <c r="A81" s="365"/>
      <c r="B81" s="156">
        <v>40057</v>
      </c>
      <c r="C81" s="16"/>
      <c r="D81" s="23"/>
      <c r="E81" s="14" t="e">
        <f t="shared" si="46"/>
        <v>#DIV/0!</v>
      </c>
      <c r="F81" s="159" t="str">
        <f t="shared" si="47"/>
        <v/>
      </c>
      <c r="G81" s="8"/>
      <c r="H81" s="12">
        <v>0</v>
      </c>
      <c r="I81" s="7">
        <f t="shared" si="48"/>
        <v>0</v>
      </c>
      <c r="J81" s="7"/>
      <c r="K81" s="7"/>
      <c r="L81" s="81">
        <f t="shared" si="34"/>
        <v>0</v>
      </c>
      <c r="M81" s="82">
        <f t="shared" si="35"/>
        <v>0</v>
      </c>
      <c r="N81" s="91"/>
      <c r="O81" s="23"/>
      <c r="P81" s="14" t="e">
        <f t="shared" si="49"/>
        <v>#DIV/0!</v>
      </c>
      <c r="Q81" s="159" t="str">
        <f t="shared" si="50"/>
        <v/>
      </c>
      <c r="R81" s="8"/>
      <c r="S81" s="12">
        <v>0</v>
      </c>
      <c r="T81" s="7">
        <f t="shared" si="51"/>
        <v>0</v>
      </c>
      <c r="U81" s="7"/>
      <c r="V81" s="7"/>
      <c r="W81" s="81">
        <f t="shared" si="36"/>
        <v>0</v>
      </c>
      <c r="X81" s="82">
        <f t="shared" si="37"/>
        <v>0</v>
      </c>
      <c r="Y81" s="91"/>
      <c r="Z81" s="23"/>
      <c r="AA81" s="14" t="e">
        <f t="shared" si="52"/>
        <v>#DIV/0!</v>
      </c>
      <c r="AB81" s="159" t="str">
        <f t="shared" si="53"/>
        <v/>
      </c>
      <c r="AC81" s="8"/>
      <c r="AD81" s="12">
        <v>0</v>
      </c>
      <c r="AE81" s="7">
        <f t="shared" si="54"/>
        <v>0</v>
      </c>
      <c r="AF81" s="7"/>
      <c r="AG81" s="7"/>
      <c r="AH81" s="81">
        <f t="shared" si="38"/>
        <v>0</v>
      </c>
      <c r="AI81" s="82">
        <f t="shared" si="39"/>
        <v>0</v>
      </c>
      <c r="AJ81" s="91"/>
      <c r="AK81" s="23"/>
      <c r="AL81" s="14" t="e">
        <f t="shared" si="55"/>
        <v>#DIV/0!</v>
      </c>
      <c r="AM81" s="159" t="str">
        <f t="shared" si="56"/>
        <v/>
      </c>
      <c r="AN81" s="8"/>
      <c r="AO81" s="12">
        <v>0</v>
      </c>
      <c r="AP81" s="7">
        <f t="shared" si="57"/>
        <v>0</v>
      </c>
      <c r="AQ81" s="7"/>
      <c r="AR81" s="7"/>
      <c r="AS81" s="81">
        <f t="shared" si="40"/>
        <v>0</v>
      </c>
      <c r="AT81" s="82">
        <f t="shared" si="41"/>
        <v>0</v>
      </c>
      <c r="AU81" s="91"/>
      <c r="AV81" s="23"/>
      <c r="AW81" s="14" t="e">
        <f t="shared" si="58"/>
        <v>#DIV/0!</v>
      </c>
      <c r="AX81" s="159" t="str">
        <f t="shared" si="59"/>
        <v/>
      </c>
      <c r="AY81" s="8"/>
      <c r="AZ81" s="12">
        <v>0</v>
      </c>
      <c r="BA81" s="7">
        <f t="shared" si="60"/>
        <v>0</v>
      </c>
      <c r="BB81" s="7"/>
      <c r="BC81" s="7"/>
      <c r="BD81" s="81">
        <f t="shared" si="42"/>
        <v>0</v>
      </c>
      <c r="BE81" s="82">
        <f t="shared" si="43"/>
        <v>0</v>
      </c>
      <c r="BF81" s="91"/>
      <c r="BG81" s="23"/>
      <c r="BH81" s="14" t="e">
        <f t="shared" si="61"/>
        <v>#DIV/0!</v>
      </c>
      <c r="BI81" s="159" t="str">
        <f t="shared" si="62"/>
        <v/>
      </c>
      <c r="BJ81" s="8"/>
      <c r="BK81" s="12">
        <v>0</v>
      </c>
      <c r="BL81" s="7">
        <f t="shared" si="63"/>
        <v>0</v>
      </c>
      <c r="BM81" s="7"/>
      <c r="BN81" s="7"/>
      <c r="BO81" s="81">
        <f t="shared" si="44"/>
        <v>0</v>
      </c>
      <c r="BP81" s="82">
        <f t="shared" si="45"/>
        <v>0</v>
      </c>
      <c r="BQ81" s="91"/>
      <c r="BR81" s="365"/>
      <c r="BS81" s="156">
        <v>40057</v>
      </c>
      <c r="BT81" s="101">
        <f t="shared" si="64"/>
        <v>0</v>
      </c>
      <c r="BU81" s="14" t="e">
        <f t="shared" si="65"/>
        <v>#DIV/0!</v>
      </c>
      <c r="BV81" s="103">
        <f t="shared" si="66"/>
        <v>0</v>
      </c>
      <c r="BW81" s="12" t="e">
        <f t="shared" si="65"/>
        <v>#DIV/0!</v>
      </c>
      <c r="BX81" s="105"/>
      <c r="BY81" s="24">
        <v>41.079061000000003</v>
      </c>
      <c r="BZ81" s="108"/>
      <c r="CB81" s="23"/>
      <c r="CC81" s="131" t="e">
        <f t="shared" si="67"/>
        <v>#DIV/0!</v>
      </c>
    </row>
    <row r="82" spans="1:81">
      <c r="A82" s="365"/>
      <c r="B82" s="156">
        <v>40087</v>
      </c>
      <c r="C82" s="16"/>
      <c r="D82" s="23"/>
      <c r="E82" s="14" t="e">
        <f t="shared" si="46"/>
        <v>#DIV/0!</v>
      </c>
      <c r="F82" s="159" t="str">
        <f t="shared" si="47"/>
        <v/>
      </c>
      <c r="G82" s="8"/>
      <c r="H82" s="12">
        <v>0</v>
      </c>
      <c r="I82" s="7">
        <f t="shared" si="48"/>
        <v>0</v>
      </c>
      <c r="J82" s="7"/>
      <c r="K82" s="7"/>
      <c r="L82" s="81">
        <f t="shared" si="34"/>
        <v>0</v>
      </c>
      <c r="M82" s="82">
        <f t="shared" si="35"/>
        <v>0</v>
      </c>
      <c r="N82" s="91"/>
      <c r="O82" s="23"/>
      <c r="P82" s="14" t="e">
        <f t="shared" si="49"/>
        <v>#DIV/0!</v>
      </c>
      <c r="Q82" s="159" t="str">
        <f t="shared" si="50"/>
        <v/>
      </c>
      <c r="R82" s="8"/>
      <c r="S82" s="12">
        <v>0</v>
      </c>
      <c r="T82" s="7">
        <f t="shared" si="51"/>
        <v>0</v>
      </c>
      <c r="U82" s="7"/>
      <c r="V82" s="7"/>
      <c r="W82" s="81">
        <f t="shared" si="36"/>
        <v>0</v>
      </c>
      <c r="X82" s="82">
        <f t="shared" si="37"/>
        <v>0</v>
      </c>
      <c r="Y82" s="91"/>
      <c r="Z82" s="23"/>
      <c r="AA82" s="14" t="e">
        <f t="shared" si="52"/>
        <v>#DIV/0!</v>
      </c>
      <c r="AB82" s="159" t="str">
        <f t="shared" si="53"/>
        <v/>
      </c>
      <c r="AC82" s="8"/>
      <c r="AD82" s="12">
        <v>0</v>
      </c>
      <c r="AE82" s="7">
        <f t="shared" si="54"/>
        <v>0</v>
      </c>
      <c r="AF82" s="7"/>
      <c r="AG82" s="7"/>
      <c r="AH82" s="81">
        <f t="shared" si="38"/>
        <v>0</v>
      </c>
      <c r="AI82" s="82">
        <f t="shared" si="39"/>
        <v>0</v>
      </c>
      <c r="AJ82" s="91"/>
      <c r="AK82" s="23"/>
      <c r="AL82" s="14" t="e">
        <f t="shared" si="55"/>
        <v>#DIV/0!</v>
      </c>
      <c r="AM82" s="159" t="str">
        <f t="shared" si="56"/>
        <v/>
      </c>
      <c r="AN82" s="8"/>
      <c r="AO82" s="12">
        <v>0</v>
      </c>
      <c r="AP82" s="7">
        <f t="shared" si="57"/>
        <v>0</v>
      </c>
      <c r="AQ82" s="7"/>
      <c r="AR82" s="7"/>
      <c r="AS82" s="81">
        <f t="shared" si="40"/>
        <v>0</v>
      </c>
      <c r="AT82" s="82">
        <f t="shared" si="41"/>
        <v>0</v>
      </c>
      <c r="AU82" s="91"/>
      <c r="AV82" s="23"/>
      <c r="AW82" s="14" t="e">
        <f t="shared" si="58"/>
        <v>#DIV/0!</v>
      </c>
      <c r="AX82" s="159" t="str">
        <f t="shared" si="59"/>
        <v/>
      </c>
      <c r="AY82" s="8"/>
      <c r="AZ82" s="12">
        <v>0</v>
      </c>
      <c r="BA82" s="7">
        <f t="shared" si="60"/>
        <v>0</v>
      </c>
      <c r="BB82" s="7"/>
      <c r="BC82" s="7"/>
      <c r="BD82" s="81">
        <f t="shared" si="42"/>
        <v>0</v>
      </c>
      <c r="BE82" s="82">
        <f t="shared" si="43"/>
        <v>0</v>
      </c>
      <c r="BF82" s="91"/>
      <c r="BG82" s="23"/>
      <c r="BH82" s="14" t="e">
        <f t="shared" si="61"/>
        <v>#DIV/0!</v>
      </c>
      <c r="BI82" s="159" t="str">
        <f t="shared" si="62"/>
        <v/>
      </c>
      <c r="BJ82" s="8"/>
      <c r="BK82" s="12">
        <v>0</v>
      </c>
      <c r="BL82" s="7">
        <f t="shared" si="63"/>
        <v>0</v>
      </c>
      <c r="BM82" s="7"/>
      <c r="BN82" s="7"/>
      <c r="BO82" s="81">
        <f t="shared" si="44"/>
        <v>0</v>
      </c>
      <c r="BP82" s="82">
        <f t="shared" si="45"/>
        <v>0</v>
      </c>
      <c r="BQ82" s="91"/>
      <c r="BR82" s="365"/>
      <c r="BS82" s="156">
        <v>40087</v>
      </c>
      <c r="BT82" s="101">
        <f t="shared" si="64"/>
        <v>0</v>
      </c>
      <c r="BU82" s="14" t="e">
        <f t="shared" si="65"/>
        <v>#DIV/0!</v>
      </c>
      <c r="BV82" s="103">
        <f t="shared" si="66"/>
        <v>0</v>
      </c>
      <c r="BW82" s="12" t="e">
        <f t="shared" si="65"/>
        <v>#DIV/0!</v>
      </c>
      <c r="BX82" s="105"/>
      <c r="BY82" s="24">
        <v>41.144787000000001</v>
      </c>
      <c r="BZ82" s="108"/>
      <c r="CB82" s="23"/>
      <c r="CC82" s="131" t="e">
        <f t="shared" si="67"/>
        <v>#DIV/0!</v>
      </c>
    </row>
    <row r="83" spans="1:81">
      <c r="A83" s="365"/>
      <c r="B83" s="156">
        <v>40118</v>
      </c>
      <c r="C83" s="16"/>
      <c r="D83" s="23"/>
      <c r="E83" s="14" t="e">
        <f t="shared" si="46"/>
        <v>#DIV/0!</v>
      </c>
      <c r="F83" s="159" t="str">
        <f t="shared" si="47"/>
        <v/>
      </c>
      <c r="G83" s="8"/>
      <c r="H83" s="12">
        <v>0</v>
      </c>
      <c r="I83" s="7">
        <f t="shared" si="48"/>
        <v>0</v>
      </c>
      <c r="J83" s="7"/>
      <c r="K83" s="7"/>
      <c r="L83" s="81">
        <f t="shared" si="34"/>
        <v>0</v>
      </c>
      <c r="M83" s="82">
        <f t="shared" si="35"/>
        <v>0</v>
      </c>
      <c r="N83" s="91"/>
      <c r="O83" s="23"/>
      <c r="P83" s="14" t="e">
        <f t="shared" si="49"/>
        <v>#DIV/0!</v>
      </c>
      <c r="Q83" s="159" t="str">
        <f t="shared" si="50"/>
        <v/>
      </c>
      <c r="R83" s="8"/>
      <c r="S83" s="12">
        <v>0</v>
      </c>
      <c r="T83" s="7">
        <f t="shared" si="51"/>
        <v>0</v>
      </c>
      <c r="U83" s="7"/>
      <c r="V83" s="7"/>
      <c r="W83" s="81">
        <f t="shared" si="36"/>
        <v>0</v>
      </c>
      <c r="X83" s="82">
        <f t="shared" si="37"/>
        <v>0</v>
      </c>
      <c r="Y83" s="91"/>
      <c r="Z83" s="23"/>
      <c r="AA83" s="14" t="e">
        <f t="shared" si="52"/>
        <v>#DIV/0!</v>
      </c>
      <c r="AB83" s="159" t="str">
        <f t="shared" si="53"/>
        <v/>
      </c>
      <c r="AC83" s="8"/>
      <c r="AD83" s="12">
        <v>0</v>
      </c>
      <c r="AE83" s="7">
        <f t="shared" si="54"/>
        <v>0</v>
      </c>
      <c r="AF83" s="7"/>
      <c r="AG83" s="7"/>
      <c r="AH83" s="81">
        <f t="shared" si="38"/>
        <v>0</v>
      </c>
      <c r="AI83" s="82">
        <f t="shared" si="39"/>
        <v>0</v>
      </c>
      <c r="AJ83" s="91"/>
      <c r="AK83" s="23"/>
      <c r="AL83" s="14" t="e">
        <f t="shared" si="55"/>
        <v>#DIV/0!</v>
      </c>
      <c r="AM83" s="159" t="str">
        <f t="shared" si="56"/>
        <v/>
      </c>
      <c r="AN83" s="8"/>
      <c r="AO83" s="12">
        <v>0</v>
      </c>
      <c r="AP83" s="7">
        <f t="shared" si="57"/>
        <v>0</v>
      </c>
      <c r="AQ83" s="7"/>
      <c r="AR83" s="7"/>
      <c r="AS83" s="81">
        <f t="shared" si="40"/>
        <v>0</v>
      </c>
      <c r="AT83" s="82">
        <f t="shared" si="41"/>
        <v>0</v>
      </c>
      <c r="AU83" s="91"/>
      <c r="AV83" s="23"/>
      <c r="AW83" s="14" t="e">
        <f t="shared" si="58"/>
        <v>#DIV/0!</v>
      </c>
      <c r="AX83" s="159" t="str">
        <f t="shared" si="59"/>
        <v/>
      </c>
      <c r="AY83" s="8"/>
      <c r="AZ83" s="12">
        <v>0</v>
      </c>
      <c r="BA83" s="7">
        <f t="shared" si="60"/>
        <v>0</v>
      </c>
      <c r="BB83" s="7"/>
      <c r="BC83" s="7"/>
      <c r="BD83" s="81">
        <f t="shared" si="42"/>
        <v>0</v>
      </c>
      <c r="BE83" s="82">
        <f t="shared" si="43"/>
        <v>0</v>
      </c>
      <c r="BF83" s="91"/>
      <c r="BG83" s="23"/>
      <c r="BH83" s="14" t="e">
        <f t="shared" si="61"/>
        <v>#DIV/0!</v>
      </c>
      <c r="BI83" s="159" t="str">
        <f t="shared" si="62"/>
        <v/>
      </c>
      <c r="BJ83" s="8"/>
      <c r="BK83" s="12">
        <v>0</v>
      </c>
      <c r="BL83" s="7">
        <f t="shared" si="63"/>
        <v>0</v>
      </c>
      <c r="BM83" s="7"/>
      <c r="BN83" s="7"/>
      <c r="BO83" s="81">
        <f t="shared" si="44"/>
        <v>0</v>
      </c>
      <c r="BP83" s="82">
        <f t="shared" si="45"/>
        <v>0</v>
      </c>
      <c r="BQ83" s="91"/>
      <c r="BR83" s="365"/>
      <c r="BS83" s="156">
        <v>40118</v>
      </c>
      <c r="BT83" s="101">
        <f t="shared" si="64"/>
        <v>0</v>
      </c>
      <c r="BU83" s="14" t="e">
        <f t="shared" si="65"/>
        <v>#DIV/0!</v>
      </c>
      <c r="BV83" s="103">
        <f t="shared" si="66"/>
        <v>0</v>
      </c>
      <c r="BW83" s="12" t="e">
        <f t="shared" si="65"/>
        <v>#DIV/0!</v>
      </c>
      <c r="BX83" s="105"/>
      <c r="BY83" s="24">
        <v>41.243533999999997</v>
      </c>
      <c r="BZ83" s="108"/>
      <c r="CB83" s="23"/>
      <c r="CC83" s="131" t="e">
        <f t="shared" si="67"/>
        <v>#DIV/0!</v>
      </c>
    </row>
    <row r="84" spans="1:81">
      <c r="A84" s="366"/>
      <c r="B84" s="157">
        <v>40148</v>
      </c>
      <c r="C84" s="16"/>
      <c r="D84" s="21"/>
      <c r="E84" s="15" t="e">
        <f t="shared" si="46"/>
        <v>#DIV/0!</v>
      </c>
      <c r="F84" s="158" t="str">
        <f t="shared" si="47"/>
        <v/>
      </c>
      <c r="G84" s="11"/>
      <c r="H84" s="13">
        <v>0</v>
      </c>
      <c r="I84" s="10">
        <f t="shared" si="48"/>
        <v>0</v>
      </c>
      <c r="J84" s="10"/>
      <c r="K84" s="10"/>
      <c r="L84" s="83">
        <f t="shared" si="34"/>
        <v>0</v>
      </c>
      <c r="M84" s="84">
        <f t="shared" si="35"/>
        <v>0</v>
      </c>
      <c r="N84" s="92"/>
      <c r="O84" s="21"/>
      <c r="P84" s="15" t="e">
        <f t="shared" si="49"/>
        <v>#DIV/0!</v>
      </c>
      <c r="Q84" s="158" t="str">
        <f t="shared" si="50"/>
        <v/>
      </c>
      <c r="R84" s="11"/>
      <c r="S84" s="13">
        <v>0</v>
      </c>
      <c r="T84" s="10">
        <f t="shared" si="51"/>
        <v>0</v>
      </c>
      <c r="U84" s="10"/>
      <c r="V84" s="10"/>
      <c r="W84" s="83">
        <f t="shared" si="36"/>
        <v>0</v>
      </c>
      <c r="X84" s="84">
        <f t="shared" si="37"/>
        <v>0</v>
      </c>
      <c r="Y84" s="92"/>
      <c r="Z84" s="21"/>
      <c r="AA84" s="15" t="e">
        <f t="shared" si="52"/>
        <v>#DIV/0!</v>
      </c>
      <c r="AB84" s="158" t="str">
        <f t="shared" si="53"/>
        <v/>
      </c>
      <c r="AC84" s="11"/>
      <c r="AD84" s="13">
        <v>0</v>
      </c>
      <c r="AE84" s="10">
        <f t="shared" si="54"/>
        <v>0</v>
      </c>
      <c r="AF84" s="10"/>
      <c r="AG84" s="10"/>
      <c r="AH84" s="83">
        <f t="shared" si="38"/>
        <v>0</v>
      </c>
      <c r="AI84" s="84">
        <f t="shared" si="39"/>
        <v>0</v>
      </c>
      <c r="AJ84" s="92"/>
      <c r="AK84" s="21"/>
      <c r="AL84" s="15" t="e">
        <f t="shared" si="55"/>
        <v>#DIV/0!</v>
      </c>
      <c r="AM84" s="158" t="str">
        <f t="shared" si="56"/>
        <v/>
      </c>
      <c r="AN84" s="11"/>
      <c r="AO84" s="13">
        <v>0</v>
      </c>
      <c r="AP84" s="10">
        <f t="shared" si="57"/>
        <v>0</v>
      </c>
      <c r="AQ84" s="10"/>
      <c r="AR84" s="10"/>
      <c r="AS84" s="83">
        <f t="shared" si="40"/>
        <v>0</v>
      </c>
      <c r="AT84" s="84">
        <f t="shared" si="41"/>
        <v>0</v>
      </c>
      <c r="AU84" s="92"/>
      <c r="AV84" s="21"/>
      <c r="AW84" s="15" t="e">
        <f t="shared" si="58"/>
        <v>#DIV/0!</v>
      </c>
      <c r="AX84" s="158" t="str">
        <f t="shared" si="59"/>
        <v/>
      </c>
      <c r="AY84" s="11"/>
      <c r="AZ84" s="13">
        <v>0</v>
      </c>
      <c r="BA84" s="10">
        <f t="shared" si="60"/>
        <v>0</v>
      </c>
      <c r="BB84" s="10"/>
      <c r="BC84" s="10"/>
      <c r="BD84" s="83">
        <f t="shared" si="42"/>
        <v>0</v>
      </c>
      <c r="BE84" s="84">
        <f t="shared" si="43"/>
        <v>0</v>
      </c>
      <c r="BF84" s="92"/>
      <c r="BG84" s="21"/>
      <c r="BH84" s="15" t="e">
        <f t="shared" si="61"/>
        <v>#DIV/0!</v>
      </c>
      <c r="BI84" s="158" t="str">
        <f t="shared" si="62"/>
        <v/>
      </c>
      <c r="BJ84" s="11"/>
      <c r="BK84" s="13">
        <v>0</v>
      </c>
      <c r="BL84" s="10">
        <f t="shared" si="63"/>
        <v>0</v>
      </c>
      <c r="BM84" s="10"/>
      <c r="BN84" s="10"/>
      <c r="BO84" s="83">
        <f t="shared" si="44"/>
        <v>0</v>
      </c>
      <c r="BP84" s="84">
        <f t="shared" si="45"/>
        <v>0</v>
      </c>
      <c r="BQ84" s="92"/>
      <c r="BR84" s="365"/>
      <c r="BS84" s="156">
        <v>40148</v>
      </c>
      <c r="BT84" s="101">
        <f t="shared" si="64"/>
        <v>0</v>
      </c>
      <c r="BU84" s="14" t="e">
        <f t="shared" si="65"/>
        <v>#DIV/0!</v>
      </c>
      <c r="BV84" s="103">
        <f t="shared" si="66"/>
        <v>0</v>
      </c>
      <c r="BW84" s="12" t="e">
        <f t="shared" si="65"/>
        <v>#DIV/0!</v>
      </c>
      <c r="BX84" s="105"/>
      <c r="BY84" s="24">
        <v>41.396135000000001</v>
      </c>
      <c r="BZ84" s="108"/>
      <c r="CB84" s="23"/>
      <c r="CC84" s="131" t="e">
        <f t="shared" si="67"/>
        <v>#DIV/0!</v>
      </c>
    </row>
    <row r="85" spans="1:81" ht="11.25" customHeight="1">
      <c r="A85" s="365">
        <v>2010</v>
      </c>
      <c r="B85" s="156">
        <v>40179</v>
      </c>
      <c r="C85" s="16"/>
      <c r="D85" s="23"/>
      <c r="E85" s="14" t="e">
        <f t="shared" si="46"/>
        <v>#DIV/0!</v>
      </c>
      <c r="F85" s="159">
        <f t="shared" si="47"/>
        <v>57</v>
      </c>
      <c r="G85" s="8"/>
      <c r="H85" s="12">
        <v>0</v>
      </c>
      <c r="I85" s="7">
        <f t="shared" si="48"/>
        <v>0</v>
      </c>
      <c r="J85" s="76"/>
      <c r="K85" s="76"/>
      <c r="L85" s="81">
        <f t="shared" si="34"/>
        <v>0</v>
      </c>
      <c r="M85" s="82">
        <f t="shared" si="35"/>
        <v>0</v>
      </c>
      <c r="N85" s="91"/>
      <c r="O85" s="23"/>
      <c r="P85" s="14" t="e">
        <f t="shared" si="49"/>
        <v>#DIV/0!</v>
      </c>
      <c r="Q85" s="159" t="str">
        <f t="shared" si="50"/>
        <v/>
      </c>
      <c r="R85" s="8"/>
      <c r="S85" s="12">
        <v>0</v>
      </c>
      <c r="T85" s="7">
        <f t="shared" si="51"/>
        <v>0</v>
      </c>
      <c r="U85" s="76"/>
      <c r="V85" s="76"/>
      <c r="W85" s="81">
        <f t="shared" si="36"/>
        <v>0</v>
      </c>
      <c r="X85" s="82">
        <f t="shared" si="37"/>
        <v>0</v>
      </c>
      <c r="Y85" s="91"/>
      <c r="Z85" s="23"/>
      <c r="AA85" s="14" t="e">
        <f t="shared" si="52"/>
        <v>#DIV/0!</v>
      </c>
      <c r="AB85" s="159" t="str">
        <f t="shared" si="53"/>
        <v/>
      </c>
      <c r="AC85" s="8"/>
      <c r="AD85" s="12">
        <v>0</v>
      </c>
      <c r="AE85" s="7">
        <f t="shared" si="54"/>
        <v>0</v>
      </c>
      <c r="AF85" s="76"/>
      <c r="AG85" s="76"/>
      <c r="AH85" s="81">
        <f t="shared" si="38"/>
        <v>0</v>
      </c>
      <c r="AI85" s="82">
        <f t="shared" si="39"/>
        <v>0</v>
      </c>
      <c r="AJ85" s="91"/>
      <c r="AK85" s="23"/>
      <c r="AL85" s="14" t="e">
        <f t="shared" si="55"/>
        <v>#DIV/0!</v>
      </c>
      <c r="AM85" s="159" t="str">
        <f t="shared" si="56"/>
        <v/>
      </c>
      <c r="AN85" s="8"/>
      <c r="AO85" s="12">
        <v>0</v>
      </c>
      <c r="AP85" s="7">
        <f t="shared" si="57"/>
        <v>0</v>
      </c>
      <c r="AQ85" s="76"/>
      <c r="AR85" s="76"/>
      <c r="AS85" s="81">
        <f t="shared" si="40"/>
        <v>0</v>
      </c>
      <c r="AT85" s="82">
        <f t="shared" si="41"/>
        <v>0</v>
      </c>
      <c r="AU85" s="91"/>
      <c r="AV85" s="23"/>
      <c r="AW85" s="14" t="e">
        <f t="shared" si="58"/>
        <v>#DIV/0!</v>
      </c>
      <c r="AX85" s="159" t="str">
        <f t="shared" si="59"/>
        <v/>
      </c>
      <c r="AY85" s="8"/>
      <c r="AZ85" s="12">
        <v>0</v>
      </c>
      <c r="BA85" s="7">
        <f t="shared" si="60"/>
        <v>0</v>
      </c>
      <c r="BB85" s="76"/>
      <c r="BC85" s="76"/>
      <c r="BD85" s="81">
        <f t="shared" si="42"/>
        <v>0</v>
      </c>
      <c r="BE85" s="82">
        <f t="shared" si="43"/>
        <v>0</v>
      </c>
      <c r="BF85" s="91"/>
      <c r="BG85" s="23"/>
      <c r="BH85" s="14" t="e">
        <f t="shared" si="61"/>
        <v>#DIV/0!</v>
      </c>
      <c r="BI85" s="159" t="str">
        <f t="shared" si="62"/>
        <v/>
      </c>
      <c r="BJ85" s="8"/>
      <c r="BK85" s="12">
        <v>0</v>
      </c>
      <c r="BL85" s="7">
        <f t="shared" si="63"/>
        <v>0</v>
      </c>
      <c r="BM85" s="76"/>
      <c r="BN85" s="76"/>
      <c r="BO85" s="81">
        <f t="shared" si="44"/>
        <v>0</v>
      </c>
      <c r="BP85" s="82">
        <f t="shared" si="45"/>
        <v>0</v>
      </c>
      <c r="BQ85" s="91"/>
      <c r="BR85" s="371">
        <v>2010</v>
      </c>
      <c r="BS85" s="261">
        <v>40179</v>
      </c>
      <c r="BT85" s="262">
        <f t="shared" si="64"/>
        <v>0</v>
      </c>
      <c r="BU85" s="73" t="e">
        <f t="shared" si="65"/>
        <v>#DIV/0!</v>
      </c>
      <c r="BV85" s="263">
        <f t="shared" si="66"/>
        <v>0</v>
      </c>
      <c r="BW85" s="74" t="e">
        <f t="shared" si="65"/>
        <v>#DIV/0!</v>
      </c>
      <c r="BX85" s="106"/>
      <c r="BY85" s="75">
        <v>41.495485000000002</v>
      </c>
      <c r="BZ85" s="109"/>
      <c r="CB85" s="23"/>
      <c r="CC85" s="131" t="e">
        <f t="shared" si="67"/>
        <v>#DIV/0!</v>
      </c>
    </row>
    <row r="86" spans="1:81">
      <c r="A86" s="365"/>
      <c r="B86" s="156">
        <v>40210</v>
      </c>
      <c r="C86" s="16"/>
      <c r="D86" s="23"/>
      <c r="E86" s="14" t="e">
        <f t="shared" si="46"/>
        <v>#DIV/0!</v>
      </c>
      <c r="F86" s="159" t="str">
        <f t="shared" si="47"/>
        <v/>
      </c>
      <c r="G86" s="8"/>
      <c r="H86" s="12">
        <v>0</v>
      </c>
      <c r="I86" s="7">
        <f t="shared" si="48"/>
        <v>0</v>
      </c>
      <c r="J86" s="7"/>
      <c r="K86" s="7"/>
      <c r="L86" s="81">
        <f t="shared" si="34"/>
        <v>0</v>
      </c>
      <c r="M86" s="82">
        <f t="shared" si="35"/>
        <v>0</v>
      </c>
      <c r="N86" s="91"/>
      <c r="O86" s="23"/>
      <c r="P86" s="14" t="e">
        <f t="shared" si="49"/>
        <v>#DIV/0!</v>
      </c>
      <c r="Q86" s="159" t="str">
        <f t="shared" si="50"/>
        <v/>
      </c>
      <c r="R86" s="8"/>
      <c r="S86" s="12">
        <v>0</v>
      </c>
      <c r="T86" s="7">
        <f t="shared" si="51"/>
        <v>0</v>
      </c>
      <c r="U86" s="7"/>
      <c r="V86" s="7"/>
      <c r="W86" s="81">
        <f t="shared" si="36"/>
        <v>0</v>
      </c>
      <c r="X86" s="82">
        <f t="shared" si="37"/>
        <v>0</v>
      </c>
      <c r="Y86" s="91"/>
      <c r="Z86" s="23"/>
      <c r="AA86" s="14" t="e">
        <f t="shared" si="52"/>
        <v>#DIV/0!</v>
      </c>
      <c r="AB86" s="159" t="str">
        <f t="shared" si="53"/>
        <v/>
      </c>
      <c r="AC86" s="8"/>
      <c r="AD86" s="12">
        <v>0</v>
      </c>
      <c r="AE86" s="7">
        <f t="shared" si="54"/>
        <v>0</v>
      </c>
      <c r="AF86" s="7"/>
      <c r="AG86" s="7"/>
      <c r="AH86" s="81">
        <f t="shared" si="38"/>
        <v>0</v>
      </c>
      <c r="AI86" s="82">
        <f t="shared" si="39"/>
        <v>0</v>
      </c>
      <c r="AJ86" s="91"/>
      <c r="AK86" s="23"/>
      <c r="AL86" s="14" t="e">
        <f t="shared" si="55"/>
        <v>#DIV/0!</v>
      </c>
      <c r="AM86" s="159" t="str">
        <f t="shared" si="56"/>
        <v/>
      </c>
      <c r="AN86" s="8"/>
      <c r="AO86" s="12">
        <v>0</v>
      </c>
      <c r="AP86" s="7">
        <f t="shared" si="57"/>
        <v>0</v>
      </c>
      <c r="AQ86" s="7"/>
      <c r="AR86" s="7"/>
      <c r="AS86" s="81">
        <f t="shared" si="40"/>
        <v>0</v>
      </c>
      <c r="AT86" s="82">
        <f t="shared" si="41"/>
        <v>0</v>
      </c>
      <c r="AU86" s="91"/>
      <c r="AV86" s="23"/>
      <c r="AW86" s="14" t="e">
        <f t="shared" si="58"/>
        <v>#DIV/0!</v>
      </c>
      <c r="AX86" s="159" t="str">
        <f t="shared" si="59"/>
        <v/>
      </c>
      <c r="AY86" s="8"/>
      <c r="AZ86" s="12">
        <v>0</v>
      </c>
      <c r="BA86" s="7">
        <f t="shared" si="60"/>
        <v>0</v>
      </c>
      <c r="BB86" s="7"/>
      <c r="BC86" s="7"/>
      <c r="BD86" s="81">
        <f t="shared" si="42"/>
        <v>0</v>
      </c>
      <c r="BE86" s="82">
        <f t="shared" si="43"/>
        <v>0</v>
      </c>
      <c r="BF86" s="91"/>
      <c r="BG86" s="23"/>
      <c r="BH86" s="14" t="e">
        <f t="shared" si="61"/>
        <v>#DIV/0!</v>
      </c>
      <c r="BI86" s="159" t="str">
        <f t="shared" si="62"/>
        <v/>
      </c>
      <c r="BJ86" s="8"/>
      <c r="BK86" s="12">
        <v>0</v>
      </c>
      <c r="BL86" s="7">
        <f t="shared" si="63"/>
        <v>0</v>
      </c>
      <c r="BM86" s="7"/>
      <c r="BN86" s="7"/>
      <c r="BO86" s="81">
        <f t="shared" si="44"/>
        <v>0</v>
      </c>
      <c r="BP86" s="82">
        <f t="shared" si="45"/>
        <v>0</v>
      </c>
      <c r="BQ86" s="91"/>
      <c r="BR86" s="365"/>
      <c r="BS86" s="156">
        <v>40210</v>
      </c>
      <c r="BT86" s="101">
        <f t="shared" si="64"/>
        <v>0</v>
      </c>
      <c r="BU86" s="14" t="e">
        <f t="shared" si="65"/>
        <v>#DIV/0!</v>
      </c>
      <c r="BV86" s="103">
        <f t="shared" si="66"/>
        <v>0</v>
      </c>
      <c r="BW86" s="12" t="e">
        <f t="shared" si="65"/>
        <v>#DIV/0!</v>
      </c>
      <c r="BX86" s="105"/>
      <c r="BY86" s="24">
        <v>41.860644999999998</v>
      </c>
      <c r="BZ86" s="108"/>
      <c r="CB86" s="23"/>
      <c r="CC86" s="131" t="e">
        <f t="shared" si="67"/>
        <v>#DIV/0!</v>
      </c>
    </row>
    <row r="87" spans="1:81">
      <c r="A87" s="365"/>
      <c r="B87" s="156">
        <v>40238</v>
      </c>
      <c r="C87" s="16"/>
      <c r="D87" s="23"/>
      <c r="E87" s="14" t="e">
        <f t="shared" si="46"/>
        <v>#DIV/0!</v>
      </c>
      <c r="F87" s="159" t="str">
        <f t="shared" si="47"/>
        <v/>
      </c>
      <c r="G87" s="8"/>
      <c r="H87" s="12">
        <v>0</v>
      </c>
      <c r="I87" s="7">
        <f t="shared" si="48"/>
        <v>0</v>
      </c>
      <c r="J87" s="7"/>
      <c r="K87" s="7"/>
      <c r="L87" s="81">
        <f t="shared" si="34"/>
        <v>0</v>
      </c>
      <c r="M87" s="82">
        <f t="shared" si="35"/>
        <v>0</v>
      </c>
      <c r="N87" s="91"/>
      <c r="O87" s="23"/>
      <c r="P87" s="14" t="e">
        <f t="shared" si="49"/>
        <v>#DIV/0!</v>
      </c>
      <c r="Q87" s="159" t="str">
        <f t="shared" si="50"/>
        <v/>
      </c>
      <c r="R87" s="8"/>
      <c r="S87" s="12">
        <v>0</v>
      </c>
      <c r="T87" s="7">
        <f t="shared" si="51"/>
        <v>0</v>
      </c>
      <c r="U87" s="7"/>
      <c r="V87" s="7"/>
      <c r="W87" s="81">
        <f t="shared" si="36"/>
        <v>0</v>
      </c>
      <c r="X87" s="82">
        <f t="shared" si="37"/>
        <v>0</v>
      </c>
      <c r="Y87" s="91"/>
      <c r="Z87" s="23"/>
      <c r="AA87" s="14" t="e">
        <f t="shared" si="52"/>
        <v>#DIV/0!</v>
      </c>
      <c r="AB87" s="159" t="str">
        <f t="shared" si="53"/>
        <v/>
      </c>
      <c r="AC87" s="8"/>
      <c r="AD87" s="12">
        <v>0</v>
      </c>
      <c r="AE87" s="7">
        <f t="shared" si="54"/>
        <v>0</v>
      </c>
      <c r="AF87" s="7"/>
      <c r="AG87" s="7"/>
      <c r="AH87" s="81">
        <f t="shared" si="38"/>
        <v>0</v>
      </c>
      <c r="AI87" s="82">
        <f t="shared" si="39"/>
        <v>0</v>
      </c>
      <c r="AJ87" s="91"/>
      <c r="AK87" s="23"/>
      <c r="AL87" s="14" t="e">
        <f t="shared" si="55"/>
        <v>#DIV/0!</v>
      </c>
      <c r="AM87" s="159" t="str">
        <f t="shared" si="56"/>
        <v/>
      </c>
      <c r="AN87" s="8"/>
      <c r="AO87" s="12">
        <v>0</v>
      </c>
      <c r="AP87" s="7">
        <f t="shared" si="57"/>
        <v>0</v>
      </c>
      <c r="AQ87" s="7"/>
      <c r="AR87" s="7"/>
      <c r="AS87" s="81">
        <f t="shared" si="40"/>
        <v>0</v>
      </c>
      <c r="AT87" s="82">
        <f t="shared" si="41"/>
        <v>0</v>
      </c>
      <c r="AU87" s="91"/>
      <c r="AV87" s="23"/>
      <c r="AW87" s="14" t="e">
        <f t="shared" si="58"/>
        <v>#DIV/0!</v>
      </c>
      <c r="AX87" s="159" t="str">
        <f t="shared" si="59"/>
        <v/>
      </c>
      <c r="AY87" s="8"/>
      <c r="AZ87" s="12">
        <v>0</v>
      </c>
      <c r="BA87" s="7">
        <f t="shared" si="60"/>
        <v>0</v>
      </c>
      <c r="BB87" s="7"/>
      <c r="BC87" s="7"/>
      <c r="BD87" s="81">
        <f t="shared" si="42"/>
        <v>0</v>
      </c>
      <c r="BE87" s="82">
        <f t="shared" si="43"/>
        <v>0</v>
      </c>
      <c r="BF87" s="91"/>
      <c r="BG87" s="23"/>
      <c r="BH87" s="14" t="e">
        <f t="shared" si="61"/>
        <v>#DIV/0!</v>
      </c>
      <c r="BI87" s="159" t="str">
        <f t="shared" si="62"/>
        <v/>
      </c>
      <c r="BJ87" s="8"/>
      <c r="BK87" s="12">
        <v>0</v>
      </c>
      <c r="BL87" s="7">
        <f t="shared" si="63"/>
        <v>0</v>
      </c>
      <c r="BM87" s="7"/>
      <c r="BN87" s="7"/>
      <c r="BO87" s="81">
        <f t="shared" si="44"/>
        <v>0</v>
      </c>
      <c r="BP87" s="82">
        <f t="shared" si="45"/>
        <v>0</v>
      </c>
      <c r="BQ87" s="91"/>
      <c r="BR87" s="365"/>
      <c r="BS87" s="156">
        <v>40238</v>
      </c>
      <c r="BT87" s="101">
        <f t="shared" si="64"/>
        <v>0</v>
      </c>
      <c r="BU87" s="14" t="e">
        <f t="shared" si="65"/>
        <v>#DIV/0!</v>
      </c>
      <c r="BV87" s="103">
        <f t="shared" si="66"/>
        <v>0</v>
      </c>
      <c r="BW87" s="12" t="e">
        <f t="shared" si="65"/>
        <v>#DIV/0!</v>
      </c>
      <c r="BX87" s="105"/>
      <c r="BY87" s="24">
        <v>42.153669000000001</v>
      </c>
      <c r="BZ87" s="108"/>
      <c r="CB87" s="23"/>
      <c r="CC87" s="131" t="e">
        <f t="shared" si="67"/>
        <v>#DIV/0!</v>
      </c>
    </row>
    <row r="88" spans="1:81">
      <c r="A88" s="365"/>
      <c r="B88" s="156">
        <v>40269</v>
      </c>
      <c r="C88" s="16"/>
      <c r="D88" s="23"/>
      <c r="E88" s="14" t="e">
        <f t="shared" si="46"/>
        <v>#DIV/0!</v>
      </c>
      <c r="F88" s="159" t="str">
        <f t="shared" si="47"/>
        <v/>
      </c>
      <c r="G88" s="8"/>
      <c r="H88" s="12">
        <v>0</v>
      </c>
      <c r="I88" s="7">
        <f t="shared" si="48"/>
        <v>0</v>
      </c>
      <c r="J88" s="7"/>
      <c r="K88" s="7"/>
      <c r="L88" s="81">
        <f t="shared" si="34"/>
        <v>0</v>
      </c>
      <c r="M88" s="82">
        <f t="shared" si="35"/>
        <v>0</v>
      </c>
      <c r="N88" s="91"/>
      <c r="O88" s="23"/>
      <c r="P88" s="14" t="e">
        <f t="shared" si="49"/>
        <v>#DIV/0!</v>
      </c>
      <c r="Q88" s="159" t="str">
        <f t="shared" si="50"/>
        <v/>
      </c>
      <c r="R88" s="8"/>
      <c r="S88" s="12">
        <v>0</v>
      </c>
      <c r="T88" s="7">
        <f t="shared" si="51"/>
        <v>0</v>
      </c>
      <c r="U88" s="7"/>
      <c r="V88" s="7"/>
      <c r="W88" s="81">
        <f t="shared" si="36"/>
        <v>0</v>
      </c>
      <c r="X88" s="82">
        <f t="shared" si="37"/>
        <v>0</v>
      </c>
      <c r="Y88" s="91"/>
      <c r="Z88" s="23"/>
      <c r="AA88" s="14" t="e">
        <f t="shared" si="52"/>
        <v>#DIV/0!</v>
      </c>
      <c r="AB88" s="159" t="str">
        <f t="shared" si="53"/>
        <v/>
      </c>
      <c r="AC88" s="8"/>
      <c r="AD88" s="12">
        <v>0</v>
      </c>
      <c r="AE88" s="7">
        <f t="shared" si="54"/>
        <v>0</v>
      </c>
      <c r="AF88" s="7"/>
      <c r="AG88" s="7"/>
      <c r="AH88" s="81">
        <f t="shared" si="38"/>
        <v>0</v>
      </c>
      <c r="AI88" s="82">
        <f t="shared" si="39"/>
        <v>0</v>
      </c>
      <c r="AJ88" s="91"/>
      <c r="AK88" s="23"/>
      <c r="AL88" s="14" t="e">
        <f t="shared" si="55"/>
        <v>#DIV/0!</v>
      </c>
      <c r="AM88" s="159" t="str">
        <f t="shared" si="56"/>
        <v/>
      </c>
      <c r="AN88" s="8"/>
      <c r="AO88" s="12">
        <v>0</v>
      </c>
      <c r="AP88" s="7">
        <f t="shared" si="57"/>
        <v>0</v>
      </c>
      <c r="AQ88" s="7"/>
      <c r="AR88" s="7"/>
      <c r="AS88" s="81">
        <f t="shared" si="40"/>
        <v>0</v>
      </c>
      <c r="AT88" s="82">
        <f t="shared" si="41"/>
        <v>0</v>
      </c>
      <c r="AU88" s="91"/>
      <c r="AV88" s="23"/>
      <c r="AW88" s="14" t="e">
        <f t="shared" si="58"/>
        <v>#DIV/0!</v>
      </c>
      <c r="AX88" s="159" t="str">
        <f t="shared" si="59"/>
        <v/>
      </c>
      <c r="AY88" s="8"/>
      <c r="AZ88" s="12">
        <v>0</v>
      </c>
      <c r="BA88" s="7">
        <f t="shared" si="60"/>
        <v>0</v>
      </c>
      <c r="BB88" s="7"/>
      <c r="BC88" s="7"/>
      <c r="BD88" s="81">
        <f t="shared" si="42"/>
        <v>0</v>
      </c>
      <c r="BE88" s="82">
        <f t="shared" si="43"/>
        <v>0</v>
      </c>
      <c r="BF88" s="91"/>
      <c r="BG88" s="23"/>
      <c r="BH88" s="14" t="e">
        <f t="shared" si="61"/>
        <v>#DIV/0!</v>
      </c>
      <c r="BI88" s="159" t="str">
        <f t="shared" si="62"/>
        <v/>
      </c>
      <c r="BJ88" s="8"/>
      <c r="BK88" s="12">
        <v>0</v>
      </c>
      <c r="BL88" s="7">
        <f t="shared" si="63"/>
        <v>0</v>
      </c>
      <c r="BM88" s="7"/>
      <c r="BN88" s="7"/>
      <c r="BO88" s="81">
        <f t="shared" si="44"/>
        <v>0</v>
      </c>
      <c r="BP88" s="82">
        <f t="shared" si="45"/>
        <v>0</v>
      </c>
      <c r="BQ88" s="91"/>
      <c r="BR88" s="365"/>
      <c r="BS88" s="156">
        <v>40269</v>
      </c>
      <c r="BT88" s="101">
        <f t="shared" si="64"/>
        <v>0</v>
      </c>
      <c r="BU88" s="14" t="e">
        <f t="shared" si="65"/>
        <v>#DIV/0!</v>
      </c>
      <c r="BV88" s="103">
        <f t="shared" si="66"/>
        <v>0</v>
      </c>
      <c r="BW88" s="12" t="e">
        <f t="shared" si="65"/>
        <v>#DIV/0!</v>
      </c>
      <c r="BX88" s="105"/>
      <c r="BY88" s="24">
        <v>42.452959999999997</v>
      </c>
      <c r="BZ88" s="108"/>
      <c r="CB88" s="23"/>
      <c r="CC88" s="131" t="e">
        <f t="shared" si="67"/>
        <v>#DIV/0!</v>
      </c>
    </row>
    <row r="89" spans="1:81">
      <c r="A89" s="365"/>
      <c r="B89" s="156">
        <v>40299</v>
      </c>
      <c r="C89" s="16"/>
      <c r="D89" s="23"/>
      <c r="E89" s="14" t="e">
        <f t="shared" si="46"/>
        <v>#DIV/0!</v>
      </c>
      <c r="F89" s="159" t="str">
        <f t="shared" si="47"/>
        <v/>
      </c>
      <c r="G89" s="8"/>
      <c r="H89" s="12">
        <v>0</v>
      </c>
      <c r="I89" s="7">
        <f t="shared" si="48"/>
        <v>0</v>
      </c>
      <c r="J89" s="7"/>
      <c r="K89" s="7"/>
      <c r="L89" s="81">
        <f t="shared" si="34"/>
        <v>0</v>
      </c>
      <c r="M89" s="82">
        <f t="shared" si="35"/>
        <v>0</v>
      </c>
      <c r="N89" s="91"/>
      <c r="O89" s="23"/>
      <c r="P89" s="14" t="e">
        <f t="shared" si="49"/>
        <v>#DIV/0!</v>
      </c>
      <c r="Q89" s="159" t="str">
        <f t="shared" si="50"/>
        <v/>
      </c>
      <c r="R89" s="8"/>
      <c r="S89" s="12">
        <v>0</v>
      </c>
      <c r="T89" s="7">
        <f t="shared" si="51"/>
        <v>0</v>
      </c>
      <c r="U89" s="7"/>
      <c r="V89" s="7"/>
      <c r="W89" s="81">
        <f t="shared" si="36"/>
        <v>0</v>
      </c>
      <c r="X89" s="82">
        <f t="shared" si="37"/>
        <v>0</v>
      </c>
      <c r="Y89" s="91"/>
      <c r="Z89" s="23"/>
      <c r="AA89" s="14" t="e">
        <f t="shared" si="52"/>
        <v>#DIV/0!</v>
      </c>
      <c r="AB89" s="159" t="str">
        <f t="shared" si="53"/>
        <v/>
      </c>
      <c r="AC89" s="8"/>
      <c r="AD89" s="12">
        <v>0</v>
      </c>
      <c r="AE89" s="7">
        <f t="shared" si="54"/>
        <v>0</v>
      </c>
      <c r="AF89" s="7"/>
      <c r="AG89" s="7"/>
      <c r="AH89" s="81">
        <f t="shared" si="38"/>
        <v>0</v>
      </c>
      <c r="AI89" s="82">
        <f t="shared" si="39"/>
        <v>0</v>
      </c>
      <c r="AJ89" s="91"/>
      <c r="AK89" s="23"/>
      <c r="AL89" s="14" t="e">
        <f t="shared" si="55"/>
        <v>#DIV/0!</v>
      </c>
      <c r="AM89" s="159" t="str">
        <f t="shared" si="56"/>
        <v/>
      </c>
      <c r="AN89" s="8"/>
      <c r="AO89" s="12">
        <v>0</v>
      </c>
      <c r="AP89" s="7">
        <f t="shared" si="57"/>
        <v>0</v>
      </c>
      <c r="AQ89" s="7"/>
      <c r="AR89" s="7"/>
      <c r="AS89" s="81">
        <f t="shared" si="40"/>
        <v>0</v>
      </c>
      <c r="AT89" s="82">
        <f t="shared" si="41"/>
        <v>0</v>
      </c>
      <c r="AU89" s="91"/>
      <c r="AV89" s="23"/>
      <c r="AW89" s="14" t="e">
        <f t="shared" si="58"/>
        <v>#DIV/0!</v>
      </c>
      <c r="AX89" s="159" t="str">
        <f t="shared" si="59"/>
        <v/>
      </c>
      <c r="AY89" s="8"/>
      <c r="AZ89" s="12">
        <v>0</v>
      </c>
      <c r="BA89" s="7">
        <f t="shared" si="60"/>
        <v>0</v>
      </c>
      <c r="BB89" s="7"/>
      <c r="BC89" s="7"/>
      <c r="BD89" s="81">
        <f t="shared" si="42"/>
        <v>0</v>
      </c>
      <c r="BE89" s="82">
        <f t="shared" si="43"/>
        <v>0</v>
      </c>
      <c r="BF89" s="91"/>
      <c r="BG89" s="23"/>
      <c r="BH89" s="14" t="e">
        <f t="shared" si="61"/>
        <v>#DIV/0!</v>
      </c>
      <c r="BI89" s="159" t="str">
        <f t="shared" si="62"/>
        <v/>
      </c>
      <c r="BJ89" s="8"/>
      <c r="BK89" s="12">
        <v>0</v>
      </c>
      <c r="BL89" s="7">
        <f t="shared" si="63"/>
        <v>0</v>
      </c>
      <c r="BM89" s="7"/>
      <c r="BN89" s="7"/>
      <c r="BO89" s="81">
        <f t="shared" si="44"/>
        <v>0</v>
      </c>
      <c r="BP89" s="82">
        <f t="shared" si="45"/>
        <v>0</v>
      </c>
      <c r="BQ89" s="91"/>
      <c r="BR89" s="365"/>
      <c r="BS89" s="156">
        <v>40299</v>
      </c>
      <c r="BT89" s="101">
        <f t="shared" si="64"/>
        <v>0</v>
      </c>
      <c r="BU89" s="14" t="e">
        <f t="shared" si="65"/>
        <v>#DIV/0!</v>
      </c>
      <c r="BV89" s="103">
        <f t="shared" si="66"/>
        <v>0</v>
      </c>
      <c r="BW89" s="12" t="e">
        <f t="shared" si="65"/>
        <v>#DIV/0!</v>
      </c>
      <c r="BX89" s="105"/>
      <c r="BY89" s="24">
        <v>42.762866000000002</v>
      </c>
      <c r="BZ89" s="108"/>
      <c r="CB89" s="23"/>
      <c r="CC89" s="131" t="e">
        <f t="shared" si="67"/>
        <v>#DIV/0!</v>
      </c>
    </row>
    <row r="90" spans="1:81">
      <c r="A90" s="365"/>
      <c r="B90" s="156">
        <v>40330</v>
      </c>
      <c r="C90" s="16"/>
      <c r="D90" s="23"/>
      <c r="E90" s="14" t="e">
        <f t="shared" si="46"/>
        <v>#DIV/0!</v>
      </c>
      <c r="F90" s="159" t="str">
        <f t="shared" si="47"/>
        <v/>
      </c>
      <c r="G90" s="8"/>
      <c r="H90" s="12">
        <v>0</v>
      </c>
      <c r="I90" s="7">
        <f t="shared" si="48"/>
        <v>0</v>
      </c>
      <c r="J90" s="7"/>
      <c r="K90" s="7"/>
      <c r="L90" s="81">
        <f t="shared" si="34"/>
        <v>0</v>
      </c>
      <c r="M90" s="82">
        <f t="shared" si="35"/>
        <v>0</v>
      </c>
      <c r="N90" s="91"/>
      <c r="O90" s="23"/>
      <c r="P90" s="14" t="e">
        <f t="shared" si="49"/>
        <v>#DIV/0!</v>
      </c>
      <c r="Q90" s="159" t="str">
        <f t="shared" si="50"/>
        <v/>
      </c>
      <c r="R90" s="8"/>
      <c r="S90" s="12">
        <v>0</v>
      </c>
      <c r="T90" s="7">
        <f t="shared" si="51"/>
        <v>0</v>
      </c>
      <c r="U90" s="7"/>
      <c r="V90" s="7"/>
      <c r="W90" s="81">
        <f t="shared" si="36"/>
        <v>0</v>
      </c>
      <c r="X90" s="82">
        <f t="shared" si="37"/>
        <v>0</v>
      </c>
      <c r="Y90" s="91"/>
      <c r="Z90" s="23"/>
      <c r="AA90" s="14" t="e">
        <f t="shared" si="52"/>
        <v>#DIV/0!</v>
      </c>
      <c r="AB90" s="159" t="str">
        <f t="shared" si="53"/>
        <v/>
      </c>
      <c r="AC90" s="8"/>
      <c r="AD90" s="12">
        <v>0</v>
      </c>
      <c r="AE90" s="7">
        <f t="shared" si="54"/>
        <v>0</v>
      </c>
      <c r="AF90" s="7"/>
      <c r="AG90" s="7"/>
      <c r="AH90" s="81">
        <f t="shared" si="38"/>
        <v>0</v>
      </c>
      <c r="AI90" s="82">
        <f t="shared" si="39"/>
        <v>0</v>
      </c>
      <c r="AJ90" s="91"/>
      <c r="AK90" s="23"/>
      <c r="AL90" s="14" t="e">
        <f t="shared" si="55"/>
        <v>#DIV/0!</v>
      </c>
      <c r="AM90" s="159" t="str">
        <f t="shared" si="56"/>
        <v/>
      </c>
      <c r="AN90" s="8"/>
      <c r="AO90" s="12">
        <v>0</v>
      </c>
      <c r="AP90" s="7">
        <f t="shared" si="57"/>
        <v>0</v>
      </c>
      <c r="AQ90" s="7"/>
      <c r="AR90" s="7"/>
      <c r="AS90" s="81">
        <f t="shared" si="40"/>
        <v>0</v>
      </c>
      <c r="AT90" s="82">
        <f t="shared" si="41"/>
        <v>0</v>
      </c>
      <c r="AU90" s="91"/>
      <c r="AV90" s="23"/>
      <c r="AW90" s="14" t="e">
        <f t="shared" si="58"/>
        <v>#DIV/0!</v>
      </c>
      <c r="AX90" s="159" t="str">
        <f t="shared" si="59"/>
        <v/>
      </c>
      <c r="AY90" s="8"/>
      <c r="AZ90" s="12">
        <v>0</v>
      </c>
      <c r="BA90" s="7">
        <f t="shared" si="60"/>
        <v>0</v>
      </c>
      <c r="BB90" s="7"/>
      <c r="BC90" s="7"/>
      <c r="BD90" s="81">
        <f t="shared" si="42"/>
        <v>0</v>
      </c>
      <c r="BE90" s="82">
        <f t="shared" si="43"/>
        <v>0</v>
      </c>
      <c r="BF90" s="91"/>
      <c r="BG90" s="23"/>
      <c r="BH90" s="14" t="e">
        <f t="shared" si="61"/>
        <v>#DIV/0!</v>
      </c>
      <c r="BI90" s="159" t="str">
        <f t="shared" si="62"/>
        <v/>
      </c>
      <c r="BJ90" s="8"/>
      <c r="BK90" s="12">
        <v>0</v>
      </c>
      <c r="BL90" s="7">
        <f t="shared" si="63"/>
        <v>0</v>
      </c>
      <c r="BM90" s="7"/>
      <c r="BN90" s="7"/>
      <c r="BO90" s="81">
        <f t="shared" si="44"/>
        <v>0</v>
      </c>
      <c r="BP90" s="82">
        <f t="shared" si="45"/>
        <v>0</v>
      </c>
      <c r="BQ90" s="91"/>
      <c r="BR90" s="365"/>
      <c r="BS90" s="156">
        <v>40330</v>
      </c>
      <c r="BT90" s="101">
        <f t="shared" si="64"/>
        <v>0</v>
      </c>
      <c r="BU90" s="14" t="e">
        <f t="shared" si="65"/>
        <v>#DIV/0!</v>
      </c>
      <c r="BV90" s="103">
        <f t="shared" si="66"/>
        <v>0</v>
      </c>
      <c r="BW90" s="12" t="e">
        <f t="shared" si="65"/>
        <v>#DIV/0!</v>
      </c>
      <c r="BX90" s="105"/>
      <c r="BY90" s="24">
        <v>42.946745999999997</v>
      </c>
      <c r="BZ90" s="108"/>
      <c r="CB90" s="23"/>
      <c r="CC90" s="131" t="e">
        <f t="shared" si="67"/>
        <v>#DIV/0!</v>
      </c>
    </row>
    <row r="91" spans="1:81">
      <c r="A91" s="365"/>
      <c r="B91" s="156">
        <v>40360</v>
      </c>
      <c r="C91" s="16"/>
      <c r="D91" s="23"/>
      <c r="E91" s="14" t="e">
        <f t="shared" si="46"/>
        <v>#DIV/0!</v>
      </c>
      <c r="F91" s="159" t="str">
        <f t="shared" si="47"/>
        <v/>
      </c>
      <c r="G91" s="8" t="s">
        <v>6</v>
      </c>
      <c r="H91" s="12">
        <v>6.7299999999999999E-2</v>
      </c>
      <c r="I91" s="7">
        <f t="shared" si="48"/>
        <v>0</v>
      </c>
      <c r="J91" s="7"/>
      <c r="K91" s="7"/>
      <c r="L91" s="81">
        <f t="shared" si="34"/>
        <v>0</v>
      </c>
      <c r="M91" s="82">
        <f t="shared" si="35"/>
        <v>0</v>
      </c>
      <c r="N91" s="91"/>
      <c r="O91" s="23"/>
      <c r="P91" s="14" t="e">
        <f t="shared" si="49"/>
        <v>#DIV/0!</v>
      </c>
      <c r="Q91" s="159" t="str">
        <f t="shared" si="50"/>
        <v/>
      </c>
      <c r="R91" s="8" t="s">
        <v>6</v>
      </c>
      <c r="S91" s="12">
        <v>6.7299999999999999E-2</v>
      </c>
      <c r="T91" s="7">
        <f t="shared" si="51"/>
        <v>0</v>
      </c>
      <c r="U91" s="7"/>
      <c r="V91" s="7"/>
      <c r="W91" s="81">
        <f t="shared" si="36"/>
        <v>0</v>
      </c>
      <c r="X91" s="82">
        <f t="shared" si="37"/>
        <v>0</v>
      </c>
      <c r="Y91" s="91"/>
      <c r="Z91" s="23"/>
      <c r="AA91" s="14" t="e">
        <f t="shared" si="52"/>
        <v>#DIV/0!</v>
      </c>
      <c r="AB91" s="159" t="str">
        <f t="shared" si="53"/>
        <v/>
      </c>
      <c r="AC91" s="8" t="s">
        <v>6</v>
      </c>
      <c r="AD91" s="12">
        <v>6.7299999999999999E-2</v>
      </c>
      <c r="AE91" s="7">
        <f t="shared" si="54"/>
        <v>0</v>
      </c>
      <c r="AF91" s="7"/>
      <c r="AG91" s="7"/>
      <c r="AH91" s="81">
        <f t="shared" si="38"/>
        <v>0</v>
      </c>
      <c r="AI91" s="82">
        <f t="shared" si="39"/>
        <v>0</v>
      </c>
      <c r="AJ91" s="91"/>
      <c r="AK91" s="23"/>
      <c r="AL91" s="14" t="e">
        <f t="shared" si="55"/>
        <v>#DIV/0!</v>
      </c>
      <c r="AM91" s="159" t="str">
        <f t="shared" si="56"/>
        <v/>
      </c>
      <c r="AN91" s="8" t="s">
        <v>6</v>
      </c>
      <c r="AO91" s="12">
        <v>6.7299999999999999E-2</v>
      </c>
      <c r="AP91" s="7">
        <f t="shared" si="57"/>
        <v>0</v>
      </c>
      <c r="AQ91" s="7"/>
      <c r="AR91" s="7"/>
      <c r="AS91" s="81">
        <f t="shared" si="40"/>
        <v>0</v>
      </c>
      <c r="AT91" s="82">
        <f t="shared" si="41"/>
        <v>0</v>
      </c>
      <c r="AU91" s="91"/>
      <c r="AV91" s="23"/>
      <c r="AW91" s="14" t="e">
        <f t="shared" si="58"/>
        <v>#DIV/0!</v>
      </c>
      <c r="AX91" s="159" t="str">
        <f t="shared" si="59"/>
        <v/>
      </c>
      <c r="AY91" s="8" t="s">
        <v>6</v>
      </c>
      <c r="AZ91" s="12">
        <v>6.7299999999999999E-2</v>
      </c>
      <c r="BA91" s="7">
        <f t="shared" si="60"/>
        <v>0</v>
      </c>
      <c r="BB91" s="7"/>
      <c r="BC91" s="7"/>
      <c r="BD91" s="81">
        <f t="shared" si="42"/>
        <v>0</v>
      </c>
      <c r="BE91" s="82">
        <f t="shared" si="43"/>
        <v>0</v>
      </c>
      <c r="BF91" s="91"/>
      <c r="BG91" s="23"/>
      <c r="BH91" s="14" t="e">
        <f t="shared" si="61"/>
        <v>#DIV/0!</v>
      </c>
      <c r="BI91" s="159" t="str">
        <f t="shared" si="62"/>
        <v/>
      </c>
      <c r="BJ91" s="8" t="s">
        <v>6</v>
      </c>
      <c r="BK91" s="12">
        <v>6.7299999999999999E-2</v>
      </c>
      <c r="BL91" s="7">
        <f t="shared" si="63"/>
        <v>0</v>
      </c>
      <c r="BM91" s="7"/>
      <c r="BN91" s="7"/>
      <c r="BO91" s="81">
        <f t="shared" si="44"/>
        <v>0</v>
      </c>
      <c r="BP91" s="82">
        <f t="shared" si="45"/>
        <v>0</v>
      </c>
      <c r="BQ91" s="91"/>
      <c r="BR91" s="365"/>
      <c r="BS91" s="156">
        <v>40360</v>
      </c>
      <c r="BT91" s="101">
        <f t="shared" si="64"/>
        <v>0</v>
      </c>
      <c r="BU91" s="14" t="e">
        <f t="shared" si="65"/>
        <v>#DIV/0!</v>
      </c>
      <c r="BV91" s="103">
        <f t="shared" si="66"/>
        <v>0</v>
      </c>
      <c r="BW91" s="12" t="e">
        <f t="shared" si="65"/>
        <v>#DIV/0!</v>
      </c>
      <c r="BX91" s="105"/>
      <c r="BY91" s="24">
        <v>42.899504</v>
      </c>
      <c r="BZ91" s="108"/>
      <c r="CB91" s="23"/>
      <c r="CC91" s="131" t="e">
        <f t="shared" si="67"/>
        <v>#DIV/0!</v>
      </c>
    </row>
    <row r="92" spans="1:81">
      <c r="A92" s="365"/>
      <c r="B92" s="156">
        <v>40391</v>
      </c>
      <c r="C92" s="16"/>
      <c r="D92" s="23"/>
      <c r="E92" s="14" t="e">
        <f t="shared" si="46"/>
        <v>#DIV/0!</v>
      </c>
      <c r="F92" s="159" t="str">
        <f t="shared" si="47"/>
        <v/>
      </c>
      <c r="G92" s="8"/>
      <c r="H92" s="12">
        <v>0</v>
      </c>
      <c r="I92" s="7">
        <f t="shared" si="48"/>
        <v>0</v>
      </c>
      <c r="J92" s="7"/>
      <c r="K92" s="7"/>
      <c r="L92" s="81">
        <f t="shared" si="34"/>
        <v>0</v>
      </c>
      <c r="M92" s="82">
        <f t="shared" si="35"/>
        <v>0</v>
      </c>
      <c r="N92" s="91"/>
      <c r="O92" s="23"/>
      <c r="P92" s="14" t="e">
        <f t="shared" si="49"/>
        <v>#DIV/0!</v>
      </c>
      <c r="Q92" s="159" t="str">
        <f t="shared" si="50"/>
        <v/>
      </c>
      <c r="R92" s="8"/>
      <c r="S92" s="12">
        <v>0</v>
      </c>
      <c r="T92" s="7">
        <f t="shared" si="51"/>
        <v>0</v>
      </c>
      <c r="U92" s="7"/>
      <c r="V92" s="7"/>
      <c r="W92" s="81">
        <f t="shared" si="36"/>
        <v>0</v>
      </c>
      <c r="X92" s="82">
        <f t="shared" si="37"/>
        <v>0</v>
      </c>
      <c r="Y92" s="91"/>
      <c r="Z92" s="23"/>
      <c r="AA92" s="14" t="e">
        <f t="shared" si="52"/>
        <v>#DIV/0!</v>
      </c>
      <c r="AB92" s="159" t="str">
        <f t="shared" si="53"/>
        <v/>
      </c>
      <c r="AC92" s="8"/>
      <c r="AD92" s="12">
        <v>0</v>
      </c>
      <c r="AE92" s="7">
        <f t="shared" si="54"/>
        <v>0</v>
      </c>
      <c r="AF92" s="7"/>
      <c r="AG92" s="7"/>
      <c r="AH92" s="81">
        <f t="shared" si="38"/>
        <v>0</v>
      </c>
      <c r="AI92" s="82">
        <f t="shared" si="39"/>
        <v>0</v>
      </c>
      <c r="AJ92" s="91"/>
      <c r="AK92" s="23"/>
      <c r="AL92" s="14" t="e">
        <f t="shared" si="55"/>
        <v>#DIV/0!</v>
      </c>
      <c r="AM92" s="159" t="str">
        <f t="shared" si="56"/>
        <v/>
      </c>
      <c r="AN92" s="8"/>
      <c r="AO92" s="12">
        <v>0</v>
      </c>
      <c r="AP92" s="7">
        <f t="shared" si="57"/>
        <v>0</v>
      </c>
      <c r="AQ92" s="7"/>
      <c r="AR92" s="7"/>
      <c r="AS92" s="81">
        <f t="shared" si="40"/>
        <v>0</v>
      </c>
      <c r="AT92" s="82">
        <f t="shared" si="41"/>
        <v>0</v>
      </c>
      <c r="AU92" s="91"/>
      <c r="AV92" s="23"/>
      <c r="AW92" s="14" t="e">
        <f t="shared" si="58"/>
        <v>#DIV/0!</v>
      </c>
      <c r="AX92" s="159" t="str">
        <f t="shared" si="59"/>
        <v/>
      </c>
      <c r="AY92" s="8"/>
      <c r="AZ92" s="12">
        <v>0</v>
      </c>
      <c r="BA92" s="7">
        <f t="shared" si="60"/>
        <v>0</v>
      </c>
      <c r="BB92" s="7"/>
      <c r="BC92" s="7"/>
      <c r="BD92" s="81">
        <f t="shared" si="42"/>
        <v>0</v>
      </c>
      <c r="BE92" s="82">
        <f t="shared" si="43"/>
        <v>0</v>
      </c>
      <c r="BF92" s="91"/>
      <c r="BG92" s="23"/>
      <c r="BH92" s="14" t="e">
        <f t="shared" si="61"/>
        <v>#DIV/0!</v>
      </c>
      <c r="BI92" s="159" t="str">
        <f t="shared" si="62"/>
        <v/>
      </c>
      <c r="BJ92" s="8"/>
      <c r="BK92" s="12">
        <v>0</v>
      </c>
      <c r="BL92" s="7">
        <f t="shared" si="63"/>
        <v>0</v>
      </c>
      <c r="BM92" s="7"/>
      <c r="BN92" s="7"/>
      <c r="BO92" s="81">
        <f t="shared" si="44"/>
        <v>0</v>
      </c>
      <c r="BP92" s="82">
        <f t="shared" si="45"/>
        <v>0</v>
      </c>
      <c r="BQ92" s="91"/>
      <c r="BR92" s="365"/>
      <c r="BS92" s="156">
        <v>40391</v>
      </c>
      <c r="BT92" s="101">
        <f t="shared" si="64"/>
        <v>0</v>
      </c>
      <c r="BU92" s="14" t="e">
        <f t="shared" si="65"/>
        <v>#DIV/0!</v>
      </c>
      <c r="BV92" s="103">
        <f t="shared" si="66"/>
        <v>0</v>
      </c>
      <c r="BW92" s="12" t="e">
        <f t="shared" si="65"/>
        <v>#DIV/0!</v>
      </c>
      <c r="BX92" s="105"/>
      <c r="BY92" s="24">
        <v>42.869473999999997</v>
      </c>
      <c r="BZ92" s="108"/>
      <c r="CB92" s="23"/>
      <c r="CC92" s="131" t="e">
        <f t="shared" si="67"/>
        <v>#DIV/0!</v>
      </c>
    </row>
    <row r="93" spans="1:81">
      <c r="A93" s="365"/>
      <c r="B93" s="156">
        <v>40422</v>
      </c>
      <c r="C93" s="16"/>
      <c r="D93" s="23"/>
      <c r="E93" s="14" t="e">
        <f t="shared" si="46"/>
        <v>#DIV/0!</v>
      </c>
      <c r="F93" s="159" t="str">
        <f t="shared" si="47"/>
        <v/>
      </c>
      <c r="G93" s="8"/>
      <c r="H93" s="12">
        <v>0</v>
      </c>
      <c r="I93" s="7">
        <f t="shared" si="48"/>
        <v>0</v>
      </c>
      <c r="J93" s="7"/>
      <c r="K93" s="7"/>
      <c r="L93" s="81">
        <f t="shared" si="34"/>
        <v>0</v>
      </c>
      <c r="M93" s="82">
        <f t="shared" si="35"/>
        <v>0</v>
      </c>
      <c r="N93" s="91"/>
      <c r="O93" s="23"/>
      <c r="P93" s="14" t="e">
        <f t="shared" si="49"/>
        <v>#DIV/0!</v>
      </c>
      <c r="Q93" s="159" t="str">
        <f t="shared" si="50"/>
        <v/>
      </c>
      <c r="R93" s="8"/>
      <c r="S93" s="12">
        <v>0</v>
      </c>
      <c r="T93" s="7">
        <f t="shared" si="51"/>
        <v>0</v>
      </c>
      <c r="U93" s="7"/>
      <c r="V93" s="7"/>
      <c r="W93" s="81">
        <f t="shared" si="36"/>
        <v>0</v>
      </c>
      <c r="X93" s="82">
        <f t="shared" si="37"/>
        <v>0</v>
      </c>
      <c r="Y93" s="91"/>
      <c r="Z93" s="23"/>
      <c r="AA93" s="14" t="e">
        <f t="shared" si="52"/>
        <v>#DIV/0!</v>
      </c>
      <c r="AB93" s="159" t="str">
        <f t="shared" si="53"/>
        <v/>
      </c>
      <c r="AC93" s="8"/>
      <c r="AD93" s="12">
        <v>0</v>
      </c>
      <c r="AE93" s="7">
        <f t="shared" si="54"/>
        <v>0</v>
      </c>
      <c r="AF93" s="7"/>
      <c r="AG93" s="7"/>
      <c r="AH93" s="81">
        <f t="shared" si="38"/>
        <v>0</v>
      </c>
      <c r="AI93" s="82">
        <f t="shared" si="39"/>
        <v>0</v>
      </c>
      <c r="AJ93" s="91"/>
      <c r="AK93" s="23"/>
      <c r="AL93" s="14" t="e">
        <f t="shared" si="55"/>
        <v>#DIV/0!</v>
      </c>
      <c r="AM93" s="159" t="str">
        <f t="shared" si="56"/>
        <v/>
      </c>
      <c r="AN93" s="8"/>
      <c r="AO93" s="12">
        <v>0</v>
      </c>
      <c r="AP93" s="7">
        <f t="shared" si="57"/>
        <v>0</v>
      </c>
      <c r="AQ93" s="7"/>
      <c r="AR93" s="7"/>
      <c r="AS93" s="81">
        <f t="shared" si="40"/>
        <v>0</v>
      </c>
      <c r="AT93" s="82">
        <f t="shared" si="41"/>
        <v>0</v>
      </c>
      <c r="AU93" s="91"/>
      <c r="AV93" s="23"/>
      <c r="AW93" s="14" t="e">
        <f t="shared" si="58"/>
        <v>#DIV/0!</v>
      </c>
      <c r="AX93" s="159" t="str">
        <f t="shared" si="59"/>
        <v/>
      </c>
      <c r="AY93" s="8"/>
      <c r="AZ93" s="12">
        <v>0</v>
      </c>
      <c r="BA93" s="7">
        <f t="shared" si="60"/>
        <v>0</v>
      </c>
      <c r="BB93" s="7"/>
      <c r="BC93" s="7"/>
      <c r="BD93" s="81">
        <f t="shared" si="42"/>
        <v>0</v>
      </c>
      <c r="BE93" s="82">
        <f t="shared" si="43"/>
        <v>0</v>
      </c>
      <c r="BF93" s="91"/>
      <c r="BG93" s="23"/>
      <c r="BH93" s="14" t="e">
        <f t="shared" si="61"/>
        <v>#DIV/0!</v>
      </c>
      <c r="BI93" s="159" t="str">
        <f t="shared" si="62"/>
        <v/>
      </c>
      <c r="BJ93" s="8"/>
      <c r="BK93" s="12">
        <v>0</v>
      </c>
      <c r="BL93" s="7">
        <f t="shared" si="63"/>
        <v>0</v>
      </c>
      <c r="BM93" s="7"/>
      <c r="BN93" s="7"/>
      <c r="BO93" s="81">
        <f t="shared" si="44"/>
        <v>0</v>
      </c>
      <c r="BP93" s="82">
        <f t="shared" si="45"/>
        <v>0</v>
      </c>
      <c r="BQ93" s="91"/>
      <c r="BR93" s="365"/>
      <c r="BS93" s="156">
        <v>40422</v>
      </c>
      <c r="BT93" s="101">
        <f t="shared" si="64"/>
        <v>0</v>
      </c>
      <c r="BU93" s="14" t="e">
        <f t="shared" si="65"/>
        <v>#DIV/0!</v>
      </c>
      <c r="BV93" s="103">
        <f t="shared" si="66"/>
        <v>0</v>
      </c>
      <c r="BW93" s="12" t="e">
        <f t="shared" si="65"/>
        <v>#DIV/0!</v>
      </c>
      <c r="BX93" s="105"/>
      <c r="BY93" s="24">
        <v>42.839464999999997</v>
      </c>
      <c r="BZ93" s="108"/>
      <c r="CB93" s="23"/>
      <c r="CC93" s="131" t="e">
        <f t="shared" si="67"/>
        <v>#DIV/0!</v>
      </c>
    </row>
    <row r="94" spans="1:81">
      <c r="A94" s="365"/>
      <c r="B94" s="156">
        <v>40452</v>
      </c>
      <c r="C94" s="16"/>
      <c r="D94" s="23"/>
      <c r="E94" s="14" t="e">
        <f t="shared" si="46"/>
        <v>#DIV/0!</v>
      </c>
      <c r="F94" s="159" t="str">
        <f t="shared" si="47"/>
        <v/>
      </c>
      <c r="G94" s="8"/>
      <c r="H94" s="12">
        <v>0</v>
      </c>
      <c r="I94" s="7">
        <f t="shared" si="48"/>
        <v>0</v>
      </c>
      <c r="J94" s="7"/>
      <c r="K94" s="7"/>
      <c r="L94" s="81">
        <f t="shared" si="34"/>
        <v>0</v>
      </c>
      <c r="M94" s="82">
        <f t="shared" si="35"/>
        <v>0</v>
      </c>
      <c r="N94" s="91"/>
      <c r="O94" s="23"/>
      <c r="P94" s="14" t="e">
        <f t="shared" si="49"/>
        <v>#DIV/0!</v>
      </c>
      <c r="Q94" s="159" t="str">
        <f t="shared" si="50"/>
        <v/>
      </c>
      <c r="R94" s="8"/>
      <c r="S94" s="12">
        <v>0</v>
      </c>
      <c r="T94" s="7">
        <f t="shared" si="51"/>
        <v>0</v>
      </c>
      <c r="U94" s="7"/>
      <c r="V94" s="7"/>
      <c r="W94" s="81">
        <f t="shared" si="36"/>
        <v>0</v>
      </c>
      <c r="X94" s="82">
        <f t="shared" si="37"/>
        <v>0</v>
      </c>
      <c r="Y94" s="91"/>
      <c r="Z94" s="23"/>
      <c r="AA94" s="14" t="e">
        <f t="shared" si="52"/>
        <v>#DIV/0!</v>
      </c>
      <c r="AB94" s="159" t="str">
        <f t="shared" si="53"/>
        <v/>
      </c>
      <c r="AC94" s="8"/>
      <c r="AD94" s="12">
        <v>0</v>
      </c>
      <c r="AE94" s="7">
        <f t="shared" si="54"/>
        <v>0</v>
      </c>
      <c r="AF94" s="7"/>
      <c r="AG94" s="7"/>
      <c r="AH94" s="81">
        <f t="shared" si="38"/>
        <v>0</v>
      </c>
      <c r="AI94" s="82">
        <f t="shared" si="39"/>
        <v>0</v>
      </c>
      <c r="AJ94" s="91"/>
      <c r="AK94" s="23"/>
      <c r="AL94" s="14" t="e">
        <f t="shared" si="55"/>
        <v>#DIV/0!</v>
      </c>
      <c r="AM94" s="159" t="str">
        <f t="shared" si="56"/>
        <v/>
      </c>
      <c r="AN94" s="8"/>
      <c r="AO94" s="12">
        <v>0</v>
      </c>
      <c r="AP94" s="7">
        <f t="shared" si="57"/>
        <v>0</v>
      </c>
      <c r="AQ94" s="7"/>
      <c r="AR94" s="7"/>
      <c r="AS94" s="81">
        <f t="shared" si="40"/>
        <v>0</v>
      </c>
      <c r="AT94" s="82">
        <f t="shared" si="41"/>
        <v>0</v>
      </c>
      <c r="AU94" s="91"/>
      <c r="AV94" s="23"/>
      <c r="AW94" s="14" t="e">
        <f t="shared" si="58"/>
        <v>#DIV/0!</v>
      </c>
      <c r="AX94" s="159" t="str">
        <f t="shared" si="59"/>
        <v/>
      </c>
      <c r="AY94" s="8"/>
      <c r="AZ94" s="12">
        <v>0</v>
      </c>
      <c r="BA94" s="7">
        <f t="shared" si="60"/>
        <v>0</v>
      </c>
      <c r="BB94" s="7"/>
      <c r="BC94" s="7"/>
      <c r="BD94" s="81">
        <f t="shared" si="42"/>
        <v>0</v>
      </c>
      <c r="BE94" s="82">
        <f t="shared" si="43"/>
        <v>0</v>
      </c>
      <c r="BF94" s="91"/>
      <c r="BG94" s="23"/>
      <c r="BH94" s="14" t="e">
        <f t="shared" si="61"/>
        <v>#DIV/0!</v>
      </c>
      <c r="BI94" s="159" t="str">
        <f t="shared" si="62"/>
        <v/>
      </c>
      <c r="BJ94" s="8"/>
      <c r="BK94" s="12">
        <v>0</v>
      </c>
      <c r="BL94" s="7">
        <f t="shared" si="63"/>
        <v>0</v>
      </c>
      <c r="BM94" s="7"/>
      <c r="BN94" s="7"/>
      <c r="BO94" s="81">
        <f t="shared" si="44"/>
        <v>0</v>
      </c>
      <c r="BP94" s="82">
        <f t="shared" si="45"/>
        <v>0</v>
      </c>
      <c r="BQ94" s="91"/>
      <c r="BR94" s="365"/>
      <c r="BS94" s="156">
        <v>40452</v>
      </c>
      <c r="BT94" s="101">
        <f t="shared" si="64"/>
        <v>0</v>
      </c>
      <c r="BU94" s="14" t="e">
        <f t="shared" si="65"/>
        <v>#DIV/0!</v>
      </c>
      <c r="BV94" s="103">
        <f t="shared" si="66"/>
        <v>0</v>
      </c>
      <c r="BW94" s="12" t="e">
        <f t="shared" si="65"/>
        <v>#DIV/0!</v>
      </c>
      <c r="BX94" s="105"/>
      <c r="BY94" s="24">
        <v>43.070798000000003</v>
      </c>
      <c r="BZ94" s="108"/>
      <c r="CB94" s="23"/>
      <c r="CC94" s="131" t="e">
        <f t="shared" si="67"/>
        <v>#DIV/0!</v>
      </c>
    </row>
    <row r="95" spans="1:81">
      <c r="A95" s="365"/>
      <c r="B95" s="156">
        <v>40483</v>
      </c>
      <c r="C95" s="16"/>
      <c r="D95" s="23"/>
      <c r="E95" s="14" t="e">
        <f t="shared" si="46"/>
        <v>#DIV/0!</v>
      </c>
      <c r="F95" s="159" t="str">
        <f t="shared" si="47"/>
        <v/>
      </c>
      <c r="G95" s="8"/>
      <c r="H95" s="12">
        <v>0</v>
      </c>
      <c r="I95" s="7">
        <f t="shared" si="48"/>
        <v>0</v>
      </c>
      <c r="J95" s="7"/>
      <c r="K95" s="7"/>
      <c r="L95" s="81">
        <f t="shared" si="34"/>
        <v>0</v>
      </c>
      <c r="M95" s="82">
        <f t="shared" si="35"/>
        <v>0</v>
      </c>
      <c r="N95" s="91"/>
      <c r="O95" s="23"/>
      <c r="P95" s="14" t="e">
        <f t="shared" si="49"/>
        <v>#DIV/0!</v>
      </c>
      <c r="Q95" s="159" t="str">
        <f t="shared" si="50"/>
        <v/>
      </c>
      <c r="R95" s="8"/>
      <c r="S95" s="12">
        <v>0</v>
      </c>
      <c r="T95" s="7">
        <f t="shared" si="51"/>
        <v>0</v>
      </c>
      <c r="U95" s="7"/>
      <c r="V95" s="7"/>
      <c r="W95" s="81">
        <f t="shared" si="36"/>
        <v>0</v>
      </c>
      <c r="X95" s="82">
        <f t="shared" si="37"/>
        <v>0</v>
      </c>
      <c r="Y95" s="91"/>
      <c r="Z95" s="23"/>
      <c r="AA95" s="14" t="e">
        <f t="shared" si="52"/>
        <v>#DIV/0!</v>
      </c>
      <c r="AB95" s="159" t="str">
        <f t="shared" si="53"/>
        <v/>
      </c>
      <c r="AC95" s="8"/>
      <c r="AD95" s="12">
        <v>0</v>
      </c>
      <c r="AE95" s="7">
        <f t="shared" si="54"/>
        <v>0</v>
      </c>
      <c r="AF95" s="7"/>
      <c r="AG95" s="7"/>
      <c r="AH95" s="81">
        <f t="shared" si="38"/>
        <v>0</v>
      </c>
      <c r="AI95" s="82">
        <f t="shared" si="39"/>
        <v>0</v>
      </c>
      <c r="AJ95" s="91"/>
      <c r="AK95" s="23"/>
      <c r="AL95" s="14" t="e">
        <f t="shared" si="55"/>
        <v>#DIV/0!</v>
      </c>
      <c r="AM95" s="159" t="str">
        <f t="shared" si="56"/>
        <v/>
      </c>
      <c r="AN95" s="8"/>
      <c r="AO95" s="12">
        <v>0</v>
      </c>
      <c r="AP95" s="7">
        <f t="shared" si="57"/>
        <v>0</v>
      </c>
      <c r="AQ95" s="7"/>
      <c r="AR95" s="7"/>
      <c r="AS95" s="81">
        <f t="shared" si="40"/>
        <v>0</v>
      </c>
      <c r="AT95" s="82">
        <f t="shared" si="41"/>
        <v>0</v>
      </c>
      <c r="AU95" s="91"/>
      <c r="AV95" s="23"/>
      <c r="AW95" s="14" t="e">
        <f t="shared" si="58"/>
        <v>#DIV/0!</v>
      </c>
      <c r="AX95" s="159" t="str">
        <f t="shared" si="59"/>
        <v/>
      </c>
      <c r="AY95" s="8"/>
      <c r="AZ95" s="12">
        <v>0</v>
      </c>
      <c r="BA95" s="7">
        <f t="shared" si="60"/>
        <v>0</v>
      </c>
      <c r="BB95" s="7"/>
      <c r="BC95" s="7"/>
      <c r="BD95" s="81">
        <f t="shared" si="42"/>
        <v>0</v>
      </c>
      <c r="BE95" s="82">
        <f t="shared" si="43"/>
        <v>0</v>
      </c>
      <c r="BF95" s="91"/>
      <c r="BG95" s="23"/>
      <c r="BH95" s="14" t="e">
        <f t="shared" si="61"/>
        <v>#DIV/0!</v>
      </c>
      <c r="BI95" s="159" t="str">
        <f t="shared" si="62"/>
        <v/>
      </c>
      <c r="BJ95" s="8"/>
      <c r="BK95" s="12">
        <v>0</v>
      </c>
      <c r="BL95" s="7">
        <f t="shared" si="63"/>
        <v>0</v>
      </c>
      <c r="BM95" s="7"/>
      <c r="BN95" s="7"/>
      <c r="BO95" s="81">
        <f t="shared" si="44"/>
        <v>0</v>
      </c>
      <c r="BP95" s="82">
        <f t="shared" si="45"/>
        <v>0</v>
      </c>
      <c r="BQ95" s="91"/>
      <c r="BR95" s="365"/>
      <c r="BS95" s="156">
        <v>40483</v>
      </c>
      <c r="BT95" s="101">
        <f t="shared" si="64"/>
        <v>0</v>
      </c>
      <c r="BU95" s="14" t="e">
        <f t="shared" si="65"/>
        <v>#DIV/0!</v>
      </c>
      <c r="BV95" s="103">
        <f t="shared" si="66"/>
        <v>0</v>
      </c>
      <c r="BW95" s="12" t="e">
        <f t="shared" si="65"/>
        <v>#DIV/0!</v>
      </c>
      <c r="BX95" s="105"/>
      <c r="BY95" s="24">
        <v>43.467049000000003</v>
      </c>
      <c r="BZ95" s="108"/>
      <c r="CB95" s="23"/>
      <c r="CC95" s="131" t="e">
        <f t="shared" si="67"/>
        <v>#DIV/0!</v>
      </c>
    </row>
    <row r="96" spans="1:81">
      <c r="A96" s="366"/>
      <c r="B96" s="157">
        <v>40513</v>
      </c>
      <c r="C96" s="16"/>
      <c r="D96" s="21"/>
      <c r="E96" s="15" t="e">
        <f t="shared" si="46"/>
        <v>#DIV/0!</v>
      </c>
      <c r="F96" s="158" t="str">
        <f t="shared" si="47"/>
        <v/>
      </c>
      <c r="G96" s="11"/>
      <c r="H96" s="13">
        <v>0</v>
      </c>
      <c r="I96" s="10">
        <f t="shared" si="48"/>
        <v>0</v>
      </c>
      <c r="J96" s="10"/>
      <c r="K96" s="10"/>
      <c r="L96" s="83">
        <f t="shared" si="34"/>
        <v>0</v>
      </c>
      <c r="M96" s="84">
        <f t="shared" si="35"/>
        <v>0</v>
      </c>
      <c r="N96" s="92"/>
      <c r="O96" s="21"/>
      <c r="P96" s="15" t="e">
        <f t="shared" si="49"/>
        <v>#DIV/0!</v>
      </c>
      <c r="Q96" s="158" t="str">
        <f t="shared" si="50"/>
        <v/>
      </c>
      <c r="R96" s="11"/>
      <c r="S96" s="13">
        <v>0</v>
      </c>
      <c r="T96" s="10">
        <f t="shared" si="51"/>
        <v>0</v>
      </c>
      <c r="U96" s="10"/>
      <c r="V96" s="10"/>
      <c r="W96" s="83">
        <f t="shared" si="36"/>
        <v>0</v>
      </c>
      <c r="X96" s="84">
        <f t="shared" si="37"/>
        <v>0</v>
      </c>
      <c r="Y96" s="92"/>
      <c r="Z96" s="21"/>
      <c r="AA96" s="15" t="e">
        <f t="shared" si="52"/>
        <v>#DIV/0!</v>
      </c>
      <c r="AB96" s="158" t="str">
        <f t="shared" si="53"/>
        <v/>
      </c>
      <c r="AC96" s="11"/>
      <c r="AD96" s="13">
        <v>0</v>
      </c>
      <c r="AE96" s="10">
        <f t="shared" si="54"/>
        <v>0</v>
      </c>
      <c r="AF96" s="10"/>
      <c r="AG96" s="10"/>
      <c r="AH96" s="83">
        <f t="shared" si="38"/>
        <v>0</v>
      </c>
      <c r="AI96" s="84">
        <f t="shared" si="39"/>
        <v>0</v>
      </c>
      <c r="AJ96" s="92"/>
      <c r="AK96" s="21"/>
      <c r="AL96" s="15" t="e">
        <f t="shared" si="55"/>
        <v>#DIV/0!</v>
      </c>
      <c r="AM96" s="158" t="str">
        <f t="shared" si="56"/>
        <v/>
      </c>
      <c r="AN96" s="11"/>
      <c r="AO96" s="13">
        <v>0</v>
      </c>
      <c r="AP96" s="10">
        <f t="shared" si="57"/>
        <v>0</v>
      </c>
      <c r="AQ96" s="10"/>
      <c r="AR96" s="10"/>
      <c r="AS96" s="83">
        <f t="shared" si="40"/>
        <v>0</v>
      </c>
      <c r="AT96" s="84">
        <f t="shared" si="41"/>
        <v>0</v>
      </c>
      <c r="AU96" s="92"/>
      <c r="AV96" s="21"/>
      <c r="AW96" s="15" t="e">
        <f t="shared" si="58"/>
        <v>#DIV/0!</v>
      </c>
      <c r="AX96" s="158" t="str">
        <f t="shared" si="59"/>
        <v/>
      </c>
      <c r="AY96" s="11"/>
      <c r="AZ96" s="13">
        <v>0</v>
      </c>
      <c r="BA96" s="10">
        <f t="shared" si="60"/>
        <v>0</v>
      </c>
      <c r="BB96" s="10"/>
      <c r="BC96" s="10"/>
      <c r="BD96" s="83">
        <f t="shared" si="42"/>
        <v>0</v>
      </c>
      <c r="BE96" s="84">
        <f t="shared" si="43"/>
        <v>0</v>
      </c>
      <c r="BF96" s="92"/>
      <c r="BG96" s="21"/>
      <c r="BH96" s="15" t="e">
        <f t="shared" si="61"/>
        <v>#DIV/0!</v>
      </c>
      <c r="BI96" s="158" t="str">
        <f t="shared" si="62"/>
        <v/>
      </c>
      <c r="BJ96" s="11"/>
      <c r="BK96" s="13">
        <v>0</v>
      </c>
      <c r="BL96" s="10">
        <f t="shared" si="63"/>
        <v>0</v>
      </c>
      <c r="BM96" s="10"/>
      <c r="BN96" s="10"/>
      <c r="BO96" s="83">
        <f t="shared" si="44"/>
        <v>0</v>
      </c>
      <c r="BP96" s="84">
        <f t="shared" si="45"/>
        <v>0</v>
      </c>
      <c r="BQ96" s="92"/>
      <c r="BR96" s="366"/>
      <c r="BS96" s="157">
        <v>40513</v>
      </c>
      <c r="BT96" s="102">
        <f t="shared" si="64"/>
        <v>0</v>
      </c>
      <c r="BU96" s="15" t="e">
        <f t="shared" si="65"/>
        <v>#DIV/0!</v>
      </c>
      <c r="BV96" s="104">
        <f t="shared" si="66"/>
        <v>0</v>
      </c>
      <c r="BW96" s="13" t="e">
        <f t="shared" si="65"/>
        <v>#DIV/0!</v>
      </c>
      <c r="BX96" s="107"/>
      <c r="BY96" s="25">
        <v>43.914758999999997</v>
      </c>
      <c r="BZ96" s="110"/>
      <c r="CB96" s="23"/>
      <c r="CC96" s="131" t="e">
        <f t="shared" si="67"/>
        <v>#DIV/0!</v>
      </c>
    </row>
    <row r="97" spans="1:81" ht="11.25" customHeight="1">
      <c r="A97" s="365">
        <v>2011</v>
      </c>
      <c r="B97" s="156">
        <v>40544</v>
      </c>
      <c r="C97" s="16"/>
      <c r="D97" s="23"/>
      <c r="E97" s="14" t="e">
        <f>((D97/D96)-1)</f>
        <v>#DIV/0!</v>
      </c>
      <c r="F97" s="159">
        <f t="shared" si="47"/>
        <v>58</v>
      </c>
      <c r="G97" s="8"/>
      <c r="H97" s="12">
        <v>0</v>
      </c>
      <c r="I97" s="7">
        <f t="shared" si="48"/>
        <v>0</v>
      </c>
      <c r="J97" s="76"/>
      <c r="K97" s="76"/>
      <c r="L97" s="81">
        <f>D97+J97</f>
        <v>0</v>
      </c>
      <c r="M97" s="82">
        <f t="shared" si="35"/>
        <v>0</v>
      </c>
      <c r="N97" s="91"/>
      <c r="O97" s="23"/>
      <c r="P97" s="14" t="e">
        <f t="shared" si="49"/>
        <v>#DIV/0!</v>
      </c>
      <c r="Q97" s="159" t="str">
        <f t="shared" si="50"/>
        <v/>
      </c>
      <c r="R97" s="8"/>
      <c r="S97" s="12">
        <v>0</v>
      </c>
      <c r="T97" s="7">
        <f t="shared" si="51"/>
        <v>0</v>
      </c>
      <c r="U97" s="76"/>
      <c r="V97" s="76"/>
      <c r="W97" s="81">
        <f t="shared" si="36"/>
        <v>0</v>
      </c>
      <c r="X97" s="82">
        <f t="shared" si="37"/>
        <v>0</v>
      </c>
      <c r="Y97" s="91"/>
      <c r="Z97" s="23"/>
      <c r="AA97" s="14" t="e">
        <f t="shared" si="52"/>
        <v>#DIV/0!</v>
      </c>
      <c r="AB97" s="159" t="str">
        <f t="shared" si="53"/>
        <v/>
      </c>
      <c r="AC97" s="8"/>
      <c r="AD97" s="12">
        <v>0</v>
      </c>
      <c r="AE97" s="7">
        <f t="shared" si="54"/>
        <v>0</v>
      </c>
      <c r="AF97" s="76"/>
      <c r="AG97" s="76"/>
      <c r="AH97" s="81">
        <f t="shared" si="38"/>
        <v>0</v>
      </c>
      <c r="AI97" s="82">
        <f t="shared" si="39"/>
        <v>0</v>
      </c>
      <c r="AJ97" s="91"/>
      <c r="AK97" s="23"/>
      <c r="AL97" s="14" t="e">
        <f t="shared" si="55"/>
        <v>#DIV/0!</v>
      </c>
      <c r="AM97" s="159" t="str">
        <f t="shared" si="56"/>
        <v/>
      </c>
      <c r="AN97" s="8"/>
      <c r="AO97" s="12">
        <v>0</v>
      </c>
      <c r="AP97" s="7">
        <f t="shared" si="57"/>
        <v>0</v>
      </c>
      <c r="AQ97" s="76"/>
      <c r="AR97" s="76"/>
      <c r="AS97" s="81">
        <f t="shared" si="40"/>
        <v>0</v>
      </c>
      <c r="AT97" s="82">
        <f t="shared" si="41"/>
        <v>0</v>
      </c>
      <c r="AU97" s="91"/>
      <c r="AV97" s="23"/>
      <c r="AW97" s="14" t="e">
        <f t="shared" si="58"/>
        <v>#DIV/0!</v>
      </c>
      <c r="AX97" s="159" t="str">
        <f t="shared" si="59"/>
        <v/>
      </c>
      <c r="AY97" s="8"/>
      <c r="AZ97" s="12">
        <v>0</v>
      </c>
      <c r="BA97" s="7">
        <f t="shared" si="60"/>
        <v>0</v>
      </c>
      <c r="BB97" s="76"/>
      <c r="BC97" s="76"/>
      <c r="BD97" s="81">
        <f t="shared" si="42"/>
        <v>0</v>
      </c>
      <c r="BE97" s="82">
        <f t="shared" si="43"/>
        <v>0</v>
      </c>
      <c r="BF97" s="91"/>
      <c r="BG97" s="23"/>
      <c r="BH97" s="14" t="e">
        <f t="shared" si="61"/>
        <v>#DIV/0!</v>
      </c>
      <c r="BI97" s="159" t="str">
        <f t="shared" si="62"/>
        <v/>
      </c>
      <c r="BJ97" s="8"/>
      <c r="BK97" s="12">
        <v>0</v>
      </c>
      <c r="BL97" s="7">
        <f t="shared" si="63"/>
        <v>0</v>
      </c>
      <c r="BM97" s="76"/>
      <c r="BN97" s="76"/>
      <c r="BO97" s="81">
        <f t="shared" si="44"/>
        <v>0</v>
      </c>
      <c r="BP97" s="82">
        <f t="shared" si="45"/>
        <v>0</v>
      </c>
      <c r="BQ97" s="91"/>
      <c r="BR97" s="365">
        <v>2011</v>
      </c>
      <c r="BS97" s="156">
        <v>40544</v>
      </c>
      <c r="BT97" s="101">
        <f t="shared" si="64"/>
        <v>0</v>
      </c>
      <c r="BU97" s="14" t="e">
        <f t="shared" si="65"/>
        <v>#DIV/0!</v>
      </c>
      <c r="BV97" s="103">
        <f t="shared" si="66"/>
        <v>0</v>
      </c>
      <c r="BW97" s="12" t="e">
        <f t="shared" si="65"/>
        <v>#DIV/0!</v>
      </c>
      <c r="BX97" s="105"/>
      <c r="BY97" s="24">
        <v>44.178246999999999</v>
      </c>
      <c r="BZ97" s="108"/>
      <c r="CB97" s="23"/>
      <c r="CC97" s="131" t="e">
        <f t="shared" si="67"/>
        <v>#DIV/0!</v>
      </c>
    </row>
    <row r="98" spans="1:81">
      <c r="A98" s="365"/>
      <c r="B98" s="156">
        <v>40575</v>
      </c>
      <c r="C98" s="16"/>
      <c r="D98" s="23"/>
      <c r="E98" s="14" t="e">
        <f>((D98/D97)-1)</f>
        <v>#DIV/0!</v>
      </c>
      <c r="F98" s="159" t="str">
        <f t="shared" si="47"/>
        <v/>
      </c>
      <c r="G98" s="8"/>
      <c r="H98" s="12">
        <v>0</v>
      </c>
      <c r="I98" s="7">
        <f t="shared" si="48"/>
        <v>0</v>
      </c>
      <c r="J98" s="7"/>
      <c r="K98" s="7"/>
      <c r="L98" s="81">
        <f t="shared" si="34"/>
        <v>0</v>
      </c>
      <c r="M98" s="82">
        <f t="shared" si="35"/>
        <v>0</v>
      </c>
      <c r="N98" s="91"/>
      <c r="O98" s="23"/>
      <c r="P98" s="14" t="e">
        <f t="shared" si="49"/>
        <v>#DIV/0!</v>
      </c>
      <c r="Q98" s="159" t="str">
        <f t="shared" si="50"/>
        <v/>
      </c>
      <c r="R98" s="8"/>
      <c r="S98" s="12">
        <v>0</v>
      </c>
      <c r="T98" s="7">
        <f t="shared" si="51"/>
        <v>0</v>
      </c>
      <c r="U98" s="7"/>
      <c r="V98" s="7"/>
      <c r="W98" s="81">
        <f t="shared" si="36"/>
        <v>0</v>
      </c>
      <c r="X98" s="82">
        <f t="shared" si="37"/>
        <v>0</v>
      </c>
      <c r="Y98" s="91"/>
      <c r="Z98" s="23"/>
      <c r="AA98" s="14" t="e">
        <f t="shared" si="52"/>
        <v>#DIV/0!</v>
      </c>
      <c r="AB98" s="159" t="str">
        <f t="shared" si="53"/>
        <v/>
      </c>
      <c r="AC98" s="8"/>
      <c r="AD98" s="12">
        <v>0</v>
      </c>
      <c r="AE98" s="7">
        <f t="shared" si="54"/>
        <v>0</v>
      </c>
      <c r="AF98" s="7"/>
      <c r="AG98" s="7"/>
      <c r="AH98" s="81">
        <f t="shared" si="38"/>
        <v>0</v>
      </c>
      <c r="AI98" s="82">
        <f t="shared" si="39"/>
        <v>0</v>
      </c>
      <c r="AJ98" s="91"/>
      <c r="AK98" s="23"/>
      <c r="AL98" s="14" t="e">
        <f t="shared" si="55"/>
        <v>#DIV/0!</v>
      </c>
      <c r="AM98" s="159" t="str">
        <f t="shared" si="56"/>
        <v/>
      </c>
      <c r="AN98" s="8"/>
      <c r="AO98" s="12">
        <v>0</v>
      </c>
      <c r="AP98" s="7">
        <f t="shared" si="57"/>
        <v>0</v>
      </c>
      <c r="AQ98" s="7"/>
      <c r="AR98" s="7"/>
      <c r="AS98" s="81">
        <f t="shared" si="40"/>
        <v>0</v>
      </c>
      <c r="AT98" s="82">
        <f t="shared" si="41"/>
        <v>0</v>
      </c>
      <c r="AU98" s="91"/>
      <c r="AV98" s="23"/>
      <c r="AW98" s="14" t="e">
        <f t="shared" si="58"/>
        <v>#DIV/0!</v>
      </c>
      <c r="AX98" s="159" t="str">
        <f t="shared" si="59"/>
        <v/>
      </c>
      <c r="AY98" s="8"/>
      <c r="AZ98" s="12">
        <v>0</v>
      </c>
      <c r="BA98" s="7">
        <f t="shared" si="60"/>
        <v>0</v>
      </c>
      <c r="BB98" s="7"/>
      <c r="BC98" s="7"/>
      <c r="BD98" s="81">
        <f t="shared" si="42"/>
        <v>0</v>
      </c>
      <c r="BE98" s="82">
        <f t="shared" si="43"/>
        <v>0</v>
      </c>
      <c r="BF98" s="91"/>
      <c r="BG98" s="23"/>
      <c r="BH98" s="14" t="e">
        <f t="shared" si="61"/>
        <v>#DIV/0!</v>
      </c>
      <c r="BI98" s="159" t="str">
        <f t="shared" si="62"/>
        <v/>
      </c>
      <c r="BJ98" s="8"/>
      <c r="BK98" s="12">
        <v>0</v>
      </c>
      <c r="BL98" s="7">
        <f t="shared" si="63"/>
        <v>0</v>
      </c>
      <c r="BM98" s="7"/>
      <c r="BN98" s="7"/>
      <c r="BO98" s="81">
        <f t="shared" si="44"/>
        <v>0</v>
      </c>
      <c r="BP98" s="82">
        <f t="shared" si="45"/>
        <v>0</v>
      </c>
      <c r="BQ98" s="91"/>
      <c r="BR98" s="365"/>
      <c r="BS98" s="156">
        <v>40575</v>
      </c>
      <c r="BT98" s="101">
        <f t="shared" si="64"/>
        <v>0</v>
      </c>
      <c r="BU98" s="14" t="e">
        <f t="shared" si="65"/>
        <v>#DIV/0!</v>
      </c>
      <c r="BV98" s="103">
        <f t="shared" si="66"/>
        <v>0</v>
      </c>
      <c r="BW98" s="12" t="e">
        <f t="shared" si="65"/>
        <v>#DIV/0!</v>
      </c>
      <c r="BX98" s="105"/>
      <c r="BY98" s="24">
        <v>44.593522</v>
      </c>
      <c r="BZ98" s="108"/>
      <c r="CB98" s="23"/>
      <c r="CC98" s="131" t="e">
        <f t="shared" si="67"/>
        <v>#DIV/0!</v>
      </c>
    </row>
    <row r="99" spans="1:81">
      <c r="A99" s="365"/>
      <c r="B99" s="156">
        <v>40603</v>
      </c>
      <c r="C99" s="16"/>
      <c r="D99" s="23"/>
      <c r="E99" s="14" t="e">
        <f t="shared" si="46"/>
        <v>#DIV/0!</v>
      </c>
      <c r="F99" s="159" t="str">
        <f t="shared" si="47"/>
        <v/>
      </c>
      <c r="G99" s="8"/>
      <c r="H99" s="12">
        <v>0</v>
      </c>
      <c r="I99" s="7">
        <f t="shared" si="48"/>
        <v>0</v>
      </c>
      <c r="J99" s="7"/>
      <c r="K99" s="7"/>
      <c r="L99" s="81">
        <f t="shared" si="34"/>
        <v>0</v>
      </c>
      <c r="M99" s="82">
        <f t="shared" si="35"/>
        <v>0</v>
      </c>
      <c r="N99" s="91"/>
      <c r="O99" s="23"/>
      <c r="P99" s="14" t="e">
        <f t="shared" si="49"/>
        <v>#DIV/0!</v>
      </c>
      <c r="Q99" s="159" t="str">
        <f t="shared" si="50"/>
        <v/>
      </c>
      <c r="R99" s="8"/>
      <c r="S99" s="12">
        <v>0</v>
      </c>
      <c r="T99" s="7">
        <f t="shared" si="51"/>
        <v>0</v>
      </c>
      <c r="U99" s="7"/>
      <c r="V99" s="7"/>
      <c r="W99" s="81">
        <f t="shared" si="36"/>
        <v>0</v>
      </c>
      <c r="X99" s="82">
        <f t="shared" si="37"/>
        <v>0</v>
      </c>
      <c r="Y99" s="91"/>
      <c r="Z99" s="23"/>
      <c r="AA99" s="14" t="e">
        <f t="shared" si="52"/>
        <v>#DIV/0!</v>
      </c>
      <c r="AB99" s="159" t="str">
        <f t="shared" si="53"/>
        <v/>
      </c>
      <c r="AC99" s="8"/>
      <c r="AD99" s="12">
        <v>0</v>
      </c>
      <c r="AE99" s="7">
        <f t="shared" si="54"/>
        <v>0</v>
      </c>
      <c r="AF99" s="7"/>
      <c r="AG99" s="7"/>
      <c r="AH99" s="81">
        <f t="shared" si="38"/>
        <v>0</v>
      </c>
      <c r="AI99" s="82">
        <f t="shared" si="39"/>
        <v>0</v>
      </c>
      <c r="AJ99" s="91"/>
      <c r="AK99" s="23"/>
      <c r="AL99" s="14" t="e">
        <f t="shared" si="55"/>
        <v>#DIV/0!</v>
      </c>
      <c r="AM99" s="159" t="str">
        <f t="shared" si="56"/>
        <v/>
      </c>
      <c r="AN99" s="8"/>
      <c r="AO99" s="12">
        <v>0</v>
      </c>
      <c r="AP99" s="7">
        <f t="shared" si="57"/>
        <v>0</v>
      </c>
      <c r="AQ99" s="7"/>
      <c r="AR99" s="7"/>
      <c r="AS99" s="81">
        <f t="shared" si="40"/>
        <v>0</v>
      </c>
      <c r="AT99" s="82">
        <f t="shared" si="41"/>
        <v>0</v>
      </c>
      <c r="AU99" s="91"/>
      <c r="AV99" s="23"/>
      <c r="AW99" s="14" t="e">
        <f t="shared" si="58"/>
        <v>#DIV/0!</v>
      </c>
      <c r="AX99" s="159" t="str">
        <f t="shared" si="59"/>
        <v/>
      </c>
      <c r="AY99" s="8"/>
      <c r="AZ99" s="12">
        <v>0</v>
      </c>
      <c r="BA99" s="7">
        <f t="shared" si="60"/>
        <v>0</v>
      </c>
      <c r="BB99" s="7"/>
      <c r="BC99" s="7"/>
      <c r="BD99" s="81">
        <f t="shared" si="42"/>
        <v>0</v>
      </c>
      <c r="BE99" s="82">
        <f t="shared" si="43"/>
        <v>0</v>
      </c>
      <c r="BF99" s="91"/>
      <c r="BG99" s="23"/>
      <c r="BH99" s="14" t="e">
        <f t="shared" si="61"/>
        <v>#DIV/0!</v>
      </c>
      <c r="BI99" s="159" t="str">
        <f t="shared" si="62"/>
        <v/>
      </c>
      <c r="BJ99" s="8"/>
      <c r="BK99" s="12">
        <v>0</v>
      </c>
      <c r="BL99" s="7">
        <f t="shared" si="63"/>
        <v>0</v>
      </c>
      <c r="BM99" s="7"/>
      <c r="BN99" s="7"/>
      <c r="BO99" s="81">
        <f t="shared" si="44"/>
        <v>0</v>
      </c>
      <c r="BP99" s="82">
        <f t="shared" si="45"/>
        <v>0</v>
      </c>
      <c r="BQ99" s="91"/>
      <c r="BR99" s="365"/>
      <c r="BS99" s="156">
        <v>40603</v>
      </c>
      <c r="BT99" s="101">
        <f t="shared" si="64"/>
        <v>0</v>
      </c>
      <c r="BU99" s="14" t="e">
        <f t="shared" si="65"/>
        <v>#DIV/0!</v>
      </c>
      <c r="BV99" s="103">
        <f t="shared" si="66"/>
        <v>0</v>
      </c>
      <c r="BW99" s="12" t="e">
        <f t="shared" si="65"/>
        <v>#DIV/0!</v>
      </c>
      <c r="BX99" s="105"/>
      <c r="BY99" s="24">
        <v>44.834327000000002</v>
      </c>
      <c r="BZ99" s="108"/>
      <c r="CB99" s="23"/>
      <c r="CC99" s="131" t="e">
        <f t="shared" si="67"/>
        <v>#DIV/0!</v>
      </c>
    </row>
    <row r="100" spans="1:81">
      <c r="A100" s="365"/>
      <c r="B100" s="156">
        <v>40634</v>
      </c>
      <c r="C100" s="16"/>
      <c r="D100" s="23"/>
      <c r="E100" s="14" t="e">
        <f t="shared" si="46"/>
        <v>#DIV/0!</v>
      </c>
      <c r="F100" s="159" t="str">
        <f t="shared" si="47"/>
        <v/>
      </c>
      <c r="G100" s="8"/>
      <c r="H100" s="12">
        <v>0</v>
      </c>
      <c r="I100" s="7">
        <f t="shared" si="48"/>
        <v>0</v>
      </c>
      <c r="J100" s="7"/>
      <c r="K100" s="7"/>
      <c r="L100" s="81">
        <f t="shared" si="34"/>
        <v>0</v>
      </c>
      <c r="M100" s="82">
        <f t="shared" si="35"/>
        <v>0</v>
      </c>
      <c r="N100" s="91"/>
      <c r="O100" s="23"/>
      <c r="P100" s="14" t="e">
        <f t="shared" si="49"/>
        <v>#DIV/0!</v>
      </c>
      <c r="Q100" s="159" t="str">
        <f t="shared" si="50"/>
        <v/>
      </c>
      <c r="R100" s="8"/>
      <c r="S100" s="12">
        <v>0</v>
      </c>
      <c r="T100" s="7">
        <f t="shared" si="51"/>
        <v>0</v>
      </c>
      <c r="U100" s="7"/>
      <c r="V100" s="7"/>
      <c r="W100" s="81">
        <f t="shared" si="36"/>
        <v>0</v>
      </c>
      <c r="X100" s="82">
        <f t="shared" si="37"/>
        <v>0</v>
      </c>
      <c r="Y100" s="91"/>
      <c r="Z100" s="23"/>
      <c r="AA100" s="14" t="e">
        <f t="shared" si="52"/>
        <v>#DIV/0!</v>
      </c>
      <c r="AB100" s="159" t="str">
        <f t="shared" si="53"/>
        <v/>
      </c>
      <c r="AC100" s="8"/>
      <c r="AD100" s="12">
        <v>0</v>
      </c>
      <c r="AE100" s="7">
        <f t="shared" si="54"/>
        <v>0</v>
      </c>
      <c r="AF100" s="7"/>
      <c r="AG100" s="7"/>
      <c r="AH100" s="81">
        <f t="shared" si="38"/>
        <v>0</v>
      </c>
      <c r="AI100" s="82">
        <f t="shared" si="39"/>
        <v>0</v>
      </c>
      <c r="AJ100" s="91"/>
      <c r="AK100" s="23"/>
      <c r="AL100" s="14" t="e">
        <f t="shared" si="55"/>
        <v>#DIV/0!</v>
      </c>
      <c r="AM100" s="159" t="str">
        <f t="shared" si="56"/>
        <v/>
      </c>
      <c r="AN100" s="8"/>
      <c r="AO100" s="12">
        <v>0</v>
      </c>
      <c r="AP100" s="7">
        <f t="shared" si="57"/>
        <v>0</v>
      </c>
      <c r="AQ100" s="7"/>
      <c r="AR100" s="7"/>
      <c r="AS100" s="81">
        <f t="shared" si="40"/>
        <v>0</v>
      </c>
      <c r="AT100" s="82">
        <f t="shared" si="41"/>
        <v>0</v>
      </c>
      <c r="AU100" s="91"/>
      <c r="AV100" s="23"/>
      <c r="AW100" s="14" t="e">
        <f t="shared" si="58"/>
        <v>#DIV/0!</v>
      </c>
      <c r="AX100" s="159" t="str">
        <f t="shared" si="59"/>
        <v/>
      </c>
      <c r="AY100" s="8"/>
      <c r="AZ100" s="12">
        <v>0</v>
      </c>
      <c r="BA100" s="7">
        <f t="shared" si="60"/>
        <v>0</v>
      </c>
      <c r="BB100" s="7"/>
      <c r="BC100" s="7"/>
      <c r="BD100" s="81">
        <f t="shared" si="42"/>
        <v>0</v>
      </c>
      <c r="BE100" s="82">
        <f t="shared" si="43"/>
        <v>0</v>
      </c>
      <c r="BF100" s="91"/>
      <c r="BG100" s="23"/>
      <c r="BH100" s="14" t="e">
        <f t="shared" si="61"/>
        <v>#DIV/0!</v>
      </c>
      <c r="BI100" s="159" t="str">
        <f t="shared" si="62"/>
        <v/>
      </c>
      <c r="BJ100" s="8"/>
      <c r="BK100" s="12">
        <v>0</v>
      </c>
      <c r="BL100" s="7">
        <f t="shared" si="63"/>
        <v>0</v>
      </c>
      <c r="BM100" s="7"/>
      <c r="BN100" s="7"/>
      <c r="BO100" s="81">
        <f t="shared" si="44"/>
        <v>0</v>
      </c>
      <c r="BP100" s="82">
        <f t="shared" si="45"/>
        <v>0</v>
      </c>
      <c r="BQ100" s="91"/>
      <c r="BR100" s="365"/>
      <c r="BS100" s="156">
        <v>40634</v>
      </c>
      <c r="BT100" s="101">
        <f t="shared" si="64"/>
        <v>0</v>
      </c>
      <c r="BU100" s="14" t="e">
        <f t="shared" si="65"/>
        <v>#DIV/0!</v>
      </c>
      <c r="BV100" s="103">
        <f t="shared" si="66"/>
        <v>0</v>
      </c>
      <c r="BW100" s="12" t="e">
        <f t="shared" si="65"/>
        <v>#DIV/0!</v>
      </c>
      <c r="BX100" s="105"/>
      <c r="BY100" s="24">
        <v>45.130232999999997</v>
      </c>
      <c r="BZ100" s="108"/>
      <c r="CB100" s="23"/>
      <c r="CC100" s="131" t="e">
        <f t="shared" si="67"/>
        <v>#DIV/0!</v>
      </c>
    </row>
    <row r="101" spans="1:81">
      <c r="A101" s="365"/>
      <c r="B101" s="156">
        <v>40664</v>
      </c>
      <c r="C101" s="16"/>
      <c r="D101" s="23"/>
      <c r="E101" s="14" t="e">
        <f>((D101/D100)-1)</f>
        <v>#DIV/0!</v>
      </c>
      <c r="F101" s="159" t="str">
        <f t="shared" si="47"/>
        <v/>
      </c>
      <c r="G101" s="8"/>
      <c r="H101" s="12">
        <v>0</v>
      </c>
      <c r="I101" s="7">
        <f t="shared" si="48"/>
        <v>0</v>
      </c>
      <c r="J101" s="7"/>
      <c r="K101" s="7"/>
      <c r="L101" s="81">
        <f>D101+J101</f>
        <v>0</v>
      </c>
      <c r="M101" s="82">
        <f t="shared" si="35"/>
        <v>0</v>
      </c>
      <c r="N101" s="91"/>
      <c r="O101" s="23"/>
      <c r="P101" s="14" t="e">
        <f t="shared" si="49"/>
        <v>#DIV/0!</v>
      </c>
      <c r="Q101" s="159" t="str">
        <f t="shared" si="50"/>
        <v/>
      </c>
      <c r="R101" s="8"/>
      <c r="S101" s="12">
        <v>0</v>
      </c>
      <c r="T101" s="7">
        <f t="shared" si="51"/>
        <v>0</v>
      </c>
      <c r="U101" s="7"/>
      <c r="V101" s="7"/>
      <c r="W101" s="81">
        <f t="shared" si="36"/>
        <v>0</v>
      </c>
      <c r="X101" s="82">
        <f t="shared" si="37"/>
        <v>0</v>
      </c>
      <c r="Y101" s="91"/>
      <c r="Z101" s="23"/>
      <c r="AA101" s="14" t="e">
        <f t="shared" si="52"/>
        <v>#DIV/0!</v>
      </c>
      <c r="AB101" s="159" t="str">
        <f t="shared" si="53"/>
        <v/>
      </c>
      <c r="AC101" s="8"/>
      <c r="AD101" s="12">
        <v>0</v>
      </c>
      <c r="AE101" s="7">
        <f t="shared" si="54"/>
        <v>0</v>
      </c>
      <c r="AF101" s="7"/>
      <c r="AG101" s="7"/>
      <c r="AH101" s="81">
        <f t="shared" si="38"/>
        <v>0</v>
      </c>
      <c r="AI101" s="82">
        <f t="shared" si="39"/>
        <v>0</v>
      </c>
      <c r="AJ101" s="91"/>
      <c r="AK101" s="23"/>
      <c r="AL101" s="14" t="e">
        <f t="shared" si="55"/>
        <v>#DIV/0!</v>
      </c>
      <c r="AM101" s="159" t="str">
        <f t="shared" si="56"/>
        <v/>
      </c>
      <c r="AN101" s="8"/>
      <c r="AO101" s="12">
        <v>0</v>
      </c>
      <c r="AP101" s="7">
        <f t="shared" si="57"/>
        <v>0</v>
      </c>
      <c r="AQ101" s="7"/>
      <c r="AR101" s="7"/>
      <c r="AS101" s="81">
        <f t="shared" si="40"/>
        <v>0</v>
      </c>
      <c r="AT101" s="82">
        <f t="shared" si="41"/>
        <v>0</v>
      </c>
      <c r="AU101" s="91"/>
      <c r="AV101" s="23"/>
      <c r="AW101" s="14" t="e">
        <f t="shared" si="58"/>
        <v>#DIV/0!</v>
      </c>
      <c r="AX101" s="159" t="str">
        <f t="shared" si="59"/>
        <v/>
      </c>
      <c r="AY101" s="8"/>
      <c r="AZ101" s="12">
        <v>0</v>
      </c>
      <c r="BA101" s="7">
        <f t="shared" si="60"/>
        <v>0</v>
      </c>
      <c r="BB101" s="7"/>
      <c r="BC101" s="7"/>
      <c r="BD101" s="81">
        <f t="shared" si="42"/>
        <v>0</v>
      </c>
      <c r="BE101" s="82">
        <f t="shared" si="43"/>
        <v>0</v>
      </c>
      <c r="BF101" s="91"/>
      <c r="BG101" s="23"/>
      <c r="BH101" s="14" t="e">
        <f t="shared" si="61"/>
        <v>#DIV/0!</v>
      </c>
      <c r="BI101" s="159" t="str">
        <f t="shared" si="62"/>
        <v/>
      </c>
      <c r="BJ101" s="8"/>
      <c r="BK101" s="12">
        <v>0</v>
      </c>
      <c r="BL101" s="7">
        <f t="shared" si="63"/>
        <v>0</v>
      </c>
      <c r="BM101" s="7"/>
      <c r="BN101" s="7"/>
      <c r="BO101" s="81">
        <f t="shared" si="44"/>
        <v>0</v>
      </c>
      <c r="BP101" s="82">
        <f t="shared" si="45"/>
        <v>0</v>
      </c>
      <c r="BQ101" s="91"/>
      <c r="BR101" s="365"/>
      <c r="BS101" s="156">
        <v>40664</v>
      </c>
      <c r="BT101" s="101">
        <f t="shared" si="64"/>
        <v>0</v>
      </c>
      <c r="BU101" s="14" t="e">
        <f t="shared" si="65"/>
        <v>#DIV/0!</v>
      </c>
      <c r="BV101" s="103">
        <f t="shared" si="66"/>
        <v>0</v>
      </c>
      <c r="BW101" s="12" t="e">
        <f t="shared" si="65"/>
        <v>#DIV/0!</v>
      </c>
      <c r="BX101" s="105"/>
      <c r="BY101" s="24">
        <v>45.455170000000003</v>
      </c>
      <c r="BZ101" s="108"/>
      <c r="CB101" s="23"/>
      <c r="CC101" s="131" t="e">
        <f t="shared" si="67"/>
        <v>#DIV/0!</v>
      </c>
    </row>
    <row r="102" spans="1:81">
      <c r="A102" s="365"/>
      <c r="B102" s="156">
        <v>40695</v>
      </c>
      <c r="C102" s="16"/>
      <c r="D102" s="23"/>
      <c r="E102" s="14" t="e">
        <f>((D102/D101)-1)</f>
        <v>#DIV/0!</v>
      </c>
      <c r="F102" s="159" t="str">
        <f t="shared" si="47"/>
        <v/>
      </c>
      <c r="G102" s="8"/>
      <c r="H102" s="12">
        <v>0</v>
      </c>
      <c r="I102" s="7">
        <f t="shared" si="48"/>
        <v>0</v>
      </c>
      <c r="J102" s="7"/>
      <c r="K102" s="7"/>
      <c r="L102" s="81">
        <f t="shared" si="34"/>
        <v>0</v>
      </c>
      <c r="M102" s="82">
        <f t="shared" si="35"/>
        <v>0</v>
      </c>
      <c r="N102" s="91"/>
      <c r="O102" s="23"/>
      <c r="P102" s="14" t="e">
        <f t="shared" si="49"/>
        <v>#DIV/0!</v>
      </c>
      <c r="Q102" s="159" t="str">
        <f t="shared" si="50"/>
        <v/>
      </c>
      <c r="R102" s="8"/>
      <c r="S102" s="12">
        <v>0</v>
      </c>
      <c r="T102" s="7">
        <f t="shared" si="51"/>
        <v>0</v>
      </c>
      <c r="U102" s="7"/>
      <c r="V102" s="7"/>
      <c r="W102" s="81">
        <f t="shared" si="36"/>
        <v>0</v>
      </c>
      <c r="X102" s="82">
        <f t="shared" si="37"/>
        <v>0</v>
      </c>
      <c r="Y102" s="91"/>
      <c r="Z102" s="23"/>
      <c r="AA102" s="14" t="e">
        <f t="shared" si="52"/>
        <v>#DIV/0!</v>
      </c>
      <c r="AB102" s="159" t="str">
        <f t="shared" si="53"/>
        <v/>
      </c>
      <c r="AC102" s="8"/>
      <c r="AD102" s="12">
        <v>0</v>
      </c>
      <c r="AE102" s="7">
        <f t="shared" si="54"/>
        <v>0</v>
      </c>
      <c r="AF102" s="7"/>
      <c r="AG102" s="7"/>
      <c r="AH102" s="81">
        <f t="shared" si="38"/>
        <v>0</v>
      </c>
      <c r="AI102" s="82">
        <f t="shared" si="39"/>
        <v>0</v>
      </c>
      <c r="AJ102" s="91"/>
      <c r="AK102" s="23"/>
      <c r="AL102" s="14" t="e">
        <f t="shared" si="55"/>
        <v>#DIV/0!</v>
      </c>
      <c r="AM102" s="159" t="str">
        <f t="shared" si="56"/>
        <v/>
      </c>
      <c r="AN102" s="8"/>
      <c r="AO102" s="12">
        <v>0</v>
      </c>
      <c r="AP102" s="7">
        <f t="shared" si="57"/>
        <v>0</v>
      </c>
      <c r="AQ102" s="7"/>
      <c r="AR102" s="7"/>
      <c r="AS102" s="81">
        <f t="shared" si="40"/>
        <v>0</v>
      </c>
      <c r="AT102" s="82">
        <f t="shared" si="41"/>
        <v>0</v>
      </c>
      <c r="AU102" s="91"/>
      <c r="AV102" s="23"/>
      <c r="AW102" s="14" t="e">
        <f t="shared" si="58"/>
        <v>#DIV/0!</v>
      </c>
      <c r="AX102" s="159" t="str">
        <f t="shared" si="59"/>
        <v/>
      </c>
      <c r="AY102" s="8"/>
      <c r="AZ102" s="12">
        <v>0</v>
      </c>
      <c r="BA102" s="7">
        <f t="shared" si="60"/>
        <v>0</v>
      </c>
      <c r="BB102" s="7"/>
      <c r="BC102" s="7"/>
      <c r="BD102" s="81">
        <f t="shared" si="42"/>
        <v>0</v>
      </c>
      <c r="BE102" s="82">
        <f t="shared" si="43"/>
        <v>0</v>
      </c>
      <c r="BF102" s="91"/>
      <c r="BG102" s="23"/>
      <c r="BH102" s="14" t="e">
        <f t="shared" si="61"/>
        <v>#DIV/0!</v>
      </c>
      <c r="BI102" s="159" t="str">
        <f t="shared" si="62"/>
        <v/>
      </c>
      <c r="BJ102" s="8"/>
      <c r="BK102" s="12">
        <v>0</v>
      </c>
      <c r="BL102" s="7">
        <f t="shared" si="63"/>
        <v>0</v>
      </c>
      <c r="BM102" s="7"/>
      <c r="BN102" s="7"/>
      <c r="BO102" s="81">
        <f t="shared" si="44"/>
        <v>0</v>
      </c>
      <c r="BP102" s="82">
        <f t="shared" si="45"/>
        <v>0</v>
      </c>
      <c r="BQ102" s="91"/>
      <c r="BR102" s="365"/>
      <c r="BS102" s="156">
        <v>40695</v>
      </c>
      <c r="BT102" s="101">
        <f t="shared" si="64"/>
        <v>0</v>
      </c>
      <c r="BU102" s="14" t="e">
        <f t="shared" si="65"/>
        <v>#DIV/0!</v>
      </c>
      <c r="BV102" s="103">
        <f t="shared" si="66"/>
        <v>0</v>
      </c>
      <c r="BW102" s="12" t="e">
        <f t="shared" si="65"/>
        <v>#DIV/0!</v>
      </c>
      <c r="BX102" s="105"/>
      <c r="BY102" s="24">
        <v>45.714264</v>
      </c>
      <c r="BZ102" s="108"/>
      <c r="CB102" s="23"/>
      <c r="CC102" s="131" t="e">
        <f t="shared" si="67"/>
        <v>#DIV/0!</v>
      </c>
    </row>
    <row r="103" spans="1:81">
      <c r="A103" s="365"/>
      <c r="B103" s="156">
        <v>40725</v>
      </c>
      <c r="C103" s="16"/>
      <c r="D103" s="23"/>
      <c r="E103" s="14" t="e">
        <f t="shared" si="46"/>
        <v>#DIV/0!</v>
      </c>
      <c r="F103" s="159" t="str">
        <f t="shared" si="47"/>
        <v/>
      </c>
      <c r="G103" s="8" t="s">
        <v>6</v>
      </c>
      <c r="H103" s="12">
        <v>7.6899999999999996E-2</v>
      </c>
      <c r="I103" s="7">
        <f t="shared" si="48"/>
        <v>0</v>
      </c>
      <c r="J103" s="7"/>
      <c r="K103" s="7"/>
      <c r="L103" s="81">
        <f t="shared" si="34"/>
        <v>0</v>
      </c>
      <c r="M103" s="82">
        <f t="shared" si="35"/>
        <v>0</v>
      </c>
      <c r="N103" s="91"/>
      <c r="O103" s="23"/>
      <c r="P103" s="14" t="e">
        <f t="shared" si="49"/>
        <v>#DIV/0!</v>
      </c>
      <c r="Q103" s="159" t="str">
        <f t="shared" si="50"/>
        <v/>
      </c>
      <c r="R103" s="8" t="s">
        <v>6</v>
      </c>
      <c r="S103" s="12">
        <v>7.6899999999999996E-2</v>
      </c>
      <c r="T103" s="7">
        <f t="shared" si="51"/>
        <v>0</v>
      </c>
      <c r="U103" s="7"/>
      <c r="V103" s="7"/>
      <c r="W103" s="81">
        <f t="shared" si="36"/>
        <v>0</v>
      </c>
      <c r="X103" s="82">
        <f t="shared" si="37"/>
        <v>0</v>
      </c>
      <c r="Y103" s="91"/>
      <c r="Z103" s="23"/>
      <c r="AA103" s="14" t="e">
        <f t="shared" si="52"/>
        <v>#DIV/0!</v>
      </c>
      <c r="AB103" s="159" t="str">
        <f t="shared" si="53"/>
        <v/>
      </c>
      <c r="AC103" s="8" t="s">
        <v>6</v>
      </c>
      <c r="AD103" s="12">
        <v>7.6899999999999996E-2</v>
      </c>
      <c r="AE103" s="7">
        <f t="shared" si="54"/>
        <v>0</v>
      </c>
      <c r="AF103" s="7"/>
      <c r="AG103" s="7"/>
      <c r="AH103" s="81">
        <f t="shared" si="38"/>
        <v>0</v>
      </c>
      <c r="AI103" s="82">
        <f t="shared" si="39"/>
        <v>0</v>
      </c>
      <c r="AJ103" s="91"/>
      <c r="AK103" s="23"/>
      <c r="AL103" s="14" t="e">
        <f t="shared" si="55"/>
        <v>#DIV/0!</v>
      </c>
      <c r="AM103" s="159" t="str">
        <f t="shared" si="56"/>
        <v/>
      </c>
      <c r="AN103" s="8" t="s">
        <v>6</v>
      </c>
      <c r="AO103" s="12">
        <v>7.6899999999999996E-2</v>
      </c>
      <c r="AP103" s="7">
        <f t="shared" si="57"/>
        <v>0</v>
      </c>
      <c r="AQ103" s="7"/>
      <c r="AR103" s="7"/>
      <c r="AS103" s="81">
        <f t="shared" si="40"/>
        <v>0</v>
      </c>
      <c r="AT103" s="82">
        <f t="shared" si="41"/>
        <v>0</v>
      </c>
      <c r="AU103" s="91"/>
      <c r="AV103" s="23"/>
      <c r="AW103" s="14" t="e">
        <f t="shared" si="58"/>
        <v>#DIV/0!</v>
      </c>
      <c r="AX103" s="159" t="str">
        <f t="shared" si="59"/>
        <v/>
      </c>
      <c r="AY103" s="8" t="s">
        <v>6</v>
      </c>
      <c r="AZ103" s="12">
        <v>7.6899999999999996E-2</v>
      </c>
      <c r="BA103" s="7">
        <f t="shared" si="60"/>
        <v>0</v>
      </c>
      <c r="BB103" s="7"/>
      <c r="BC103" s="7"/>
      <c r="BD103" s="81">
        <f t="shared" si="42"/>
        <v>0</v>
      </c>
      <c r="BE103" s="82">
        <f t="shared" si="43"/>
        <v>0</v>
      </c>
      <c r="BF103" s="91"/>
      <c r="BG103" s="23"/>
      <c r="BH103" s="14" t="e">
        <f t="shared" si="61"/>
        <v>#DIV/0!</v>
      </c>
      <c r="BI103" s="159" t="str">
        <f t="shared" si="62"/>
        <v/>
      </c>
      <c r="BJ103" s="8" t="s">
        <v>6</v>
      </c>
      <c r="BK103" s="12">
        <v>7.6899999999999996E-2</v>
      </c>
      <c r="BL103" s="7">
        <f t="shared" si="63"/>
        <v>0</v>
      </c>
      <c r="BM103" s="7"/>
      <c r="BN103" s="7"/>
      <c r="BO103" s="81">
        <f t="shared" si="44"/>
        <v>0</v>
      </c>
      <c r="BP103" s="82">
        <f t="shared" si="45"/>
        <v>0</v>
      </c>
      <c r="BQ103" s="91"/>
      <c r="BR103" s="365"/>
      <c r="BS103" s="156">
        <v>40725</v>
      </c>
      <c r="BT103" s="101">
        <f t="shared" si="64"/>
        <v>0</v>
      </c>
      <c r="BU103" s="14" t="e">
        <f t="shared" si="65"/>
        <v>#DIV/0!</v>
      </c>
      <c r="BV103" s="103">
        <f t="shared" si="66"/>
        <v>0</v>
      </c>
      <c r="BW103" s="12" t="e">
        <f t="shared" si="65"/>
        <v>#DIV/0!</v>
      </c>
      <c r="BX103" s="105"/>
      <c r="BY103" s="24">
        <v>45.814835000000002</v>
      </c>
      <c r="BZ103" s="108"/>
      <c r="CB103" s="23"/>
      <c r="CC103" s="131" t="e">
        <f t="shared" si="67"/>
        <v>#DIV/0!</v>
      </c>
    </row>
    <row r="104" spans="1:81">
      <c r="A104" s="365"/>
      <c r="B104" s="156">
        <v>40756</v>
      </c>
      <c r="C104" s="16"/>
      <c r="D104" s="23"/>
      <c r="E104" s="14" t="e">
        <f t="shared" si="46"/>
        <v>#DIV/0!</v>
      </c>
      <c r="F104" s="159" t="str">
        <f t="shared" si="47"/>
        <v/>
      </c>
      <c r="G104" s="8"/>
      <c r="H104" s="12">
        <v>0</v>
      </c>
      <c r="I104" s="7">
        <f t="shared" si="48"/>
        <v>0</v>
      </c>
      <c r="J104" s="7"/>
      <c r="K104" s="7"/>
      <c r="L104" s="81">
        <f t="shared" si="34"/>
        <v>0</v>
      </c>
      <c r="M104" s="82">
        <f t="shared" si="35"/>
        <v>0</v>
      </c>
      <c r="N104" s="91"/>
      <c r="O104" s="23"/>
      <c r="P104" s="14" t="e">
        <f t="shared" si="49"/>
        <v>#DIV/0!</v>
      </c>
      <c r="Q104" s="159" t="str">
        <f t="shared" si="50"/>
        <v/>
      </c>
      <c r="R104" s="8"/>
      <c r="S104" s="12">
        <v>0</v>
      </c>
      <c r="T104" s="7">
        <f t="shared" si="51"/>
        <v>0</v>
      </c>
      <c r="U104" s="7"/>
      <c r="V104" s="7"/>
      <c r="W104" s="81">
        <f t="shared" si="36"/>
        <v>0</v>
      </c>
      <c r="X104" s="82">
        <f t="shared" si="37"/>
        <v>0</v>
      </c>
      <c r="Y104" s="91"/>
      <c r="Z104" s="23"/>
      <c r="AA104" s="14" t="e">
        <f t="shared" si="52"/>
        <v>#DIV/0!</v>
      </c>
      <c r="AB104" s="159" t="str">
        <f t="shared" si="53"/>
        <v/>
      </c>
      <c r="AC104" s="8"/>
      <c r="AD104" s="12">
        <v>0</v>
      </c>
      <c r="AE104" s="7">
        <f t="shared" si="54"/>
        <v>0</v>
      </c>
      <c r="AF104" s="7"/>
      <c r="AG104" s="7"/>
      <c r="AH104" s="81">
        <f t="shared" si="38"/>
        <v>0</v>
      </c>
      <c r="AI104" s="82">
        <f t="shared" si="39"/>
        <v>0</v>
      </c>
      <c r="AJ104" s="91"/>
      <c r="AK104" s="23"/>
      <c r="AL104" s="14" t="e">
        <f t="shared" si="55"/>
        <v>#DIV/0!</v>
      </c>
      <c r="AM104" s="159" t="str">
        <f t="shared" si="56"/>
        <v/>
      </c>
      <c r="AN104" s="8"/>
      <c r="AO104" s="12">
        <v>0</v>
      </c>
      <c r="AP104" s="7">
        <f t="shared" si="57"/>
        <v>0</v>
      </c>
      <c r="AQ104" s="7"/>
      <c r="AR104" s="7"/>
      <c r="AS104" s="81">
        <f t="shared" si="40"/>
        <v>0</v>
      </c>
      <c r="AT104" s="82">
        <f t="shared" si="41"/>
        <v>0</v>
      </c>
      <c r="AU104" s="91"/>
      <c r="AV104" s="23"/>
      <c r="AW104" s="14" t="e">
        <f t="shared" si="58"/>
        <v>#DIV/0!</v>
      </c>
      <c r="AX104" s="159" t="str">
        <f t="shared" si="59"/>
        <v/>
      </c>
      <c r="AY104" s="8"/>
      <c r="AZ104" s="12">
        <v>0</v>
      </c>
      <c r="BA104" s="7">
        <f t="shared" si="60"/>
        <v>0</v>
      </c>
      <c r="BB104" s="7"/>
      <c r="BC104" s="7"/>
      <c r="BD104" s="81">
        <f t="shared" si="42"/>
        <v>0</v>
      </c>
      <c r="BE104" s="82">
        <f t="shared" si="43"/>
        <v>0</v>
      </c>
      <c r="BF104" s="91"/>
      <c r="BG104" s="23"/>
      <c r="BH104" s="14" t="e">
        <f t="shared" si="61"/>
        <v>#DIV/0!</v>
      </c>
      <c r="BI104" s="159" t="str">
        <f t="shared" si="62"/>
        <v/>
      </c>
      <c r="BJ104" s="8"/>
      <c r="BK104" s="12">
        <v>0</v>
      </c>
      <c r="BL104" s="7">
        <f t="shared" si="63"/>
        <v>0</v>
      </c>
      <c r="BM104" s="7"/>
      <c r="BN104" s="7"/>
      <c r="BO104" s="81">
        <f t="shared" si="44"/>
        <v>0</v>
      </c>
      <c r="BP104" s="82">
        <f t="shared" si="45"/>
        <v>0</v>
      </c>
      <c r="BQ104" s="91"/>
      <c r="BR104" s="365"/>
      <c r="BS104" s="156">
        <v>40756</v>
      </c>
      <c r="BT104" s="101">
        <f t="shared" si="64"/>
        <v>0</v>
      </c>
      <c r="BU104" s="14" t="e">
        <f t="shared" si="65"/>
        <v>#DIV/0!</v>
      </c>
      <c r="BV104" s="103">
        <f t="shared" si="66"/>
        <v>0</v>
      </c>
      <c r="BW104" s="12" t="e">
        <f t="shared" si="65"/>
        <v>#DIV/0!</v>
      </c>
      <c r="BX104" s="105"/>
      <c r="BY104" s="24">
        <v>45.814835000000002</v>
      </c>
      <c r="BZ104" s="108"/>
      <c r="CB104" s="23"/>
      <c r="CC104" s="131" t="e">
        <f t="shared" si="67"/>
        <v>#DIV/0!</v>
      </c>
    </row>
    <row r="105" spans="1:81">
      <c r="A105" s="365"/>
      <c r="B105" s="156">
        <v>40787</v>
      </c>
      <c r="C105" s="16"/>
      <c r="D105" s="23"/>
      <c r="E105" s="14" t="e">
        <f t="shared" si="46"/>
        <v>#DIV/0!</v>
      </c>
      <c r="F105" s="159" t="str">
        <f t="shared" si="47"/>
        <v/>
      </c>
      <c r="G105" s="8"/>
      <c r="H105" s="12">
        <v>0</v>
      </c>
      <c r="I105" s="7">
        <f t="shared" si="48"/>
        <v>0</v>
      </c>
      <c r="J105" s="7"/>
      <c r="K105" s="7"/>
      <c r="L105" s="81">
        <f t="shared" si="34"/>
        <v>0</v>
      </c>
      <c r="M105" s="82">
        <f t="shared" si="35"/>
        <v>0</v>
      </c>
      <c r="N105" s="91"/>
      <c r="O105" s="23"/>
      <c r="P105" s="14" t="e">
        <f t="shared" si="49"/>
        <v>#DIV/0!</v>
      </c>
      <c r="Q105" s="159" t="str">
        <f t="shared" si="50"/>
        <v/>
      </c>
      <c r="R105" s="8"/>
      <c r="S105" s="12">
        <v>0</v>
      </c>
      <c r="T105" s="7">
        <f t="shared" si="51"/>
        <v>0</v>
      </c>
      <c r="U105" s="7"/>
      <c r="V105" s="7"/>
      <c r="W105" s="81">
        <f t="shared" si="36"/>
        <v>0</v>
      </c>
      <c r="X105" s="82">
        <f t="shared" si="37"/>
        <v>0</v>
      </c>
      <c r="Y105" s="91"/>
      <c r="Z105" s="23"/>
      <c r="AA105" s="14" t="e">
        <f t="shared" si="52"/>
        <v>#DIV/0!</v>
      </c>
      <c r="AB105" s="159" t="str">
        <f t="shared" si="53"/>
        <v/>
      </c>
      <c r="AC105" s="8"/>
      <c r="AD105" s="12">
        <v>0</v>
      </c>
      <c r="AE105" s="7">
        <f t="shared" si="54"/>
        <v>0</v>
      </c>
      <c r="AF105" s="7"/>
      <c r="AG105" s="7"/>
      <c r="AH105" s="81">
        <f t="shared" si="38"/>
        <v>0</v>
      </c>
      <c r="AI105" s="82">
        <f t="shared" si="39"/>
        <v>0</v>
      </c>
      <c r="AJ105" s="91"/>
      <c r="AK105" s="23"/>
      <c r="AL105" s="14" t="e">
        <f t="shared" si="55"/>
        <v>#DIV/0!</v>
      </c>
      <c r="AM105" s="159" t="str">
        <f t="shared" si="56"/>
        <v/>
      </c>
      <c r="AN105" s="8"/>
      <c r="AO105" s="12">
        <v>0</v>
      </c>
      <c r="AP105" s="7">
        <f t="shared" si="57"/>
        <v>0</v>
      </c>
      <c r="AQ105" s="7"/>
      <c r="AR105" s="7"/>
      <c r="AS105" s="81">
        <f t="shared" si="40"/>
        <v>0</v>
      </c>
      <c r="AT105" s="82">
        <f t="shared" si="41"/>
        <v>0</v>
      </c>
      <c r="AU105" s="91"/>
      <c r="AV105" s="23"/>
      <c r="AW105" s="14" t="e">
        <f t="shared" si="58"/>
        <v>#DIV/0!</v>
      </c>
      <c r="AX105" s="159" t="str">
        <f t="shared" si="59"/>
        <v/>
      </c>
      <c r="AY105" s="8"/>
      <c r="AZ105" s="12">
        <v>0</v>
      </c>
      <c r="BA105" s="7">
        <f t="shared" si="60"/>
        <v>0</v>
      </c>
      <c r="BB105" s="7"/>
      <c r="BC105" s="7"/>
      <c r="BD105" s="81">
        <f t="shared" si="42"/>
        <v>0</v>
      </c>
      <c r="BE105" s="82">
        <f t="shared" si="43"/>
        <v>0</v>
      </c>
      <c r="BF105" s="91"/>
      <c r="BG105" s="23"/>
      <c r="BH105" s="14" t="e">
        <f t="shared" si="61"/>
        <v>#DIV/0!</v>
      </c>
      <c r="BI105" s="159" t="str">
        <f t="shared" si="62"/>
        <v/>
      </c>
      <c r="BJ105" s="8"/>
      <c r="BK105" s="12">
        <v>0</v>
      </c>
      <c r="BL105" s="7">
        <f t="shared" si="63"/>
        <v>0</v>
      </c>
      <c r="BM105" s="7"/>
      <c r="BN105" s="7"/>
      <c r="BO105" s="81">
        <f t="shared" si="44"/>
        <v>0</v>
      </c>
      <c r="BP105" s="82">
        <f t="shared" si="45"/>
        <v>0</v>
      </c>
      <c r="BQ105" s="91"/>
      <c r="BR105" s="365"/>
      <c r="BS105" s="156">
        <v>40787</v>
      </c>
      <c r="BT105" s="101">
        <f t="shared" si="64"/>
        <v>0</v>
      </c>
      <c r="BU105" s="14" t="e">
        <f t="shared" si="65"/>
        <v>#DIV/0!</v>
      </c>
      <c r="BV105" s="103">
        <f t="shared" si="66"/>
        <v>0</v>
      </c>
      <c r="BW105" s="12" t="e">
        <f t="shared" si="65"/>
        <v>#DIV/0!</v>
      </c>
      <c r="BX105" s="105"/>
      <c r="BY105" s="24">
        <v>46.007257000000003</v>
      </c>
      <c r="BZ105" s="108"/>
      <c r="CB105" s="23"/>
      <c r="CC105" s="131" t="e">
        <f t="shared" si="67"/>
        <v>#DIV/0!</v>
      </c>
    </row>
    <row r="106" spans="1:81">
      <c r="A106" s="365"/>
      <c r="B106" s="156">
        <v>40817</v>
      </c>
      <c r="C106" s="16"/>
      <c r="D106" s="23"/>
      <c r="E106" s="14" t="e">
        <f t="shared" si="46"/>
        <v>#DIV/0!</v>
      </c>
      <c r="F106" s="159" t="str">
        <f t="shared" si="47"/>
        <v/>
      </c>
      <c r="G106" s="8"/>
      <c r="H106" s="12">
        <v>0</v>
      </c>
      <c r="I106" s="7">
        <f t="shared" si="48"/>
        <v>0</v>
      </c>
      <c r="J106" s="7"/>
      <c r="K106" s="7"/>
      <c r="L106" s="81">
        <f t="shared" si="34"/>
        <v>0</v>
      </c>
      <c r="M106" s="82">
        <f t="shared" si="35"/>
        <v>0</v>
      </c>
      <c r="N106" s="91"/>
      <c r="O106" s="23"/>
      <c r="P106" s="14" t="e">
        <f t="shared" si="49"/>
        <v>#DIV/0!</v>
      </c>
      <c r="Q106" s="159" t="str">
        <f t="shared" si="50"/>
        <v/>
      </c>
      <c r="R106" s="8"/>
      <c r="S106" s="12">
        <v>0</v>
      </c>
      <c r="T106" s="7">
        <f t="shared" si="51"/>
        <v>0</v>
      </c>
      <c r="U106" s="7"/>
      <c r="V106" s="7"/>
      <c r="W106" s="81">
        <f t="shared" si="36"/>
        <v>0</v>
      </c>
      <c r="X106" s="82">
        <f t="shared" si="37"/>
        <v>0</v>
      </c>
      <c r="Y106" s="91"/>
      <c r="Z106" s="23"/>
      <c r="AA106" s="14" t="e">
        <f t="shared" si="52"/>
        <v>#DIV/0!</v>
      </c>
      <c r="AB106" s="159" t="str">
        <f t="shared" si="53"/>
        <v/>
      </c>
      <c r="AC106" s="8"/>
      <c r="AD106" s="12">
        <v>0</v>
      </c>
      <c r="AE106" s="7">
        <f t="shared" si="54"/>
        <v>0</v>
      </c>
      <c r="AF106" s="7"/>
      <c r="AG106" s="7"/>
      <c r="AH106" s="81">
        <f t="shared" si="38"/>
        <v>0</v>
      </c>
      <c r="AI106" s="82">
        <f t="shared" si="39"/>
        <v>0</v>
      </c>
      <c r="AJ106" s="91"/>
      <c r="AK106" s="23"/>
      <c r="AL106" s="14" t="e">
        <f t="shared" si="55"/>
        <v>#DIV/0!</v>
      </c>
      <c r="AM106" s="159" t="str">
        <f t="shared" si="56"/>
        <v/>
      </c>
      <c r="AN106" s="8"/>
      <c r="AO106" s="12">
        <v>0</v>
      </c>
      <c r="AP106" s="7">
        <f t="shared" si="57"/>
        <v>0</v>
      </c>
      <c r="AQ106" s="7"/>
      <c r="AR106" s="7"/>
      <c r="AS106" s="81">
        <f t="shared" si="40"/>
        <v>0</v>
      </c>
      <c r="AT106" s="82">
        <f t="shared" si="41"/>
        <v>0</v>
      </c>
      <c r="AU106" s="91"/>
      <c r="AV106" s="23"/>
      <c r="AW106" s="14" t="e">
        <f t="shared" si="58"/>
        <v>#DIV/0!</v>
      </c>
      <c r="AX106" s="159" t="str">
        <f t="shared" si="59"/>
        <v/>
      </c>
      <c r="AY106" s="8"/>
      <c r="AZ106" s="12">
        <v>0</v>
      </c>
      <c r="BA106" s="7">
        <f t="shared" si="60"/>
        <v>0</v>
      </c>
      <c r="BB106" s="7"/>
      <c r="BC106" s="7"/>
      <c r="BD106" s="81">
        <f t="shared" si="42"/>
        <v>0</v>
      </c>
      <c r="BE106" s="82">
        <f t="shared" si="43"/>
        <v>0</v>
      </c>
      <c r="BF106" s="91"/>
      <c r="BG106" s="23"/>
      <c r="BH106" s="14" t="e">
        <f t="shared" si="61"/>
        <v>#DIV/0!</v>
      </c>
      <c r="BI106" s="159" t="str">
        <f t="shared" si="62"/>
        <v/>
      </c>
      <c r="BJ106" s="8"/>
      <c r="BK106" s="12">
        <v>0</v>
      </c>
      <c r="BL106" s="7">
        <f t="shared" si="63"/>
        <v>0</v>
      </c>
      <c r="BM106" s="7"/>
      <c r="BN106" s="7"/>
      <c r="BO106" s="81">
        <f t="shared" si="44"/>
        <v>0</v>
      </c>
      <c r="BP106" s="82">
        <f t="shared" si="45"/>
        <v>0</v>
      </c>
      <c r="BQ106" s="91"/>
      <c r="BR106" s="365"/>
      <c r="BS106" s="156">
        <v>40817</v>
      </c>
      <c r="BT106" s="101">
        <f t="shared" si="64"/>
        <v>0</v>
      </c>
      <c r="BU106" s="14" t="e">
        <f t="shared" si="65"/>
        <v>#DIV/0!</v>
      </c>
      <c r="BV106" s="103">
        <f t="shared" si="66"/>
        <v>0</v>
      </c>
      <c r="BW106" s="12" t="e">
        <f t="shared" si="65"/>
        <v>#DIV/0!</v>
      </c>
      <c r="BX106" s="105"/>
      <c r="BY106" s="24">
        <v>46.214289000000001</v>
      </c>
      <c r="BZ106" s="108"/>
      <c r="CB106" s="23"/>
      <c r="CC106" s="131" t="e">
        <f t="shared" si="67"/>
        <v>#DIV/0!</v>
      </c>
    </row>
    <row r="107" spans="1:81">
      <c r="A107" s="365"/>
      <c r="B107" s="156">
        <v>40848</v>
      </c>
      <c r="C107" s="16"/>
      <c r="D107" s="23"/>
      <c r="E107" s="14" t="e">
        <f t="shared" si="46"/>
        <v>#DIV/0!</v>
      </c>
      <c r="F107" s="159" t="str">
        <f t="shared" si="47"/>
        <v/>
      </c>
      <c r="G107" s="9"/>
      <c r="H107" s="12">
        <v>0</v>
      </c>
      <c r="I107" s="7">
        <f t="shared" si="48"/>
        <v>0</v>
      </c>
      <c r="J107" s="7"/>
      <c r="K107" s="7"/>
      <c r="L107" s="81">
        <f t="shared" si="34"/>
        <v>0</v>
      </c>
      <c r="M107" s="82">
        <f t="shared" si="35"/>
        <v>0</v>
      </c>
      <c r="N107" s="91"/>
      <c r="O107" s="23"/>
      <c r="P107" s="14" t="e">
        <f t="shared" si="49"/>
        <v>#DIV/0!</v>
      </c>
      <c r="Q107" s="159" t="str">
        <f t="shared" si="50"/>
        <v/>
      </c>
      <c r="R107" s="9"/>
      <c r="S107" s="12">
        <v>0</v>
      </c>
      <c r="T107" s="7">
        <f t="shared" si="51"/>
        <v>0</v>
      </c>
      <c r="U107" s="7"/>
      <c r="V107" s="7"/>
      <c r="W107" s="81">
        <f t="shared" si="36"/>
        <v>0</v>
      </c>
      <c r="X107" s="82">
        <f t="shared" si="37"/>
        <v>0</v>
      </c>
      <c r="Y107" s="91"/>
      <c r="Z107" s="23"/>
      <c r="AA107" s="14" t="e">
        <f t="shared" si="52"/>
        <v>#DIV/0!</v>
      </c>
      <c r="AB107" s="159" t="str">
        <f t="shared" si="53"/>
        <v/>
      </c>
      <c r="AC107" s="9"/>
      <c r="AD107" s="12">
        <v>0</v>
      </c>
      <c r="AE107" s="7">
        <f t="shared" si="54"/>
        <v>0</v>
      </c>
      <c r="AF107" s="7"/>
      <c r="AG107" s="7"/>
      <c r="AH107" s="81">
        <f t="shared" si="38"/>
        <v>0</v>
      </c>
      <c r="AI107" s="82">
        <f t="shared" si="39"/>
        <v>0</v>
      </c>
      <c r="AJ107" s="91"/>
      <c r="AK107" s="23"/>
      <c r="AL107" s="14" t="e">
        <f t="shared" si="55"/>
        <v>#DIV/0!</v>
      </c>
      <c r="AM107" s="159" t="str">
        <f t="shared" si="56"/>
        <v/>
      </c>
      <c r="AN107" s="9"/>
      <c r="AO107" s="12">
        <v>0</v>
      </c>
      <c r="AP107" s="7">
        <f t="shared" si="57"/>
        <v>0</v>
      </c>
      <c r="AQ107" s="7"/>
      <c r="AR107" s="7"/>
      <c r="AS107" s="81">
        <f t="shared" si="40"/>
        <v>0</v>
      </c>
      <c r="AT107" s="82">
        <f t="shared" si="41"/>
        <v>0</v>
      </c>
      <c r="AU107" s="91"/>
      <c r="AV107" s="23"/>
      <c r="AW107" s="14" t="e">
        <f t="shared" si="58"/>
        <v>#DIV/0!</v>
      </c>
      <c r="AX107" s="159" t="str">
        <f t="shared" si="59"/>
        <v/>
      </c>
      <c r="AY107" s="9"/>
      <c r="AZ107" s="12">
        <v>0</v>
      </c>
      <c r="BA107" s="7">
        <f t="shared" si="60"/>
        <v>0</v>
      </c>
      <c r="BB107" s="7"/>
      <c r="BC107" s="7"/>
      <c r="BD107" s="81">
        <f t="shared" si="42"/>
        <v>0</v>
      </c>
      <c r="BE107" s="82">
        <f t="shared" si="43"/>
        <v>0</v>
      </c>
      <c r="BF107" s="91"/>
      <c r="BG107" s="23"/>
      <c r="BH107" s="14" t="e">
        <f t="shared" si="61"/>
        <v>#DIV/0!</v>
      </c>
      <c r="BI107" s="159" t="str">
        <f t="shared" si="62"/>
        <v/>
      </c>
      <c r="BJ107" s="9"/>
      <c r="BK107" s="12">
        <v>0</v>
      </c>
      <c r="BL107" s="7">
        <f t="shared" si="63"/>
        <v>0</v>
      </c>
      <c r="BM107" s="7"/>
      <c r="BN107" s="7"/>
      <c r="BO107" s="81">
        <f t="shared" si="44"/>
        <v>0</v>
      </c>
      <c r="BP107" s="82">
        <f t="shared" si="45"/>
        <v>0</v>
      </c>
      <c r="BQ107" s="91"/>
      <c r="BR107" s="365"/>
      <c r="BS107" s="156">
        <v>40848</v>
      </c>
      <c r="BT107" s="101">
        <f t="shared" si="64"/>
        <v>0</v>
      </c>
      <c r="BU107" s="14" t="e">
        <f t="shared" si="65"/>
        <v>#DIV/0!</v>
      </c>
      <c r="BV107" s="103">
        <f t="shared" si="66"/>
        <v>0</v>
      </c>
      <c r="BW107" s="12" t="e">
        <f t="shared" si="65"/>
        <v>#DIV/0!</v>
      </c>
      <c r="BX107" s="105"/>
      <c r="BY107" s="24">
        <v>46.362174000000003</v>
      </c>
      <c r="BZ107" s="108"/>
      <c r="CB107" s="23"/>
      <c r="CC107" s="131" t="e">
        <f t="shared" si="67"/>
        <v>#DIV/0!</v>
      </c>
    </row>
    <row r="108" spans="1:81">
      <c r="A108" s="366"/>
      <c r="B108" s="157">
        <v>40878</v>
      </c>
      <c r="C108" s="16"/>
      <c r="D108" s="21"/>
      <c r="E108" s="15" t="e">
        <f t="shared" si="46"/>
        <v>#DIV/0!</v>
      </c>
      <c r="F108" s="158" t="str">
        <f t="shared" si="47"/>
        <v/>
      </c>
      <c r="G108" s="11"/>
      <c r="H108" s="13">
        <v>0</v>
      </c>
      <c r="I108" s="10">
        <f t="shared" si="48"/>
        <v>0</v>
      </c>
      <c r="J108" s="10"/>
      <c r="K108" s="10"/>
      <c r="L108" s="83">
        <f t="shared" si="34"/>
        <v>0</v>
      </c>
      <c r="M108" s="84">
        <f t="shared" si="35"/>
        <v>0</v>
      </c>
      <c r="N108" s="92"/>
      <c r="O108" s="21"/>
      <c r="P108" s="15" t="e">
        <f t="shared" si="49"/>
        <v>#DIV/0!</v>
      </c>
      <c r="Q108" s="158" t="str">
        <f t="shared" si="50"/>
        <v/>
      </c>
      <c r="R108" s="11"/>
      <c r="S108" s="13">
        <v>0</v>
      </c>
      <c r="T108" s="10">
        <f t="shared" si="51"/>
        <v>0</v>
      </c>
      <c r="U108" s="10"/>
      <c r="V108" s="10"/>
      <c r="W108" s="83">
        <f t="shared" si="36"/>
        <v>0</v>
      </c>
      <c r="X108" s="84">
        <f t="shared" si="37"/>
        <v>0</v>
      </c>
      <c r="Y108" s="92"/>
      <c r="Z108" s="21"/>
      <c r="AA108" s="15" t="e">
        <f t="shared" si="52"/>
        <v>#DIV/0!</v>
      </c>
      <c r="AB108" s="158" t="str">
        <f t="shared" si="53"/>
        <v/>
      </c>
      <c r="AC108" s="11"/>
      <c r="AD108" s="13">
        <v>0</v>
      </c>
      <c r="AE108" s="10">
        <f t="shared" si="54"/>
        <v>0</v>
      </c>
      <c r="AF108" s="10"/>
      <c r="AG108" s="10"/>
      <c r="AH108" s="83">
        <f t="shared" si="38"/>
        <v>0</v>
      </c>
      <c r="AI108" s="84">
        <f t="shared" si="39"/>
        <v>0</v>
      </c>
      <c r="AJ108" s="92"/>
      <c r="AK108" s="21"/>
      <c r="AL108" s="15" t="e">
        <f t="shared" si="55"/>
        <v>#DIV/0!</v>
      </c>
      <c r="AM108" s="158" t="str">
        <f t="shared" si="56"/>
        <v/>
      </c>
      <c r="AN108" s="11"/>
      <c r="AO108" s="13">
        <v>0</v>
      </c>
      <c r="AP108" s="10">
        <f t="shared" si="57"/>
        <v>0</v>
      </c>
      <c r="AQ108" s="10"/>
      <c r="AR108" s="10"/>
      <c r="AS108" s="83">
        <f t="shared" si="40"/>
        <v>0</v>
      </c>
      <c r="AT108" s="84">
        <f t="shared" si="41"/>
        <v>0</v>
      </c>
      <c r="AU108" s="92"/>
      <c r="AV108" s="21"/>
      <c r="AW108" s="15" t="e">
        <f t="shared" si="58"/>
        <v>#DIV/0!</v>
      </c>
      <c r="AX108" s="158" t="str">
        <f t="shared" si="59"/>
        <v/>
      </c>
      <c r="AY108" s="11"/>
      <c r="AZ108" s="13">
        <v>0</v>
      </c>
      <c r="BA108" s="10">
        <f t="shared" si="60"/>
        <v>0</v>
      </c>
      <c r="BB108" s="10"/>
      <c r="BC108" s="10"/>
      <c r="BD108" s="83">
        <f t="shared" si="42"/>
        <v>0</v>
      </c>
      <c r="BE108" s="84">
        <f t="shared" si="43"/>
        <v>0</v>
      </c>
      <c r="BF108" s="92"/>
      <c r="BG108" s="21"/>
      <c r="BH108" s="15" t="e">
        <f t="shared" si="61"/>
        <v>#DIV/0!</v>
      </c>
      <c r="BI108" s="158" t="str">
        <f t="shared" si="62"/>
        <v/>
      </c>
      <c r="BJ108" s="11"/>
      <c r="BK108" s="13">
        <v>0</v>
      </c>
      <c r="BL108" s="10">
        <f t="shared" si="63"/>
        <v>0</v>
      </c>
      <c r="BM108" s="10"/>
      <c r="BN108" s="10"/>
      <c r="BO108" s="83">
        <f t="shared" si="44"/>
        <v>0</v>
      </c>
      <c r="BP108" s="84">
        <f t="shared" si="45"/>
        <v>0</v>
      </c>
      <c r="BQ108" s="92"/>
      <c r="BR108" s="365"/>
      <c r="BS108" s="156">
        <v>40878</v>
      </c>
      <c r="BT108" s="101">
        <f t="shared" si="64"/>
        <v>0</v>
      </c>
      <c r="BU108" s="14" t="e">
        <f t="shared" si="65"/>
        <v>#DIV/0!</v>
      </c>
      <c r="BV108" s="103">
        <f t="shared" si="66"/>
        <v>0</v>
      </c>
      <c r="BW108" s="12" t="e">
        <f t="shared" si="65"/>
        <v>#DIV/0!</v>
      </c>
      <c r="BX108" s="105"/>
      <c r="BY108" s="24">
        <v>46.626438</v>
      </c>
      <c r="BZ108" s="108"/>
      <c r="CB108" s="23"/>
      <c r="CC108" s="131" t="e">
        <f t="shared" si="67"/>
        <v>#DIV/0!</v>
      </c>
    </row>
    <row r="109" spans="1:81" ht="11.25" customHeight="1">
      <c r="A109" s="365">
        <v>2012</v>
      </c>
      <c r="B109" s="156">
        <v>40909</v>
      </c>
      <c r="C109" s="16"/>
      <c r="D109" s="23"/>
      <c r="E109" s="14" t="e">
        <f t="shared" si="46"/>
        <v>#DIV/0!</v>
      </c>
      <c r="F109" s="159">
        <f t="shared" si="47"/>
        <v>59</v>
      </c>
      <c r="G109" s="8"/>
      <c r="H109" s="12">
        <v>0</v>
      </c>
      <c r="I109" s="7">
        <f t="shared" si="48"/>
        <v>0</v>
      </c>
      <c r="J109" s="76"/>
      <c r="K109" s="76"/>
      <c r="L109" s="81">
        <f t="shared" si="34"/>
        <v>0</v>
      </c>
      <c r="M109" s="82">
        <f t="shared" si="35"/>
        <v>0</v>
      </c>
      <c r="N109" s="91"/>
      <c r="O109" s="23"/>
      <c r="P109" s="14" t="e">
        <f t="shared" si="49"/>
        <v>#DIV/0!</v>
      </c>
      <c r="Q109" s="159" t="str">
        <f t="shared" si="50"/>
        <v/>
      </c>
      <c r="R109" s="8"/>
      <c r="S109" s="12">
        <v>0</v>
      </c>
      <c r="T109" s="7">
        <f t="shared" si="51"/>
        <v>0</v>
      </c>
      <c r="U109" s="76"/>
      <c r="V109" s="76"/>
      <c r="W109" s="81">
        <f t="shared" si="36"/>
        <v>0</v>
      </c>
      <c r="X109" s="82">
        <f t="shared" si="37"/>
        <v>0</v>
      </c>
      <c r="Y109" s="91"/>
      <c r="Z109" s="23"/>
      <c r="AA109" s="14" t="e">
        <f t="shared" si="52"/>
        <v>#DIV/0!</v>
      </c>
      <c r="AB109" s="159" t="str">
        <f t="shared" si="53"/>
        <v/>
      </c>
      <c r="AC109" s="8"/>
      <c r="AD109" s="12">
        <v>0</v>
      </c>
      <c r="AE109" s="7">
        <f t="shared" si="54"/>
        <v>0</v>
      </c>
      <c r="AF109" s="76"/>
      <c r="AG109" s="76"/>
      <c r="AH109" s="81">
        <f t="shared" si="38"/>
        <v>0</v>
      </c>
      <c r="AI109" s="82">
        <f t="shared" si="39"/>
        <v>0</v>
      </c>
      <c r="AJ109" s="91"/>
      <c r="AK109" s="23"/>
      <c r="AL109" s="14" t="e">
        <f t="shared" si="55"/>
        <v>#DIV/0!</v>
      </c>
      <c r="AM109" s="159" t="str">
        <f t="shared" si="56"/>
        <v/>
      </c>
      <c r="AN109" s="8"/>
      <c r="AO109" s="12">
        <v>0</v>
      </c>
      <c r="AP109" s="7">
        <f t="shared" si="57"/>
        <v>0</v>
      </c>
      <c r="AQ109" s="76"/>
      <c r="AR109" s="76"/>
      <c r="AS109" s="81">
        <f t="shared" si="40"/>
        <v>0</v>
      </c>
      <c r="AT109" s="82">
        <f t="shared" si="41"/>
        <v>0</v>
      </c>
      <c r="AU109" s="91"/>
      <c r="AV109" s="23"/>
      <c r="AW109" s="14" t="e">
        <f t="shared" si="58"/>
        <v>#DIV/0!</v>
      </c>
      <c r="AX109" s="159" t="str">
        <f t="shared" si="59"/>
        <v/>
      </c>
      <c r="AY109" s="8"/>
      <c r="AZ109" s="12">
        <v>0</v>
      </c>
      <c r="BA109" s="7">
        <f t="shared" si="60"/>
        <v>0</v>
      </c>
      <c r="BB109" s="76"/>
      <c r="BC109" s="76"/>
      <c r="BD109" s="81">
        <f t="shared" si="42"/>
        <v>0</v>
      </c>
      <c r="BE109" s="82">
        <f t="shared" si="43"/>
        <v>0</v>
      </c>
      <c r="BF109" s="91"/>
      <c r="BG109" s="23"/>
      <c r="BH109" s="14" t="e">
        <f t="shared" si="61"/>
        <v>#DIV/0!</v>
      </c>
      <c r="BI109" s="159" t="str">
        <f t="shared" si="62"/>
        <v/>
      </c>
      <c r="BJ109" s="8"/>
      <c r="BK109" s="12">
        <v>0</v>
      </c>
      <c r="BL109" s="7">
        <f t="shared" si="63"/>
        <v>0</v>
      </c>
      <c r="BM109" s="76"/>
      <c r="BN109" s="76"/>
      <c r="BO109" s="81">
        <f t="shared" si="44"/>
        <v>0</v>
      </c>
      <c r="BP109" s="82">
        <f t="shared" si="45"/>
        <v>0</v>
      </c>
      <c r="BQ109" s="91"/>
      <c r="BR109" s="371">
        <v>2012</v>
      </c>
      <c r="BS109" s="261">
        <v>40909</v>
      </c>
      <c r="BT109" s="262">
        <f t="shared" si="64"/>
        <v>0</v>
      </c>
      <c r="BU109" s="73" t="e">
        <f t="shared" si="65"/>
        <v>#DIV/0!</v>
      </c>
      <c r="BV109" s="263">
        <f t="shared" si="66"/>
        <v>0</v>
      </c>
      <c r="BW109" s="74" t="e">
        <f t="shared" si="65"/>
        <v>#DIV/0!</v>
      </c>
      <c r="BX109" s="106"/>
      <c r="BY109" s="75">
        <v>46.864232000000001</v>
      </c>
      <c r="BZ109" s="109"/>
      <c r="CB109" s="23"/>
      <c r="CC109" s="131" t="e">
        <f t="shared" si="67"/>
        <v>#DIV/0!</v>
      </c>
    </row>
    <row r="110" spans="1:81">
      <c r="A110" s="365"/>
      <c r="B110" s="156">
        <v>40940</v>
      </c>
      <c r="C110" s="16"/>
      <c r="D110" s="23"/>
      <c r="E110" s="14" t="e">
        <f t="shared" si="46"/>
        <v>#DIV/0!</v>
      </c>
      <c r="F110" s="159" t="str">
        <f t="shared" si="47"/>
        <v/>
      </c>
      <c r="G110" s="8"/>
      <c r="H110" s="12">
        <v>0</v>
      </c>
      <c r="I110" s="7">
        <f t="shared" si="48"/>
        <v>0</v>
      </c>
      <c r="J110" s="7"/>
      <c r="K110" s="7"/>
      <c r="L110" s="81">
        <f t="shared" si="34"/>
        <v>0</v>
      </c>
      <c r="M110" s="82">
        <f t="shared" si="35"/>
        <v>0</v>
      </c>
      <c r="N110" s="91"/>
      <c r="O110" s="23"/>
      <c r="P110" s="14" t="e">
        <f t="shared" si="49"/>
        <v>#DIV/0!</v>
      </c>
      <c r="Q110" s="159" t="str">
        <f t="shared" si="50"/>
        <v/>
      </c>
      <c r="R110" s="8"/>
      <c r="S110" s="12">
        <v>0</v>
      </c>
      <c r="T110" s="7">
        <f t="shared" si="51"/>
        <v>0</v>
      </c>
      <c r="U110" s="7"/>
      <c r="V110" s="7"/>
      <c r="W110" s="81">
        <f t="shared" si="36"/>
        <v>0</v>
      </c>
      <c r="X110" s="82">
        <f t="shared" si="37"/>
        <v>0</v>
      </c>
      <c r="Y110" s="91"/>
      <c r="Z110" s="23"/>
      <c r="AA110" s="14" t="e">
        <f t="shared" si="52"/>
        <v>#DIV/0!</v>
      </c>
      <c r="AB110" s="159" t="str">
        <f t="shared" si="53"/>
        <v/>
      </c>
      <c r="AC110" s="8"/>
      <c r="AD110" s="12">
        <v>0</v>
      </c>
      <c r="AE110" s="7">
        <f t="shared" si="54"/>
        <v>0</v>
      </c>
      <c r="AF110" s="7"/>
      <c r="AG110" s="7"/>
      <c r="AH110" s="81">
        <f t="shared" si="38"/>
        <v>0</v>
      </c>
      <c r="AI110" s="82">
        <f t="shared" si="39"/>
        <v>0</v>
      </c>
      <c r="AJ110" s="91"/>
      <c r="AK110" s="23"/>
      <c r="AL110" s="14" t="e">
        <f t="shared" si="55"/>
        <v>#DIV/0!</v>
      </c>
      <c r="AM110" s="159" t="str">
        <f t="shared" si="56"/>
        <v/>
      </c>
      <c r="AN110" s="8"/>
      <c r="AO110" s="12">
        <v>0</v>
      </c>
      <c r="AP110" s="7">
        <f t="shared" si="57"/>
        <v>0</v>
      </c>
      <c r="AQ110" s="7"/>
      <c r="AR110" s="7"/>
      <c r="AS110" s="81">
        <f t="shared" si="40"/>
        <v>0</v>
      </c>
      <c r="AT110" s="82">
        <f t="shared" si="41"/>
        <v>0</v>
      </c>
      <c r="AU110" s="91"/>
      <c r="AV110" s="23"/>
      <c r="AW110" s="14" t="e">
        <f t="shared" si="58"/>
        <v>#DIV/0!</v>
      </c>
      <c r="AX110" s="159" t="str">
        <f t="shared" si="59"/>
        <v/>
      </c>
      <c r="AY110" s="8"/>
      <c r="AZ110" s="12">
        <v>0</v>
      </c>
      <c r="BA110" s="7">
        <f t="shared" si="60"/>
        <v>0</v>
      </c>
      <c r="BB110" s="7"/>
      <c r="BC110" s="7"/>
      <c r="BD110" s="81">
        <f t="shared" si="42"/>
        <v>0</v>
      </c>
      <c r="BE110" s="82">
        <f t="shared" si="43"/>
        <v>0</v>
      </c>
      <c r="BF110" s="91"/>
      <c r="BG110" s="23"/>
      <c r="BH110" s="14" t="e">
        <f t="shared" si="61"/>
        <v>#DIV/0!</v>
      </c>
      <c r="BI110" s="159" t="str">
        <f t="shared" si="62"/>
        <v/>
      </c>
      <c r="BJ110" s="8"/>
      <c r="BK110" s="12">
        <v>0</v>
      </c>
      <c r="BL110" s="7">
        <f t="shared" si="63"/>
        <v>0</v>
      </c>
      <c r="BM110" s="7"/>
      <c r="BN110" s="7"/>
      <c r="BO110" s="81">
        <f t="shared" si="44"/>
        <v>0</v>
      </c>
      <c r="BP110" s="82">
        <f t="shared" si="45"/>
        <v>0</v>
      </c>
      <c r="BQ110" s="91"/>
      <c r="BR110" s="365"/>
      <c r="BS110" s="156">
        <v>40940</v>
      </c>
      <c r="BT110" s="101">
        <f t="shared" si="64"/>
        <v>0</v>
      </c>
      <c r="BU110" s="14" t="e">
        <f t="shared" si="65"/>
        <v>#DIV/0!</v>
      </c>
      <c r="BV110" s="103">
        <f t="shared" si="66"/>
        <v>0</v>
      </c>
      <c r="BW110" s="12" t="e">
        <f t="shared" si="65"/>
        <v>#DIV/0!</v>
      </c>
      <c r="BX110" s="105"/>
      <c r="BY110" s="24">
        <v>47.103239000000002</v>
      </c>
      <c r="BZ110" s="108"/>
      <c r="CB110" s="23"/>
      <c r="CC110" s="131" t="e">
        <f t="shared" si="67"/>
        <v>#DIV/0!</v>
      </c>
    </row>
    <row r="111" spans="1:81">
      <c r="A111" s="365"/>
      <c r="B111" s="156">
        <v>40969</v>
      </c>
      <c r="C111" s="16"/>
      <c r="D111" s="23"/>
      <c r="E111" s="14" t="e">
        <f t="shared" si="46"/>
        <v>#DIV/0!</v>
      </c>
      <c r="F111" s="159" t="str">
        <f t="shared" si="47"/>
        <v/>
      </c>
      <c r="G111" s="8"/>
      <c r="H111" s="12">
        <v>0</v>
      </c>
      <c r="I111" s="7">
        <f t="shared" si="48"/>
        <v>0</v>
      </c>
      <c r="J111" s="7"/>
      <c r="K111" s="7"/>
      <c r="L111" s="81">
        <f t="shared" si="34"/>
        <v>0</v>
      </c>
      <c r="M111" s="82">
        <f t="shared" si="35"/>
        <v>0</v>
      </c>
      <c r="N111" s="91"/>
      <c r="O111" s="23"/>
      <c r="P111" s="14" t="e">
        <f t="shared" si="49"/>
        <v>#DIV/0!</v>
      </c>
      <c r="Q111" s="159" t="str">
        <f t="shared" si="50"/>
        <v/>
      </c>
      <c r="R111" s="8"/>
      <c r="S111" s="12">
        <v>0</v>
      </c>
      <c r="T111" s="7">
        <f t="shared" si="51"/>
        <v>0</v>
      </c>
      <c r="U111" s="7"/>
      <c r="V111" s="7"/>
      <c r="W111" s="81">
        <f t="shared" si="36"/>
        <v>0</v>
      </c>
      <c r="X111" s="82">
        <f t="shared" si="37"/>
        <v>0</v>
      </c>
      <c r="Y111" s="91"/>
      <c r="Z111" s="23"/>
      <c r="AA111" s="14" t="e">
        <f t="shared" si="52"/>
        <v>#DIV/0!</v>
      </c>
      <c r="AB111" s="159" t="str">
        <f t="shared" si="53"/>
        <v/>
      </c>
      <c r="AC111" s="8"/>
      <c r="AD111" s="12">
        <v>0</v>
      </c>
      <c r="AE111" s="7">
        <f t="shared" si="54"/>
        <v>0</v>
      </c>
      <c r="AF111" s="7"/>
      <c r="AG111" s="7"/>
      <c r="AH111" s="81">
        <f t="shared" si="38"/>
        <v>0</v>
      </c>
      <c r="AI111" s="82">
        <f t="shared" si="39"/>
        <v>0</v>
      </c>
      <c r="AJ111" s="91"/>
      <c r="AK111" s="23"/>
      <c r="AL111" s="14" t="e">
        <f t="shared" si="55"/>
        <v>#DIV/0!</v>
      </c>
      <c r="AM111" s="159" t="str">
        <f t="shared" si="56"/>
        <v/>
      </c>
      <c r="AN111" s="8"/>
      <c r="AO111" s="12">
        <v>0</v>
      </c>
      <c r="AP111" s="7">
        <f t="shared" si="57"/>
        <v>0</v>
      </c>
      <c r="AQ111" s="7"/>
      <c r="AR111" s="7"/>
      <c r="AS111" s="81">
        <f t="shared" si="40"/>
        <v>0</v>
      </c>
      <c r="AT111" s="82">
        <f t="shared" si="41"/>
        <v>0</v>
      </c>
      <c r="AU111" s="91"/>
      <c r="AV111" s="23"/>
      <c r="AW111" s="14" t="e">
        <f t="shared" si="58"/>
        <v>#DIV/0!</v>
      </c>
      <c r="AX111" s="159" t="str">
        <f t="shared" si="59"/>
        <v/>
      </c>
      <c r="AY111" s="8"/>
      <c r="AZ111" s="12">
        <v>0</v>
      </c>
      <c r="BA111" s="7">
        <f t="shared" si="60"/>
        <v>0</v>
      </c>
      <c r="BB111" s="7"/>
      <c r="BC111" s="7"/>
      <c r="BD111" s="81">
        <f t="shared" si="42"/>
        <v>0</v>
      </c>
      <c r="BE111" s="82">
        <f t="shared" si="43"/>
        <v>0</v>
      </c>
      <c r="BF111" s="91"/>
      <c r="BG111" s="23"/>
      <c r="BH111" s="14" t="e">
        <f t="shared" si="61"/>
        <v>#DIV/0!</v>
      </c>
      <c r="BI111" s="159" t="str">
        <f t="shared" si="62"/>
        <v/>
      </c>
      <c r="BJ111" s="8"/>
      <c r="BK111" s="12">
        <v>0</v>
      </c>
      <c r="BL111" s="7">
        <f t="shared" si="63"/>
        <v>0</v>
      </c>
      <c r="BM111" s="7"/>
      <c r="BN111" s="7"/>
      <c r="BO111" s="81">
        <f t="shared" si="44"/>
        <v>0</v>
      </c>
      <c r="BP111" s="82">
        <f t="shared" si="45"/>
        <v>0</v>
      </c>
      <c r="BQ111" s="91"/>
      <c r="BR111" s="365"/>
      <c r="BS111" s="156">
        <v>40969</v>
      </c>
      <c r="BT111" s="101">
        <f t="shared" si="64"/>
        <v>0</v>
      </c>
      <c r="BU111" s="14" t="e">
        <f t="shared" si="65"/>
        <v>#DIV/0!</v>
      </c>
      <c r="BV111" s="103">
        <f t="shared" si="66"/>
        <v>0</v>
      </c>
      <c r="BW111" s="12" t="e">
        <f t="shared" si="65"/>
        <v>#DIV/0!</v>
      </c>
      <c r="BX111" s="105"/>
      <c r="BY111" s="24">
        <v>47.286940999999999</v>
      </c>
      <c r="BZ111" s="108"/>
      <c r="CB111" s="23"/>
      <c r="CC111" s="131" t="e">
        <f t="shared" si="67"/>
        <v>#DIV/0!</v>
      </c>
    </row>
    <row r="112" spans="1:81">
      <c r="A112" s="365"/>
      <c r="B112" s="156">
        <v>41000</v>
      </c>
      <c r="C112" s="16"/>
      <c r="D112" s="23"/>
      <c r="E112" s="14" t="e">
        <f t="shared" si="46"/>
        <v>#DIV/0!</v>
      </c>
      <c r="F112" s="159" t="str">
        <f t="shared" si="47"/>
        <v/>
      </c>
      <c r="G112" s="8"/>
      <c r="H112" s="12">
        <v>0</v>
      </c>
      <c r="I112" s="7">
        <f t="shared" si="48"/>
        <v>0</v>
      </c>
      <c r="J112" s="7"/>
      <c r="K112" s="7"/>
      <c r="L112" s="81">
        <f t="shared" si="34"/>
        <v>0</v>
      </c>
      <c r="M112" s="82">
        <f t="shared" si="35"/>
        <v>0</v>
      </c>
      <c r="N112" s="91"/>
      <c r="O112" s="23"/>
      <c r="P112" s="14" t="e">
        <f t="shared" si="49"/>
        <v>#DIV/0!</v>
      </c>
      <c r="Q112" s="159" t="str">
        <f t="shared" si="50"/>
        <v/>
      </c>
      <c r="R112" s="8"/>
      <c r="S112" s="12">
        <v>0</v>
      </c>
      <c r="T112" s="7">
        <f t="shared" si="51"/>
        <v>0</v>
      </c>
      <c r="U112" s="7"/>
      <c r="V112" s="7"/>
      <c r="W112" s="81">
        <f t="shared" si="36"/>
        <v>0</v>
      </c>
      <c r="X112" s="82">
        <f t="shared" si="37"/>
        <v>0</v>
      </c>
      <c r="Y112" s="91"/>
      <c r="Z112" s="23"/>
      <c r="AA112" s="14" t="e">
        <f t="shared" si="52"/>
        <v>#DIV/0!</v>
      </c>
      <c r="AB112" s="159" t="str">
        <f t="shared" si="53"/>
        <v/>
      </c>
      <c r="AC112" s="8"/>
      <c r="AD112" s="12">
        <v>0</v>
      </c>
      <c r="AE112" s="7">
        <f t="shared" si="54"/>
        <v>0</v>
      </c>
      <c r="AF112" s="7"/>
      <c r="AG112" s="7"/>
      <c r="AH112" s="81">
        <f t="shared" si="38"/>
        <v>0</v>
      </c>
      <c r="AI112" s="82">
        <f t="shared" si="39"/>
        <v>0</v>
      </c>
      <c r="AJ112" s="91"/>
      <c r="AK112" s="23"/>
      <c r="AL112" s="14" t="e">
        <f t="shared" si="55"/>
        <v>#DIV/0!</v>
      </c>
      <c r="AM112" s="159" t="str">
        <f t="shared" si="56"/>
        <v/>
      </c>
      <c r="AN112" s="8"/>
      <c r="AO112" s="12">
        <v>0</v>
      </c>
      <c r="AP112" s="7">
        <f t="shared" si="57"/>
        <v>0</v>
      </c>
      <c r="AQ112" s="7"/>
      <c r="AR112" s="7"/>
      <c r="AS112" s="81">
        <f t="shared" si="40"/>
        <v>0</v>
      </c>
      <c r="AT112" s="82">
        <f t="shared" si="41"/>
        <v>0</v>
      </c>
      <c r="AU112" s="91"/>
      <c r="AV112" s="23"/>
      <c r="AW112" s="14" t="e">
        <f t="shared" si="58"/>
        <v>#DIV/0!</v>
      </c>
      <c r="AX112" s="159" t="str">
        <f t="shared" si="59"/>
        <v/>
      </c>
      <c r="AY112" s="8"/>
      <c r="AZ112" s="12">
        <v>0</v>
      </c>
      <c r="BA112" s="7">
        <f t="shared" si="60"/>
        <v>0</v>
      </c>
      <c r="BB112" s="7"/>
      <c r="BC112" s="7"/>
      <c r="BD112" s="81">
        <f t="shared" si="42"/>
        <v>0</v>
      </c>
      <c r="BE112" s="82">
        <f t="shared" si="43"/>
        <v>0</v>
      </c>
      <c r="BF112" s="91"/>
      <c r="BG112" s="23"/>
      <c r="BH112" s="14" t="e">
        <f t="shared" si="61"/>
        <v>#DIV/0!</v>
      </c>
      <c r="BI112" s="159" t="str">
        <f t="shared" si="62"/>
        <v/>
      </c>
      <c r="BJ112" s="8"/>
      <c r="BK112" s="12">
        <v>0</v>
      </c>
      <c r="BL112" s="7">
        <f t="shared" si="63"/>
        <v>0</v>
      </c>
      <c r="BM112" s="7"/>
      <c r="BN112" s="7"/>
      <c r="BO112" s="81">
        <f t="shared" si="44"/>
        <v>0</v>
      </c>
      <c r="BP112" s="82">
        <f t="shared" si="45"/>
        <v>0</v>
      </c>
      <c r="BQ112" s="91"/>
      <c r="BR112" s="365"/>
      <c r="BS112" s="156">
        <v>41000</v>
      </c>
      <c r="BT112" s="101">
        <f t="shared" si="64"/>
        <v>0</v>
      </c>
      <c r="BU112" s="14" t="e">
        <f t="shared" si="65"/>
        <v>#DIV/0!</v>
      </c>
      <c r="BV112" s="103">
        <f t="shared" si="66"/>
        <v>0</v>
      </c>
      <c r="BW112" s="12" t="e">
        <f t="shared" si="65"/>
        <v>#DIV/0!</v>
      </c>
      <c r="BX112" s="105"/>
      <c r="BY112" s="24">
        <v>47.372056999999998</v>
      </c>
      <c r="BZ112" s="108"/>
      <c r="CB112" s="23"/>
      <c r="CC112" s="131" t="e">
        <f t="shared" si="67"/>
        <v>#DIV/0!</v>
      </c>
    </row>
    <row r="113" spans="1:81">
      <c r="A113" s="365"/>
      <c r="B113" s="156">
        <v>41030</v>
      </c>
      <c r="C113" s="16"/>
      <c r="D113" s="23"/>
      <c r="E113" s="14" t="e">
        <f t="shared" si="46"/>
        <v>#DIV/0!</v>
      </c>
      <c r="F113" s="159" t="str">
        <f t="shared" si="47"/>
        <v/>
      </c>
      <c r="G113" s="8"/>
      <c r="H113" s="12">
        <v>0</v>
      </c>
      <c r="I113" s="7">
        <f t="shared" si="48"/>
        <v>0</v>
      </c>
      <c r="J113" s="7"/>
      <c r="K113" s="7"/>
      <c r="L113" s="81">
        <f t="shared" si="34"/>
        <v>0</v>
      </c>
      <c r="M113" s="82">
        <f t="shared" si="35"/>
        <v>0</v>
      </c>
      <c r="N113" s="91"/>
      <c r="O113" s="23"/>
      <c r="P113" s="14" t="e">
        <f t="shared" si="49"/>
        <v>#DIV/0!</v>
      </c>
      <c r="Q113" s="159" t="str">
        <f t="shared" si="50"/>
        <v/>
      </c>
      <c r="R113" s="8"/>
      <c r="S113" s="12">
        <v>0</v>
      </c>
      <c r="T113" s="7">
        <f t="shared" si="51"/>
        <v>0</v>
      </c>
      <c r="U113" s="7"/>
      <c r="V113" s="7"/>
      <c r="W113" s="81">
        <f t="shared" si="36"/>
        <v>0</v>
      </c>
      <c r="X113" s="82">
        <f t="shared" si="37"/>
        <v>0</v>
      </c>
      <c r="Y113" s="91"/>
      <c r="Z113" s="23"/>
      <c r="AA113" s="14" t="e">
        <f t="shared" si="52"/>
        <v>#DIV/0!</v>
      </c>
      <c r="AB113" s="159" t="str">
        <f t="shared" si="53"/>
        <v/>
      </c>
      <c r="AC113" s="8"/>
      <c r="AD113" s="12">
        <v>0</v>
      </c>
      <c r="AE113" s="7">
        <f t="shared" si="54"/>
        <v>0</v>
      </c>
      <c r="AF113" s="7"/>
      <c r="AG113" s="7"/>
      <c r="AH113" s="81">
        <f t="shared" si="38"/>
        <v>0</v>
      </c>
      <c r="AI113" s="82">
        <f t="shared" si="39"/>
        <v>0</v>
      </c>
      <c r="AJ113" s="91"/>
      <c r="AK113" s="23"/>
      <c r="AL113" s="14" t="e">
        <f t="shared" si="55"/>
        <v>#DIV/0!</v>
      </c>
      <c r="AM113" s="159" t="str">
        <f t="shared" si="56"/>
        <v/>
      </c>
      <c r="AN113" s="8"/>
      <c r="AO113" s="12">
        <v>0</v>
      </c>
      <c r="AP113" s="7">
        <f t="shared" si="57"/>
        <v>0</v>
      </c>
      <c r="AQ113" s="7"/>
      <c r="AR113" s="7"/>
      <c r="AS113" s="81">
        <f t="shared" si="40"/>
        <v>0</v>
      </c>
      <c r="AT113" s="82">
        <f t="shared" si="41"/>
        <v>0</v>
      </c>
      <c r="AU113" s="91"/>
      <c r="AV113" s="23"/>
      <c r="AW113" s="14" t="e">
        <f t="shared" si="58"/>
        <v>#DIV/0!</v>
      </c>
      <c r="AX113" s="159" t="str">
        <f t="shared" si="59"/>
        <v/>
      </c>
      <c r="AY113" s="8"/>
      <c r="AZ113" s="12">
        <v>0</v>
      </c>
      <c r="BA113" s="7">
        <f t="shared" si="60"/>
        <v>0</v>
      </c>
      <c r="BB113" s="7"/>
      <c r="BC113" s="7"/>
      <c r="BD113" s="81">
        <f t="shared" si="42"/>
        <v>0</v>
      </c>
      <c r="BE113" s="82">
        <f t="shared" si="43"/>
        <v>0</v>
      </c>
      <c r="BF113" s="91"/>
      <c r="BG113" s="23"/>
      <c r="BH113" s="14" t="e">
        <f t="shared" si="61"/>
        <v>#DIV/0!</v>
      </c>
      <c r="BI113" s="159" t="str">
        <f t="shared" si="62"/>
        <v/>
      </c>
      <c r="BJ113" s="8"/>
      <c r="BK113" s="12">
        <v>0</v>
      </c>
      <c r="BL113" s="7">
        <f t="shared" si="63"/>
        <v>0</v>
      </c>
      <c r="BM113" s="7"/>
      <c r="BN113" s="7"/>
      <c r="BO113" s="81">
        <f t="shared" si="44"/>
        <v>0</v>
      </c>
      <c r="BP113" s="82">
        <f t="shared" si="45"/>
        <v>0</v>
      </c>
      <c r="BQ113" s="91"/>
      <c r="BR113" s="365"/>
      <c r="BS113" s="156">
        <v>41030</v>
      </c>
      <c r="BT113" s="101">
        <f t="shared" si="64"/>
        <v>0</v>
      </c>
      <c r="BU113" s="14" t="e">
        <f t="shared" si="65"/>
        <v>#DIV/0!</v>
      </c>
      <c r="BV113" s="103">
        <f t="shared" si="66"/>
        <v>0</v>
      </c>
      <c r="BW113" s="12" t="e">
        <f t="shared" si="65"/>
        <v>#DIV/0!</v>
      </c>
      <c r="BX113" s="105"/>
      <c r="BY113" s="24">
        <v>47.675238</v>
      </c>
      <c r="BZ113" s="108"/>
      <c r="CB113" s="23"/>
      <c r="CC113" s="131" t="e">
        <f t="shared" si="67"/>
        <v>#DIV/0!</v>
      </c>
    </row>
    <row r="114" spans="1:81">
      <c r="A114" s="365"/>
      <c r="B114" s="156">
        <v>41061</v>
      </c>
      <c r="C114" s="16"/>
      <c r="D114" s="23"/>
      <c r="E114" s="14" t="e">
        <f t="shared" si="46"/>
        <v>#DIV/0!</v>
      </c>
      <c r="F114" s="159" t="str">
        <f t="shared" si="47"/>
        <v/>
      </c>
      <c r="G114" s="8"/>
      <c r="H114" s="12">
        <v>0</v>
      </c>
      <c r="I114" s="7">
        <f t="shared" si="48"/>
        <v>0</v>
      </c>
      <c r="J114" s="7"/>
      <c r="K114" s="7"/>
      <c r="L114" s="81">
        <f t="shared" si="34"/>
        <v>0</v>
      </c>
      <c r="M114" s="82">
        <f t="shared" si="35"/>
        <v>0</v>
      </c>
      <c r="N114" s="91"/>
      <c r="O114" s="23"/>
      <c r="P114" s="14" t="e">
        <f t="shared" si="49"/>
        <v>#DIV/0!</v>
      </c>
      <c r="Q114" s="159" t="str">
        <f t="shared" si="50"/>
        <v/>
      </c>
      <c r="R114" s="8"/>
      <c r="S114" s="12">
        <v>0</v>
      </c>
      <c r="T114" s="7">
        <f t="shared" si="51"/>
        <v>0</v>
      </c>
      <c r="U114" s="7"/>
      <c r="V114" s="7"/>
      <c r="W114" s="81">
        <f t="shared" si="36"/>
        <v>0</v>
      </c>
      <c r="X114" s="82">
        <f t="shared" si="37"/>
        <v>0</v>
      </c>
      <c r="Y114" s="91"/>
      <c r="Z114" s="23"/>
      <c r="AA114" s="14" t="e">
        <f t="shared" si="52"/>
        <v>#DIV/0!</v>
      </c>
      <c r="AB114" s="159" t="str">
        <f t="shared" si="53"/>
        <v/>
      </c>
      <c r="AC114" s="8"/>
      <c r="AD114" s="12">
        <v>0</v>
      </c>
      <c r="AE114" s="7">
        <f t="shared" si="54"/>
        <v>0</v>
      </c>
      <c r="AF114" s="7"/>
      <c r="AG114" s="7"/>
      <c r="AH114" s="81">
        <f t="shared" si="38"/>
        <v>0</v>
      </c>
      <c r="AI114" s="82">
        <f t="shared" si="39"/>
        <v>0</v>
      </c>
      <c r="AJ114" s="91"/>
      <c r="AK114" s="23"/>
      <c r="AL114" s="14" t="e">
        <f t="shared" si="55"/>
        <v>#DIV/0!</v>
      </c>
      <c r="AM114" s="159" t="str">
        <f t="shared" si="56"/>
        <v/>
      </c>
      <c r="AN114" s="8"/>
      <c r="AO114" s="12">
        <v>0</v>
      </c>
      <c r="AP114" s="7">
        <f t="shared" si="57"/>
        <v>0</v>
      </c>
      <c r="AQ114" s="7"/>
      <c r="AR114" s="7"/>
      <c r="AS114" s="81">
        <f t="shared" si="40"/>
        <v>0</v>
      </c>
      <c r="AT114" s="82">
        <f t="shared" si="41"/>
        <v>0</v>
      </c>
      <c r="AU114" s="91"/>
      <c r="AV114" s="23"/>
      <c r="AW114" s="14" t="e">
        <f t="shared" si="58"/>
        <v>#DIV/0!</v>
      </c>
      <c r="AX114" s="159" t="str">
        <f t="shared" si="59"/>
        <v/>
      </c>
      <c r="AY114" s="8"/>
      <c r="AZ114" s="12">
        <v>0</v>
      </c>
      <c r="BA114" s="7">
        <f t="shared" si="60"/>
        <v>0</v>
      </c>
      <c r="BB114" s="7"/>
      <c r="BC114" s="7"/>
      <c r="BD114" s="81">
        <f t="shared" si="42"/>
        <v>0</v>
      </c>
      <c r="BE114" s="82">
        <f t="shared" si="43"/>
        <v>0</v>
      </c>
      <c r="BF114" s="91"/>
      <c r="BG114" s="23"/>
      <c r="BH114" s="14" t="e">
        <f t="shared" si="61"/>
        <v>#DIV/0!</v>
      </c>
      <c r="BI114" s="159" t="str">
        <f t="shared" si="62"/>
        <v/>
      </c>
      <c r="BJ114" s="8"/>
      <c r="BK114" s="12">
        <v>0</v>
      </c>
      <c r="BL114" s="7">
        <f t="shared" si="63"/>
        <v>0</v>
      </c>
      <c r="BM114" s="7"/>
      <c r="BN114" s="7"/>
      <c r="BO114" s="81">
        <f t="shared" si="44"/>
        <v>0</v>
      </c>
      <c r="BP114" s="82">
        <f t="shared" si="45"/>
        <v>0</v>
      </c>
      <c r="BQ114" s="91"/>
      <c r="BR114" s="365"/>
      <c r="BS114" s="156">
        <v>41061</v>
      </c>
      <c r="BT114" s="101">
        <f t="shared" si="64"/>
        <v>0</v>
      </c>
      <c r="BU114" s="14" t="e">
        <f t="shared" si="65"/>
        <v>#DIV/0!</v>
      </c>
      <c r="BV114" s="103">
        <f t="shared" si="66"/>
        <v>0</v>
      </c>
      <c r="BW114" s="12" t="e">
        <f t="shared" si="65"/>
        <v>#DIV/0!</v>
      </c>
      <c r="BX114" s="105"/>
      <c r="BY114" s="24">
        <v>47.937451000000003</v>
      </c>
      <c r="BZ114" s="108"/>
      <c r="CB114" s="23"/>
      <c r="CC114" s="131" t="e">
        <f t="shared" si="67"/>
        <v>#DIV/0!</v>
      </c>
    </row>
    <row r="115" spans="1:81">
      <c r="A115" s="365"/>
      <c r="B115" s="156">
        <v>41091</v>
      </c>
      <c r="C115" s="16"/>
      <c r="D115" s="23"/>
      <c r="E115" s="14" t="e">
        <f t="shared" si="46"/>
        <v>#DIV/0!</v>
      </c>
      <c r="F115" s="159" t="str">
        <f t="shared" si="47"/>
        <v/>
      </c>
      <c r="G115" s="8" t="s">
        <v>6</v>
      </c>
      <c r="H115" s="12">
        <v>7.9299999999999995E-2</v>
      </c>
      <c r="I115" s="7">
        <f t="shared" si="48"/>
        <v>0</v>
      </c>
      <c r="J115" s="7"/>
      <c r="K115" s="7"/>
      <c r="L115" s="81">
        <f t="shared" si="34"/>
        <v>0</v>
      </c>
      <c r="M115" s="82">
        <f t="shared" si="35"/>
        <v>0</v>
      </c>
      <c r="N115" s="91"/>
      <c r="O115" s="23"/>
      <c r="P115" s="14" t="e">
        <f t="shared" si="49"/>
        <v>#DIV/0!</v>
      </c>
      <c r="Q115" s="159" t="str">
        <f t="shared" si="50"/>
        <v/>
      </c>
      <c r="R115" s="8" t="s">
        <v>6</v>
      </c>
      <c r="S115" s="12">
        <v>7.9299999999999995E-2</v>
      </c>
      <c r="T115" s="7">
        <f t="shared" si="51"/>
        <v>0</v>
      </c>
      <c r="U115" s="7"/>
      <c r="V115" s="7"/>
      <c r="W115" s="81">
        <f t="shared" si="36"/>
        <v>0</v>
      </c>
      <c r="X115" s="82">
        <f t="shared" si="37"/>
        <v>0</v>
      </c>
      <c r="Y115" s="91"/>
      <c r="Z115" s="23"/>
      <c r="AA115" s="14" t="e">
        <f t="shared" si="52"/>
        <v>#DIV/0!</v>
      </c>
      <c r="AB115" s="159" t="str">
        <f t="shared" si="53"/>
        <v/>
      </c>
      <c r="AC115" s="8" t="s">
        <v>6</v>
      </c>
      <c r="AD115" s="12">
        <v>7.9299999999999995E-2</v>
      </c>
      <c r="AE115" s="7">
        <f t="shared" si="54"/>
        <v>0</v>
      </c>
      <c r="AF115" s="7"/>
      <c r="AG115" s="7"/>
      <c r="AH115" s="81">
        <f t="shared" si="38"/>
        <v>0</v>
      </c>
      <c r="AI115" s="82">
        <f t="shared" si="39"/>
        <v>0</v>
      </c>
      <c r="AJ115" s="91"/>
      <c r="AK115" s="23"/>
      <c r="AL115" s="14" t="e">
        <f t="shared" si="55"/>
        <v>#DIV/0!</v>
      </c>
      <c r="AM115" s="159" t="str">
        <f t="shared" si="56"/>
        <v/>
      </c>
      <c r="AN115" s="8" t="s">
        <v>6</v>
      </c>
      <c r="AO115" s="12">
        <v>7.9299999999999995E-2</v>
      </c>
      <c r="AP115" s="7">
        <f t="shared" si="57"/>
        <v>0</v>
      </c>
      <c r="AQ115" s="7"/>
      <c r="AR115" s="7"/>
      <c r="AS115" s="81">
        <f t="shared" si="40"/>
        <v>0</v>
      </c>
      <c r="AT115" s="82">
        <f t="shared" si="41"/>
        <v>0</v>
      </c>
      <c r="AU115" s="91"/>
      <c r="AV115" s="23"/>
      <c r="AW115" s="14" t="e">
        <f t="shared" si="58"/>
        <v>#DIV/0!</v>
      </c>
      <c r="AX115" s="159" t="str">
        <f t="shared" si="59"/>
        <v/>
      </c>
      <c r="AY115" s="8" t="s">
        <v>6</v>
      </c>
      <c r="AZ115" s="12">
        <v>7.9299999999999995E-2</v>
      </c>
      <c r="BA115" s="7">
        <f t="shared" si="60"/>
        <v>0</v>
      </c>
      <c r="BB115" s="7"/>
      <c r="BC115" s="7"/>
      <c r="BD115" s="81">
        <f t="shared" si="42"/>
        <v>0</v>
      </c>
      <c r="BE115" s="82">
        <f t="shared" si="43"/>
        <v>0</v>
      </c>
      <c r="BF115" s="91"/>
      <c r="BG115" s="23"/>
      <c r="BH115" s="14" t="e">
        <f t="shared" si="61"/>
        <v>#DIV/0!</v>
      </c>
      <c r="BI115" s="159" t="str">
        <f t="shared" si="62"/>
        <v/>
      </c>
      <c r="BJ115" s="8" t="s">
        <v>6</v>
      </c>
      <c r="BK115" s="12">
        <v>7.9299999999999995E-2</v>
      </c>
      <c r="BL115" s="7">
        <f t="shared" si="63"/>
        <v>0</v>
      </c>
      <c r="BM115" s="7"/>
      <c r="BN115" s="7"/>
      <c r="BO115" s="81">
        <f t="shared" si="44"/>
        <v>0</v>
      </c>
      <c r="BP115" s="82">
        <f t="shared" si="45"/>
        <v>0</v>
      </c>
      <c r="BQ115" s="91"/>
      <c r="BR115" s="365"/>
      <c r="BS115" s="156">
        <v>41091</v>
      </c>
      <c r="BT115" s="101">
        <f t="shared" si="64"/>
        <v>0</v>
      </c>
      <c r="BU115" s="14" t="e">
        <f t="shared" si="65"/>
        <v>#DIV/0!</v>
      </c>
      <c r="BV115" s="103">
        <f t="shared" si="66"/>
        <v>0</v>
      </c>
      <c r="BW115" s="12" t="e">
        <f t="shared" si="65"/>
        <v>#DIV/0!</v>
      </c>
      <c r="BX115" s="105"/>
      <c r="BY115" s="24">
        <v>48.062088000000003</v>
      </c>
      <c r="BZ115" s="108"/>
      <c r="CB115" s="23"/>
      <c r="CC115" s="131" t="e">
        <f t="shared" si="67"/>
        <v>#DIV/0!</v>
      </c>
    </row>
    <row r="116" spans="1:81">
      <c r="A116" s="365"/>
      <c r="B116" s="156">
        <v>41122</v>
      </c>
      <c r="C116" s="16"/>
      <c r="D116" s="23"/>
      <c r="E116" s="14" t="e">
        <f t="shared" si="46"/>
        <v>#DIV/0!</v>
      </c>
      <c r="F116" s="159" t="str">
        <f t="shared" si="47"/>
        <v/>
      </c>
      <c r="G116" s="8"/>
      <c r="H116" s="12">
        <v>0</v>
      </c>
      <c r="I116" s="7">
        <f t="shared" si="48"/>
        <v>0</v>
      </c>
      <c r="J116" s="7"/>
      <c r="K116" s="7"/>
      <c r="L116" s="81">
        <f t="shared" si="34"/>
        <v>0</v>
      </c>
      <c r="M116" s="82">
        <f t="shared" si="35"/>
        <v>0</v>
      </c>
      <c r="N116" s="91"/>
      <c r="O116" s="23"/>
      <c r="P116" s="14" t="e">
        <f t="shared" si="49"/>
        <v>#DIV/0!</v>
      </c>
      <c r="Q116" s="159" t="str">
        <f t="shared" si="50"/>
        <v/>
      </c>
      <c r="R116" s="8"/>
      <c r="S116" s="12">
        <v>0</v>
      </c>
      <c r="T116" s="7">
        <f t="shared" si="51"/>
        <v>0</v>
      </c>
      <c r="U116" s="7"/>
      <c r="V116" s="7"/>
      <c r="W116" s="81">
        <f t="shared" si="36"/>
        <v>0</v>
      </c>
      <c r="X116" s="82">
        <f t="shared" si="37"/>
        <v>0</v>
      </c>
      <c r="Y116" s="91"/>
      <c r="Z116" s="23"/>
      <c r="AA116" s="14" t="e">
        <f t="shared" si="52"/>
        <v>#DIV/0!</v>
      </c>
      <c r="AB116" s="159" t="str">
        <f t="shared" si="53"/>
        <v/>
      </c>
      <c r="AC116" s="8"/>
      <c r="AD116" s="12">
        <v>0</v>
      </c>
      <c r="AE116" s="7">
        <f t="shared" si="54"/>
        <v>0</v>
      </c>
      <c r="AF116" s="7"/>
      <c r="AG116" s="7"/>
      <c r="AH116" s="81">
        <f t="shared" si="38"/>
        <v>0</v>
      </c>
      <c r="AI116" s="82">
        <f t="shared" si="39"/>
        <v>0</v>
      </c>
      <c r="AJ116" s="91"/>
      <c r="AK116" s="23"/>
      <c r="AL116" s="14" t="e">
        <f t="shared" si="55"/>
        <v>#DIV/0!</v>
      </c>
      <c r="AM116" s="159" t="str">
        <f t="shared" si="56"/>
        <v/>
      </c>
      <c r="AN116" s="8"/>
      <c r="AO116" s="12">
        <v>0</v>
      </c>
      <c r="AP116" s="7">
        <f t="shared" si="57"/>
        <v>0</v>
      </c>
      <c r="AQ116" s="7"/>
      <c r="AR116" s="7"/>
      <c r="AS116" s="81">
        <f t="shared" si="40"/>
        <v>0</v>
      </c>
      <c r="AT116" s="82">
        <f t="shared" si="41"/>
        <v>0</v>
      </c>
      <c r="AU116" s="91"/>
      <c r="AV116" s="23"/>
      <c r="AW116" s="14" t="e">
        <f t="shared" si="58"/>
        <v>#DIV/0!</v>
      </c>
      <c r="AX116" s="159" t="str">
        <f t="shared" si="59"/>
        <v/>
      </c>
      <c r="AY116" s="8"/>
      <c r="AZ116" s="12">
        <v>0</v>
      </c>
      <c r="BA116" s="7">
        <f t="shared" si="60"/>
        <v>0</v>
      </c>
      <c r="BB116" s="7"/>
      <c r="BC116" s="7"/>
      <c r="BD116" s="81">
        <f t="shared" si="42"/>
        <v>0</v>
      </c>
      <c r="BE116" s="82">
        <f t="shared" si="43"/>
        <v>0</v>
      </c>
      <c r="BF116" s="91"/>
      <c r="BG116" s="23"/>
      <c r="BH116" s="14" t="e">
        <f t="shared" si="61"/>
        <v>#DIV/0!</v>
      </c>
      <c r="BI116" s="159" t="str">
        <f t="shared" si="62"/>
        <v/>
      </c>
      <c r="BJ116" s="8"/>
      <c r="BK116" s="12">
        <v>0</v>
      </c>
      <c r="BL116" s="7">
        <f t="shared" si="63"/>
        <v>0</v>
      </c>
      <c r="BM116" s="7"/>
      <c r="BN116" s="7"/>
      <c r="BO116" s="81">
        <f t="shared" si="44"/>
        <v>0</v>
      </c>
      <c r="BP116" s="82">
        <f t="shared" si="45"/>
        <v>0</v>
      </c>
      <c r="BQ116" s="91"/>
      <c r="BR116" s="365"/>
      <c r="BS116" s="156">
        <v>41122</v>
      </c>
      <c r="BT116" s="101">
        <f t="shared" si="64"/>
        <v>0</v>
      </c>
      <c r="BU116" s="14" t="e">
        <f t="shared" si="65"/>
        <v>#DIV/0!</v>
      </c>
      <c r="BV116" s="103">
        <f t="shared" si="66"/>
        <v>0</v>
      </c>
      <c r="BW116" s="12" t="e">
        <f t="shared" si="65"/>
        <v>#DIV/0!</v>
      </c>
      <c r="BX116" s="105"/>
      <c r="BY116" s="24">
        <v>48.268754000000001</v>
      </c>
      <c r="BZ116" s="108"/>
      <c r="CB116" s="23"/>
      <c r="CC116" s="131" t="e">
        <f t="shared" si="67"/>
        <v>#DIV/0!</v>
      </c>
    </row>
    <row r="117" spans="1:81">
      <c r="A117" s="365"/>
      <c r="B117" s="156">
        <v>41153</v>
      </c>
      <c r="C117" s="16"/>
      <c r="D117" s="23"/>
      <c r="E117" s="14" t="e">
        <f t="shared" si="46"/>
        <v>#DIV/0!</v>
      </c>
      <c r="F117" s="159" t="str">
        <f t="shared" si="47"/>
        <v/>
      </c>
      <c r="G117" s="8"/>
      <c r="H117" s="12">
        <v>0</v>
      </c>
      <c r="I117" s="7">
        <f t="shared" si="48"/>
        <v>0</v>
      </c>
      <c r="J117" s="7"/>
      <c r="K117" s="7"/>
      <c r="L117" s="81">
        <f t="shared" si="34"/>
        <v>0</v>
      </c>
      <c r="M117" s="82">
        <f t="shared" si="35"/>
        <v>0</v>
      </c>
      <c r="N117" s="91"/>
      <c r="O117" s="23"/>
      <c r="P117" s="14" t="e">
        <f t="shared" si="49"/>
        <v>#DIV/0!</v>
      </c>
      <c r="Q117" s="159" t="str">
        <f t="shared" si="50"/>
        <v/>
      </c>
      <c r="R117" s="8"/>
      <c r="S117" s="12">
        <v>0</v>
      </c>
      <c r="T117" s="7">
        <f t="shared" si="51"/>
        <v>0</v>
      </c>
      <c r="U117" s="7"/>
      <c r="V117" s="7"/>
      <c r="W117" s="81">
        <f t="shared" si="36"/>
        <v>0</v>
      </c>
      <c r="X117" s="82">
        <f t="shared" si="37"/>
        <v>0</v>
      </c>
      <c r="Y117" s="91"/>
      <c r="Z117" s="23"/>
      <c r="AA117" s="14" t="e">
        <f t="shared" si="52"/>
        <v>#DIV/0!</v>
      </c>
      <c r="AB117" s="159" t="str">
        <f t="shared" si="53"/>
        <v/>
      </c>
      <c r="AC117" s="8"/>
      <c r="AD117" s="12">
        <v>0</v>
      </c>
      <c r="AE117" s="7">
        <f t="shared" si="54"/>
        <v>0</v>
      </c>
      <c r="AF117" s="7"/>
      <c r="AG117" s="7"/>
      <c r="AH117" s="81">
        <f t="shared" si="38"/>
        <v>0</v>
      </c>
      <c r="AI117" s="82">
        <f t="shared" si="39"/>
        <v>0</v>
      </c>
      <c r="AJ117" s="91"/>
      <c r="AK117" s="23"/>
      <c r="AL117" s="14" t="e">
        <f t="shared" si="55"/>
        <v>#DIV/0!</v>
      </c>
      <c r="AM117" s="159" t="str">
        <f t="shared" si="56"/>
        <v/>
      </c>
      <c r="AN117" s="8"/>
      <c r="AO117" s="12">
        <v>0</v>
      </c>
      <c r="AP117" s="7">
        <f t="shared" si="57"/>
        <v>0</v>
      </c>
      <c r="AQ117" s="7"/>
      <c r="AR117" s="7"/>
      <c r="AS117" s="81">
        <f t="shared" si="40"/>
        <v>0</v>
      </c>
      <c r="AT117" s="82">
        <f t="shared" si="41"/>
        <v>0</v>
      </c>
      <c r="AU117" s="91"/>
      <c r="AV117" s="23"/>
      <c r="AW117" s="14" t="e">
        <f t="shared" si="58"/>
        <v>#DIV/0!</v>
      </c>
      <c r="AX117" s="159" t="str">
        <f t="shared" si="59"/>
        <v/>
      </c>
      <c r="AY117" s="8"/>
      <c r="AZ117" s="12">
        <v>0</v>
      </c>
      <c r="BA117" s="7">
        <f t="shared" si="60"/>
        <v>0</v>
      </c>
      <c r="BB117" s="7"/>
      <c r="BC117" s="7"/>
      <c r="BD117" s="81">
        <f t="shared" si="42"/>
        <v>0</v>
      </c>
      <c r="BE117" s="82">
        <f t="shared" si="43"/>
        <v>0</v>
      </c>
      <c r="BF117" s="91"/>
      <c r="BG117" s="23"/>
      <c r="BH117" s="14" t="e">
        <f t="shared" si="61"/>
        <v>#DIV/0!</v>
      </c>
      <c r="BI117" s="159" t="str">
        <f t="shared" si="62"/>
        <v/>
      </c>
      <c r="BJ117" s="8"/>
      <c r="BK117" s="12">
        <v>0</v>
      </c>
      <c r="BL117" s="7">
        <f t="shared" si="63"/>
        <v>0</v>
      </c>
      <c r="BM117" s="7"/>
      <c r="BN117" s="7"/>
      <c r="BO117" s="81">
        <f t="shared" si="44"/>
        <v>0</v>
      </c>
      <c r="BP117" s="82">
        <f t="shared" si="45"/>
        <v>0</v>
      </c>
      <c r="BQ117" s="91"/>
      <c r="BR117" s="365"/>
      <c r="BS117" s="156">
        <v>41153</v>
      </c>
      <c r="BT117" s="101">
        <f t="shared" si="64"/>
        <v>0</v>
      </c>
      <c r="BU117" s="14" t="e">
        <f t="shared" si="65"/>
        <v>#DIV/0!</v>
      </c>
      <c r="BV117" s="103">
        <f t="shared" si="66"/>
        <v>0</v>
      </c>
      <c r="BW117" s="12" t="e">
        <f t="shared" si="65"/>
        <v>#DIV/0!</v>
      </c>
      <c r="BX117" s="105"/>
      <c r="BY117" s="24">
        <v>48.485962999999998</v>
      </c>
      <c r="BZ117" s="108"/>
      <c r="CB117" s="23"/>
      <c r="CC117" s="131" t="e">
        <f t="shared" si="67"/>
        <v>#DIV/0!</v>
      </c>
    </row>
    <row r="118" spans="1:81">
      <c r="A118" s="365"/>
      <c r="B118" s="156">
        <v>41183</v>
      </c>
      <c r="C118" s="16"/>
      <c r="D118" s="23"/>
      <c r="E118" s="14" t="e">
        <f t="shared" si="46"/>
        <v>#DIV/0!</v>
      </c>
      <c r="F118" s="159" t="str">
        <f t="shared" si="47"/>
        <v/>
      </c>
      <c r="G118" s="8"/>
      <c r="H118" s="12">
        <v>0</v>
      </c>
      <c r="I118" s="7">
        <f t="shared" si="48"/>
        <v>0</v>
      </c>
      <c r="J118" s="7"/>
      <c r="K118" s="7"/>
      <c r="L118" s="81">
        <f t="shared" si="34"/>
        <v>0</v>
      </c>
      <c r="M118" s="82">
        <f t="shared" si="35"/>
        <v>0</v>
      </c>
      <c r="N118" s="91"/>
      <c r="O118" s="23"/>
      <c r="P118" s="14" t="e">
        <f t="shared" si="49"/>
        <v>#DIV/0!</v>
      </c>
      <c r="Q118" s="159" t="str">
        <f t="shared" si="50"/>
        <v/>
      </c>
      <c r="R118" s="8"/>
      <c r="S118" s="12">
        <v>0</v>
      </c>
      <c r="T118" s="7">
        <f t="shared" si="51"/>
        <v>0</v>
      </c>
      <c r="U118" s="7"/>
      <c r="V118" s="7"/>
      <c r="W118" s="81">
        <f t="shared" si="36"/>
        <v>0</v>
      </c>
      <c r="X118" s="82">
        <f t="shared" si="37"/>
        <v>0</v>
      </c>
      <c r="Y118" s="91"/>
      <c r="Z118" s="23"/>
      <c r="AA118" s="14" t="e">
        <f t="shared" si="52"/>
        <v>#DIV/0!</v>
      </c>
      <c r="AB118" s="159" t="str">
        <f t="shared" si="53"/>
        <v/>
      </c>
      <c r="AC118" s="8"/>
      <c r="AD118" s="12">
        <v>0</v>
      </c>
      <c r="AE118" s="7">
        <f t="shared" si="54"/>
        <v>0</v>
      </c>
      <c r="AF118" s="7"/>
      <c r="AG118" s="7"/>
      <c r="AH118" s="81">
        <f t="shared" si="38"/>
        <v>0</v>
      </c>
      <c r="AI118" s="82">
        <f t="shared" si="39"/>
        <v>0</v>
      </c>
      <c r="AJ118" s="91"/>
      <c r="AK118" s="23"/>
      <c r="AL118" s="14" t="e">
        <f t="shared" si="55"/>
        <v>#DIV/0!</v>
      </c>
      <c r="AM118" s="159" t="str">
        <f t="shared" si="56"/>
        <v/>
      </c>
      <c r="AN118" s="8"/>
      <c r="AO118" s="12">
        <v>0</v>
      </c>
      <c r="AP118" s="7">
        <f t="shared" si="57"/>
        <v>0</v>
      </c>
      <c r="AQ118" s="7"/>
      <c r="AR118" s="7"/>
      <c r="AS118" s="81">
        <f t="shared" si="40"/>
        <v>0</v>
      </c>
      <c r="AT118" s="82">
        <f t="shared" si="41"/>
        <v>0</v>
      </c>
      <c r="AU118" s="91"/>
      <c r="AV118" s="23"/>
      <c r="AW118" s="14" t="e">
        <f t="shared" si="58"/>
        <v>#DIV/0!</v>
      </c>
      <c r="AX118" s="159" t="str">
        <f t="shared" si="59"/>
        <v/>
      </c>
      <c r="AY118" s="8"/>
      <c r="AZ118" s="12">
        <v>0</v>
      </c>
      <c r="BA118" s="7">
        <f t="shared" si="60"/>
        <v>0</v>
      </c>
      <c r="BB118" s="7"/>
      <c r="BC118" s="7"/>
      <c r="BD118" s="81">
        <f t="shared" si="42"/>
        <v>0</v>
      </c>
      <c r="BE118" s="82">
        <f t="shared" si="43"/>
        <v>0</v>
      </c>
      <c r="BF118" s="91"/>
      <c r="BG118" s="23"/>
      <c r="BH118" s="14" t="e">
        <f t="shared" si="61"/>
        <v>#DIV/0!</v>
      </c>
      <c r="BI118" s="159" t="str">
        <f t="shared" si="62"/>
        <v/>
      </c>
      <c r="BJ118" s="8"/>
      <c r="BK118" s="12">
        <v>0</v>
      </c>
      <c r="BL118" s="7">
        <f t="shared" si="63"/>
        <v>0</v>
      </c>
      <c r="BM118" s="7"/>
      <c r="BN118" s="7"/>
      <c r="BO118" s="81">
        <f t="shared" si="44"/>
        <v>0</v>
      </c>
      <c r="BP118" s="82">
        <f t="shared" si="45"/>
        <v>0</v>
      </c>
      <c r="BQ118" s="91"/>
      <c r="BR118" s="365"/>
      <c r="BS118" s="156">
        <v>41183</v>
      </c>
      <c r="BT118" s="101">
        <f t="shared" si="64"/>
        <v>0</v>
      </c>
      <c r="BU118" s="14" t="e">
        <f t="shared" si="65"/>
        <v>#DIV/0!</v>
      </c>
      <c r="BV118" s="103">
        <f t="shared" si="66"/>
        <v>0</v>
      </c>
      <c r="BW118" s="12" t="e">
        <f t="shared" si="65"/>
        <v>#DIV/0!</v>
      </c>
      <c r="BX118" s="105"/>
      <c r="BY118" s="24">
        <v>48.791423999999999</v>
      </c>
      <c r="BZ118" s="108"/>
      <c r="CB118" s="23"/>
      <c r="CC118" s="131" t="e">
        <f t="shared" si="67"/>
        <v>#DIV/0!</v>
      </c>
    </row>
    <row r="119" spans="1:81">
      <c r="A119" s="365"/>
      <c r="B119" s="156">
        <v>41214</v>
      </c>
      <c r="C119" s="16"/>
      <c r="D119" s="23"/>
      <c r="E119" s="14" t="e">
        <f t="shared" si="46"/>
        <v>#DIV/0!</v>
      </c>
      <c r="F119" s="159" t="str">
        <f t="shared" si="47"/>
        <v/>
      </c>
      <c r="G119" s="9"/>
      <c r="H119" s="12">
        <v>0</v>
      </c>
      <c r="I119" s="7">
        <f t="shared" si="48"/>
        <v>0</v>
      </c>
      <c r="J119" s="7"/>
      <c r="K119" s="7"/>
      <c r="L119" s="81">
        <f t="shared" si="34"/>
        <v>0</v>
      </c>
      <c r="M119" s="82">
        <f t="shared" si="35"/>
        <v>0</v>
      </c>
      <c r="N119" s="91"/>
      <c r="O119" s="23"/>
      <c r="P119" s="14" t="e">
        <f t="shared" si="49"/>
        <v>#DIV/0!</v>
      </c>
      <c r="Q119" s="159" t="str">
        <f t="shared" si="50"/>
        <v/>
      </c>
      <c r="R119" s="9"/>
      <c r="S119" s="12">
        <v>0</v>
      </c>
      <c r="T119" s="7">
        <f t="shared" si="51"/>
        <v>0</v>
      </c>
      <c r="U119" s="7"/>
      <c r="V119" s="7"/>
      <c r="W119" s="81">
        <f t="shared" si="36"/>
        <v>0</v>
      </c>
      <c r="X119" s="82">
        <f t="shared" si="37"/>
        <v>0</v>
      </c>
      <c r="Y119" s="91"/>
      <c r="Z119" s="23"/>
      <c r="AA119" s="14" t="e">
        <f t="shared" si="52"/>
        <v>#DIV/0!</v>
      </c>
      <c r="AB119" s="159" t="str">
        <f t="shared" si="53"/>
        <v/>
      </c>
      <c r="AC119" s="9"/>
      <c r="AD119" s="12">
        <v>0</v>
      </c>
      <c r="AE119" s="7">
        <f t="shared" si="54"/>
        <v>0</v>
      </c>
      <c r="AF119" s="7"/>
      <c r="AG119" s="7"/>
      <c r="AH119" s="81">
        <f t="shared" si="38"/>
        <v>0</v>
      </c>
      <c r="AI119" s="82">
        <f t="shared" si="39"/>
        <v>0</v>
      </c>
      <c r="AJ119" s="91"/>
      <c r="AK119" s="23"/>
      <c r="AL119" s="14" t="e">
        <f t="shared" si="55"/>
        <v>#DIV/0!</v>
      </c>
      <c r="AM119" s="159" t="str">
        <f t="shared" si="56"/>
        <v/>
      </c>
      <c r="AN119" s="9"/>
      <c r="AO119" s="12">
        <v>0</v>
      </c>
      <c r="AP119" s="7">
        <f t="shared" si="57"/>
        <v>0</v>
      </c>
      <c r="AQ119" s="7"/>
      <c r="AR119" s="7"/>
      <c r="AS119" s="81">
        <f t="shared" si="40"/>
        <v>0</v>
      </c>
      <c r="AT119" s="82">
        <f t="shared" si="41"/>
        <v>0</v>
      </c>
      <c r="AU119" s="91"/>
      <c r="AV119" s="23"/>
      <c r="AW119" s="14" t="e">
        <f t="shared" si="58"/>
        <v>#DIV/0!</v>
      </c>
      <c r="AX119" s="159" t="str">
        <f t="shared" si="59"/>
        <v/>
      </c>
      <c r="AY119" s="9"/>
      <c r="AZ119" s="12">
        <v>0</v>
      </c>
      <c r="BA119" s="7">
        <f t="shared" si="60"/>
        <v>0</v>
      </c>
      <c r="BB119" s="7"/>
      <c r="BC119" s="7"/>
      <c r="BD119" s="81">
        <f t="shared" si="42"/>
        <v>0</v>
      </c>
      <c r="BE119" s="82">
        <f t="shared" si="43"/>
        <v>0</v>
      </c>
      <c r="BF119" s="91"/>
      <c r="BG119" s="23"/>
      <c r="BH119" s="14" t="e">
        <f t="shared" si="61"/>
        <v>#DIV/0!</v>
      </c>
      <c r="BI119" s="159" t="str">
        <f t="shared" si="62"/>
        <v/>
      </c>
      <c r="BJ119" s="9"/>
      <c r="BK119" s="12">
        <v>0</v>
      </c>
      <c r="BL119" s="7">
        <f t="shared" si="63"/>
        <v>0</v>
      </c>
      <c r="BM119" s="7"/>
      <c r="BN119" s="7"/>
      <c r="BO119" s="81">
        <f t="shared" si="44"/>
        <v>0</v>
      </c>
      <c r="BP119" s="82">
        <f t="shared" si="45"/>
        <v>0</v>
      </c>
      <c r="BQ119" s="91"/>
      <c r="BR119" s="365"/>
      <c r="BS119" s="156">
        <v>41214</v>
      </c>
      <c r="BT119" s="101">
        <f t="shared" si="64"/>
        <v>0</v>
      </c>
      <c r="BU119" s="14" t="e">
        <f t="shared" si="65"/>
        <v>#DIV/0!</v>
      </c>
      <c r="BV119" s="103">
        <f t="shared" si="66"/>
        <v>0</v>
      </c>
      <c r="BW119" s="12" t="e">
        <f t="shared" si="65"/>
        <v>#DIV/0!</v>
      </c>
      <c r="BX119" s="105"/>
      <c r="BY119" s="24">
        <v>49.137842999999997</v>
      </c>
      <c r="BZ119" s="108"/>
      <c r="CB119" s="23"/>
      <c r="CC119" s="131" t="e">
        <f t="shared" si="67"/>
        <v>#DIV/0!</v>
      </c>
    </row>
    <row r="120" spans="1:81">
      <c r="A120" s="366"/>
      <c r="B120" s="157">
        <v>41244</v>
      </c>
      <c r="C120" s="16"/>
      <c r="D120" s="21"/>
      <c r="E120" s="15" t="e">
        <f t="shared" si="46"/>
        <v>#DIV/0!</v>
      </c>
      <c r="F120" s="158" t="str">
        <f t="shared" si="47"/>
        <v/>
      </c>
      <c r="G120" s="11"/>
      <c r="H120" s="13">
        <v>0</v>
      </c>
      <c r="I120" s="10">
        <f t="shared" si="48"/>
        <v>0</v>
      </c>
      <c r="J120" s="10"/>
      <c r="K120" s="10"/>
      <c r="L120" s="83">
        <f t="shared" si="34"/>
        <v>0</v>
      </c>
      <c r="M120" s="84">
        <f t="shared" si="35"/>
        <v>0</v>
      </c>
      <c r="N120" s="92"/>
      <c r="O120" s="21"/>
      <c r="P120" s="15" t="e">
        <f t="shared" si="49"/>
        <v>#DIV/0!</v>
      </c>
      <c r="Q120" s="158" t="str">
        <f t="shared" si="50"/>
        <v/>
      </c>
      <c r="R120" s="11"/>
      <c r="S120" s="13">
        <v>0</v>
      </c>
      <c r="T120" s="10">
        <f t="shared" si="51"/>
        <v>0</v>
      </c>
      <c r="U120" s="10"/>
      <c r="V120" s="10"/>
      <c r="W120" s="83">
        <f t="shared" si="36"/>
        <v>0</v>
      </c>
      <c r="X120" s="84">
        <f t="shared" si="37"/>
        <v>0</v>
      </c>
      <c r="Y120" s="92"/>
      <c r="Z120" s="21"/>
      <c r="AA120" s="15" t="e">
        <f t="shared" si="52"/>
        <v>#DIV/0!</v>
      </c>
      <c r="AB120" s="158" t="str">
        <f t="shared" si="53"/>
        <v/>
      </c>
      <c r="AC120" s="11"/>
      <c r="AD120" s="13">
        <v>0</v>
      </c>
      <c r="AE120" s="10">
        <f t="shared" si="54"/>
        <v>0</v>
      </c>
      <c r="AF120" s="10"/>
      <c r="AG120" s="10"/>
      <c r="AH120" s="83">
        <f t="shared" si="38"/>
        <v>0</v>
      </c>
      <c r="AI120" s="84">
        <f t="shared" si="39"/>
        <v>0</v>
      </c>
      <c r="AJ120" s="92"/>
      <c r="AK120" s="21"/>
      <c r="AL120" s="15" t="e">
        <f t="shared" si="55"/>
        <v>#DIV/0!</v>
      </c>
      <c r="AM120" s="158" t="str">
        <f t="shared" si="56"/>
        <v/>
      </c>
      <c r="AN120" s="11"/>
      <c r="AO120" s="13">
        <v>0</v>
      </c>
      <c r="AP120" s="10">
        <f t="shared" si="57"/>
        <v>0</v>
      </c>
      <c r="AQ120" s="10"/>
      <c r="AR120" s="10"/>
      <c r="AS120" s="83">
        <f t="shared" si="40"/>
        <v>0</v>
      </c>
      <c r="AT120" s="84">
        <f t="shared" si="41"/>
        <v>0</v>
      </c>
      <c r="AU120" s="92"/>
      <c r="AV120" s="21"/>
      <c r="AW120" s="15" t="e">
        <f t="shared" si="58"/>
        <v>#DIV/0!</v>
      </c>
      <c r="AX120" s="158" t="str">
        <f t="shared" si="59"/>
        <v/>
      </c>
      <c r="AY120" s="11"/>
      <c r="AZ120" s="13">
        <v>0</v>
      </c>
      <c r="BA120" s="10">
        <f t="shared" si="60"/>
        <v>0</v>
      </c>
      <c r="BB120" s="10"/>
      <c r="BC120" s="10"/>
      <c r="BD120" s="83">
        <f t="shared" si="42"/>
        <v>0</v>
      </c>
      <c r="BE120" s="84">
        <f t="shared" si="43"/>
        <v>0</v>
      </c>
      <c r="BF120" s="92"/>
      <c r="BG120" s="21"/>
      <c r="BH120" s="15" t="e">
        <f t="shared" si="61"/>
        <v>#DIV/0!</v>
      </c>
      <c r="BI120" s="158" t="str">
        <f t="shared" si="62"/>
        <v/>
      </c>
      <c r="BJ120" s="11"/>
      <c r="BK120" s="13">
        <v>0</v>
      </c>
      <c r="BL120" s="10">
        <f t="shared" si="63"/>
        <v>0</v>
      </c>
      <c r="BM120" s="10"/>
      <c r="BN120" s="10"/>
      <c r="BO120" s="83">
        <f t="shared" si="44"/>
        <v>0</v>
      </c>
      <c r="BP120" s="84">
        <f t="shared" si="45"/>
        <v>0</v>
      </c>
      <c r="BQ120" s="92"/>
      <c r="BR120" s="366"/>
      <c r="BS120" s="157">
        <v>41244</v>
      </c>
      <c r="BT120" s="102">
        <f t="shared" si="64"/>
        <v>0</v>
      </c>
      <c r="BU120" s="15" t="e">
        <f t="shared" si="65"/>
        <v>#DIV/0!</v>
      </c>
      <c r="BV120" s="104">
        <f t="shared" si="66"/>
        <v>0</v>
      </c>
      <c r="BW120" s="13" t="e">
        <f t="shared" si="65"/>
        <v>#DIV/0!</v>
      </c>
      <c r="BX120" s="107"/>
      <c r="BY120" s="25">
        <v>49.403187000000003</v>
      </c>
      <c r="BZ120" s="110"/>
      <c r="CB120" s="23"/>
      <c r="CC120" s="131" t="e">
        <f t="shared" si="67"/>
        <v>#DIV/0!</v>
      </c>
    </row>
    <row r="121" spans="1:81" ht="11.25" customHeight="1">
      <c r="A121" s="365">
        <v>2013</v>
      </c>
      <c r="B121" s="156">
        <v>41275</v>
      </c>
      <c r="C121" s="16"/>
      <c r="D121" s="23"/>
      <c r="E121" s="14" t="e">
        <f t="shared" si="46"/>
        <v>#DIV/0!</v>
      </c>
      <c r="F121" s="159">
        <f t="shared" si="47"/>
        <v>60</v>
      </c>
      <c r="G121" s="8"/>
      <c r="H121" s="12">
        <v>0</v>
      </c>
      <c r="I121" s="7">
        <f t="shared" si="48"/>
        <v>0</v>
      </c>
      <c r="J121" s="76"/>
      <c r="K121" s="76"/>
      <c r="L121" s="81">
        <f t="shared" si="34"/>
        <v>0</v>
      </c>
      <c r="M121" s="82">
        <f t="shared" si="35"/>
        <v>0</v>
      </c>
      <c r="N121" s="91"/>
      <c r="O121" s="23"/>
      <c r="P121" s="14" t="e">
        <f t="shared" si="49"/>
        <v>#DIV/0!</v>
      </c>
      <c r="Q121" s="159" t="str">
        <f t="shared" si="50"/>
        <v/>
      </c>
      <c r="R121" s="8"/>
      <c r="S121" s="12">
        <v>0</v>
      </c>
      <c r="T121" s="7">
        <f t="shared" si="51"/>
        <v>0</v>
      </c>
      <c r="U121" s="76"/>
      <c r="V121" s="76"/>
      <c r="W121" s="81">
        <f t="shared" si="36"/>
        <v>0</v>
      </c>
      <c r="X121" s="82">
        <f t="shared" si="37"/>
        <v>0</v>
      </c>
      <c r="Y121" s="91"/>
      <c r="Z121" s="23"/>
      <c r="AA121" s="14" t="e">
        <f t="shared" si="52"/>
        <v>#DIV/0!</v>
      </c>
      <c r="AB121" s="159" t="str">
        <f t="shared" si="53"/>
        <v/>
      </c>
      <c r="AC121" s="8"/>
      <c r="AD121" s="12">
        <v>0</v>
      </c>
      <c r="AE121" s="7">
        <f t="shared" si="54"/>
        <v>0</v>
      </c>
      <c r="AF121" s="76"/>
      <c r="AG121" s="76"/>
      <c r="AH121" s="81">
        <f t="shared" si="38"/>
        <v>0</v>
      </c>
      <c r="AI121" s="82">
        <f t="shared" si="39"/>
        <v>0</v>
      </c>
      <c r="AJ121" s="91"/>
      <c r="AK121" s="23"/>
      <c r="AL121" s="14" t="e">
        <f t="shared" si="55"/>
        <v>#DIV/0!</v>
      </c>
      <c r="AM121" s="159" t="str">
        <f t="shared" si="56"/>
        <v/>
      </c>
      <c r="AN121" s="8"/>
      <c r="AO121" s="12">
        <v>0</v>
      </c>
      <c r="AP121" s="7">
        <f t="shared" si="57"/>
        <v>0</v>
      </c>
      <c r="AQ121" s="76"/>
      <c r="AR121" s="76"/>
      <c r="AS121" s="81">
        <f t="shared" si="40"/>
        <v>0</v>
      </c>
      <c r="AT121" s="82">
        <f t="shared" si="41"/>
        <v>0</v>
      </c>
      <c r="AU121" s="91"/>
      <c r="AV121" s="23"/>
      <c r="AW121" s="14" t="e">
        <f t="shared" si="58"/>
        <v>#DIV/0!</v>
      </c>
      <c r="AX121" s="159" t="str">
        <f t="shared" si="59"/>
        <v/>
      </c>
      <c r="AY121" s="8"/>
      <c r="AZ121" s="12">
        <v>0</v>
      </c>
      <c r="BA121" s="7">
        <f t="shared" si="60"/>
        <v>0</v>
      </c>
      <c r="BB121" s="76"/>
      <c r="BC121" s="76"/>
      <c r="BD121" s="81">
        <f t="shared" si="42"/>
        <v>0</v>
      </c>
      <c r="BE121" s="82">
        <f t="shared" si="43"/>
        <v>0</v>
      </c>
      <c r="BF121" s="91"/>
      <c r="BG121" s="23"/>
      <c r="BH121" s="14" t="e">
        <f t="shared" si="61"/>
        <v>#DIV/0!</v>
      </c>
      <c r="BI121" s="159" t="str">
        <f t="shared" si="62"/>
        <v/>
      </c>
      <c r="BJ121" s="8"/>
      <c r="BK121" s="12">
        <v>0</v>
      </c>
      <c r="BL121" s="7">
        <f t="shared" si="63"/>
        <v>0</v>
      </c>
      <c r="BM121" s="76"/>
      <c r="BN121" s="76"/>
      <c r="BO121" s="81">
        <f t="shared" si="44"/>
        <v>0</v>
      </c>
      <c r="BP121" s="82">
        <f t="shared" si="45"/>
        <v>0</v>
      </c>
      <c r="BQ121" s="91"/>
      <c r="BR121" s="365">
        <v>2013</v>
      </c>
      <c r="BS121" s="156">
        <v>41275</v>
      </c>
      <c r="BT121" s="101">
        <f t="shared" si="64"/>
        <v>0</v>
      </c>
      <c r="BU121" s="14" t="e">
        <f t="shared" si="65"/>
        <v>#DIV/0!</v>
      </c>
      <c r="BV121" s="103">
        <f t="shared" si="66"/>
        <v>0</v>
      </c>
      <c r="BW121" s="12" t="e">
        <f t="shared" si="65"/>
        <v>#DIV/0!</v>
      </c>
      <c r="BX121" s="105"/>
      <c r="BY121" s="24">
        <v>49.768770000000004</v>
      </c>
      <c r="BZ121" s="108"/>
      <c r="CB121" s="23"/>
      <c r="CC121" s="131" t="e">
        <f t="shared" si="67"/>
        <v>#DIV/0!</v>
      </c>
    </row>
    <row r="122" spans="1:81">
      <c r="A122" s="365"/>
      <c r="B122" s="156">
        <v>41306</v>
      </c>
      <c r="C122" s="16"/>
      <c r="D122" s="23"/>
      <c r="E122" s="14" t="e">
        <f t="shared" si="46"/>
        <v>#DIV/0!</v>
      </c>
      <c r="F122" s="159" t="str">
        <f t="shared" si="47"/>
        <v/>
      </c>
      <c r="G122" s="8"/>
      <c r="H122" s="12">
        <v>0</v>
      </c>
      <c r="I122" s="7">
        <f t="shared" si="48"/>
        <v>0</v>
      </c>
      <c r="J122" s="7"/>
      <c r="K122" s="7"/>
      <c r="L122" s="81">
        <f t="shared" si="34"/>
        <v>0</v>
      </c>
      <c r="M122" s="82">
        <f t="shared" si="35"/>
        <v>0</v>
      </c>
      <c r="N122" s="91"/>
      <c r="O122" s="23"/>
      <c r="P122" s="14" t="e">
        <f t="shared" si="49"/>
        <v>#DIV/0!</v>
      </c>
      <c r="Q122" s="159" t="str">
        <f t="shared" si="50"/>
        <v/>
      </c>
      <c r="R122" s="8"/>
      <c r="S122" s="12">
        <v>0</v>
      </c>
      <c r="T122" s="7">
        <f t="shared" si="51"/>
        <v>0</v>
      </c>
      <c r="U122" s="7"/>
      <c r="V122" s="7"/>
      <c r="W122" s="81">
        <f t="shared" si="36"/>
        <v>0</v>
      </c>
      <c r="X122" s="82">
        <f t="shared" si="37"/>
        <v>0</v>
      </c>
      <c r="Y122" s="91"/>
      <c r="Z122" s="23"/>
      <c r="AA122" s="14" t="e">
        <f t="shared" si="52"/>
        <v>#DIV/0!</v>
      </c>
      <c r="AB122" s="159" t="str">
        <f t="shared" si="53"/>
        <v/>
      </c>
      <c r="AC122" s="8"/>
      <c r="AD122" s="12">
        <v>0</v>
      </c>
      <c r="AE122" s="7">
        <f t="shared" si="54"/>
        <v>0</v>
      </c>
      <c r="AF122" s="7"/>
      <c r="AG122" s="7"/>
      <c r="AH122" s="81">
        <f t="shared" si="38"/>
        <v>0</v>
      </c>
      <c r="AI122" s="82">
        <f t="shared" si="39"/>
        <v>0</v>
      </c>
      <c r="AJ122" s="91"/>
      <c r="AK122" s="23"/>
      <c r="AL122" s="14" t="e">
        <f t="shared" si="55"/>
        <v>#DIV/0!</v>
      </c>
      <c r="AM122" s="159" t="str">
        <f t="shared" si="56"/>
        <v/>
      </c>
      <c r="AN122" s="8"/>
      <c r="AO122" s="12">
        <v>0</v>
      </c>
      <c r="AP122" s="7">
        <f t="shared" si="57"/>
        <v>0</v>
      </c>
      <c r="AQ122" s="7"/>
      <c r="AR122" s="7"/>
      <c r="AS122" s="81">
        <f t="shared" si="40"/>
        <v>0</v>
      </c>
      <c r="AT122" s="82">
        <f t="shared" si="41"/>
        <v>0</v>
      </c>
      <c r="AU122" s="91"/>
      <c r="AV122" s="23"/>
      <c r="AW122" s="14" t="e">
        <f t="shared" si="58"/>
        <v>#DIV/0!</v>
      </c>
      <c r="AX122" s="159" t="str">
        <f t="shared" si="59"/>
        <v/>
      </c>
      <c r="AY122" s="8"/>
      <c r="AZ122" s="12">
        <v>0</v>
      </c>
      <c r="BA122" s="7">
        <f t="shared" si="60"/>
        <v>0</v>
      </c>
      <c r="BB122" s="7"/>
      <c r="BC122" s="7"/>
      <c r="BD122" s="81">
        <f t="shared" si="42"/>
        <v>0</v>
      </c>
      <c r="BE122" s="82">
        <f t="shared" si="43"/>
        <v>0</v>
      </c>
      <c r="BF122" s="91"/>
      <c r="BG122" s="23"/>
      <c r="BH122" s="14" t="e">
        <f t="shared" si="61"/>
        <v>#DIV/0!</v>
      </c>
      <c r="BI122" s="159" t="str">
        <f t="shared" si="62"/>
        <v/>
      </c>
      <c r="BJ122" s="8"/>
      <c r="BK122" s="12">
        <v>0</v>
      </c>
      <c r="BL122" s="7">
        <f t="shared" si="63"/>
        <v>0</v>
      </c>
      <c r="BM122" s="7"/>
      <c r="BN122" s="7"/>
      <c r="BO122" s="81">
        <f t="shared" si="44"/>
        <v>0</v>
      </c>
      <c r="BP122" s="82">
        <f t="shared" si="45"/>
        <v>0</v>
      </c>
      <c r="BQ122" s="91"/>
      <c r="BR122" s="365"/>
      <c r="BS122" s="156">
        <v>41306</v>
      </c>
      <c r="BT122" s="101">
        <f t="shared" si="64"/>
        <v>0</v>
      </c>
      <c r="BU122" s="14" t="e">
        <f t="shared" si="65"/>
        <v>#DIV/0!</v>
      </c>
      <c r="BV122" s="103">
        <f t="shared" si="66"/>
        <v>0</v>
      </c>
      <c r="BW122" s="12" t="e">
        <f t="shared" si="65"/>
        <v>#DIV/0!</v>
      </c>
      <c r="BX122" s="105"/>
      <c r="BY122" s="24">
        <v>50.226641999999998</v>
      </c>
      <c r="BZ122" s="108"/>
      <c r="CB122" s="23"/>
      <c r="CC122" s="131" t="e">
        <f t="shared" si="67"/>
        <v>#DIV/0!</v>
      </c>
    </row>
    <row r="123" spans="1:81">
      <c r="A123" s="365"/>
      <c r="B123" s="156">
        <v>41334</v>
      </c>
      <c r="C123" s="16"/>
      <c r="D123" s="23"/>
      <c r="E123" s="14" t="e">
        <f t="shared" si="46"/>
        <v>#DIV/0!</v>
      </c>
      <c r="F123" s="159" t="str">
        <f t="shared" si="47"/>
        <v/>
      </c>
      <c r="G123" s="8"/>
      <c r="H123" s="12">
        <v>0</v>
      </c>
      <c r="I123" s="7">
        <f t="shared" si="48"/>
        <v>0</v>
      </c>
      <c r="J123" s="7"/>
      <c r="K123" s="7"/>
      <c r="L123" s="81">
        <f t="shared" si="34"/>
        <v>0</v>
      </c>
      <c r="M123" s="82">
        <f t="shared" si="35"/>
        <v>0</v>
      </c>
      <c r="N123" s="91"/>
      <c r="O123" s="23"/>
      <c r="P123" s="14" t="e">
        <f t="shared" si="49"/>
        <v>#DIV/0!</v>
      </c>
      <c r="Q123" s="159" t="str">
        <f t="shared" si="50"/>
        <v/>
      </c>
      <c r="R123" s="8"/>
      <c r="S123" s="12">
        <v>0</v>
      </c>
      <c r="T123" s="7">
        <f t="shared" si="51"/>
        <v>0</v>
      </c>
      <c r="U123" s="7"/>
      <c r="V123" s="7"/>
      <c r="W123" s="81">
        <f t="shared" si="36"/>
        <v>0</v>
      </c>
      <c r="X123" s="82">
        <f t="shared" si="37"/>
        <v>0</v>
      </c>
      <c r="Y123" s="91"/>
      <c r="Z123" s="23"/>
      <c r="AA123" s="14" t="e">
        <f t="shared" si="52"/>
        <v>#DIV/0!</v>
      </c>
      <c r="AB123" s="159" t="str">
        <f t="shared" si="53"/>
        <v/>
      </c>
      <c r="AC123" s="8"/>
      <c r="AD123" s="12">
        <v>0</v>
      </c>
      <c r="AE123" s="7">
        <f t="shared" si="54"/>
        <v>0</v>
      </c>
      <c r="AF123" s="7"/>
      <c r="AG123" s="7"/>
      <c r="AH123" s="81">
        <f t="shared" si="38"/>
        <v>0</v>
      </c>
      <c r="AI123" s="82">
        <f t="shared" si="39"/>
        <v>0</v>
      </c>
      <c r="AJ123" s="91"/>
      <c r="AK123" s="23"/>
      <c r="AL123" s="14" t="e">
        <f t="shared" si="55"/>
        <v>#DIV/0!</v>
      </c>
      <c r="AM123" s="159" t="str">
        <f t="shared" si="56"/>
        <v/>
      </c>
      <c r="AN123" s="8"/>
      <c r="AO123" s="12">
        <v>0</v>
      </c>
      <c r="AP123" s="7">
        <f t="shared" si="57"/>
        <v>0</v>
      </c>
      <c r="AQ123" s="7"/>
      <c r="AR123" s="7"/>
      <c r="AS123" s="81">
        <f t="shared" si="40"/>
        <v>0</v>
      </c>
      <c r="AT123" s="82">
        <f t="shared" si="41"/>
        <v>0</v>
      </c>
      <c r="AU123" s="91"/>
      <c r="AV123" s="23"/>
      <c r="AW123" s="14" t="e">
        <f t="shared" si="58"/>
        <v>#DIV/0!</v>
      </c>
      <c r="AX123" s="159" t="str">
        <f t="shared" si="59"/>
        <v/>
      </c>
      <c r="AY123" s="8"/>
      <c r="AZ123" s="12">
        <v>0</v>
      </c>
      <c r="BA123" s="7">
        <f t="shared" si="60"/>
        <v>0</v>
      </c>
      <c r="BB123" s="7"/>
      <c r="BC123" s="7"/>
      <c r="BD123" s="81">
        <f t="shared" si="42"/>
        <v>0</v>
      </c>
      <c r="BE123" s="82">
        <f t="shared" si="43"/>
        <v>0</v>
      </c>
      <c r="BF123" s="91"/>
      <c r="BG123" s="23"/>
      <c r="BH123" s="14" t="e">
        <f t="shared" si="61"/>
        <v>#DIV/0!</v>
      </c>
      <c r="BI123" s="159" t="str">
        <f t="shared" si="62"/>
        <v/>
      </c>
      <c r="BJ123" s="8"/>
      <c r="BK123" s="12">
        <v>0</v>
      </c>
      <c r="BL123" s="7">
        <f t="shared" si="63"/>
        <v>0</v>
      </c>
      <c r="BM123" s="7"/>
      <c r="BN123" s="7"/>
      <c r="BO123" s="81">
        <f t="shared" si="44"/>
        <v>0</v>
      </c>
      <c r="BP123" s="82">
        <f t="shared" si="45"/>
        <v>0</v>
      </c>
      <c r="BQ123" s="91"/>
      <c r="BR123" s="365"/>
      <c r="BS123" s="156">
        <v>41334</v>
      </c>
      <c r="BT123" s="101">
        <f t="shared" si="64"/>
        <v>0</v>
      </c>
      <c r="BU123" s="14" t="e">
        <f t="shared" si="65"/>
        <v>#DIV/0!</v>
      </c>
      <c r="BV123" s="103">
        <f t="shared" si="66"/>
        <v>0</v>
      </c>
      <c r="BW123" s="12" t="e">
        <f t="shared" si="65"/>
        <v>#DIV/0!</v>
      </c>
      <c r="BX123" s="105"/>
      <c r="BY123" s="24">
        <v>50.487819999999999</v>
      </c>
      <c r="BZ123" s="108"/>
      <c r="CB123" s="23"/>
      <c r="CC123" s="131" t="e">
        <f t="shared" si="67"/>
        <v>#DIV/0!</v>
      </c>
    </row>
    <row r="124" spans="1:81">
      <c r="A124" s="365"/>
      <c r="B124" s="156">
        <v>41365</v>
      </c>
      <c r="C124" s="16"/>
      <c r="D124" s="23"/>
      <c r="E124" s="14" t="e">
        <f t="shared" si="46"/>
        <v>#DIV/0!</v>
      </c>
      <c r="F124" s="159" t="str">
        <f t="shared" si="47"/>
        <v/>
      </c>
      <c r="G124" s="8"/>
      <c r="H124" s="12">
        <v>0</v>
      </c>
      <c r="I124" s="7">
        <f t="shared" si="48"/>
        <v>0</v>
      </c>
      <c r="J124" s="7"/>
      <c r="K124" s="7"/>
      <c r="L124" s="81">
        <f t="shared" si="34"/>
        <v>0</v>
      </c>
      <c r="M124" s="82">
        <f t="shared" si="35"/>
        <v>0</v>
      </c>
      <c r="N124" s="91"/>
      <c r="O124" s="23"/>
      <c r="P124" s="14" t="e">
        <f t="shared" si="49"/>
        <v>#DIV/0!</v>
      </c>
      <c r="Q124" s="159" t="str">
        <f t="shared" si="50"/>
        <v/>
      </c>
      <c r="R124" s="8"/>
      <c r="S124" s="12">
        <v>0</v>
      </c>
      <c r="T124" s="7">
        <f t="shared" si="51"/>
        <v>0</v>
      </c>
      <c r="U124" s="7"/>
      <c r="V124" s="7"/>
      <c r="W124" s="81">
        <f t="shared" si="36"/>
        <v>0</v>
      </c>
      <c r="X124" s="82">
        <f t="shared" si="37"/>
        <v>0</v>
      </c>
      <c r="Y124" s="91"/>
      <c r="Z124" s="23"/>
      <c r="AA124" s="14" t="e">
        <f t="shared" si="52"/>
        <v>#DIV/0!</v>
      </c>
      <c r="AB124" s="159" t="str">
        <f t="shared" si="53"/>
        <v/>
      </c>
      <c r="AC124" s="8"/>
      <c r="AD124" s="12">
        <v>0</v>
      </c>
      <c r="AE124" s="7">
        <f t="shared" si="54"/>
        <v>0</v>
      </c>
      <c r="AF124" s="7"/>
      <c r="AG124" s="7"/>
      <c r="AH124" s="81">
        <f t="shared" si="38"/>
        <v>0</v>
      </c>
      <c r="AI124" s="82">
        <f t="shared" si="39"/>
        <v>0</v>
      </c>
      <c r="AJ124" s="91"/>
      <c r="AK124" s="23"/>
      <c r="AL124" s="14" t="e">
        <f t="shared" si="55"/>
        <v>#DIV/0!</v>
      </c>
      <c r="AM124" s="159" t="str">
        <f t="shared" si="56"/>
        <v/>
      </c>
      <c r="AN124" s="8"/>
      <c r="AO124" s="12">
        <v>0</v>
      </c>
      <c r="AP124" s="7">
        <f t="shared" si="57"/>
        <v>0</v>
      </c>
      <c r="AQ124" s="7"/>
      <c r="AR124" s="7"/>
      <c r="AS124" s="81">
        <f t="shared" si="40"/>
        <v>0</v>
      </c>
      <c r="AT124" s="82">
        <f t="shared" si="41"/>
        <v>0</v>
      </c>
      <c r="AU124" s="91"/>
      <c r="AV124" s="23"/>
      <c r="AW124" s="14" t="e">
        <f t="shared" si="58"/>
        <v>#DIV/0!</v>
      </c>
      <c r="AX124" s="159" t="str">
        <f t="shared" si="59"/>
        <v/>
      </c>
      <c r="AY124" s="8"/>
      <c r="AZ124" s="12">
        <v>0</v>
      </c>
      <c r="BA124" s="7">
        <f t="shared" si="60"/>
        <v>0</v>
      </c>
      <c r="BB124" s="7"/>
      <c r="BC124" s="7"/>
      <c r="BD124" s="81">
        <f t="shared" si="42"/>
        <v>0</v>
      </c>
      <c r="BE124" s="82">
        <f t="shared" si="43"/>
        <v>0</v>
      </c>
      <c r="BF124" s="91"/>
      <c r="BG124" s="23"/>
      <c r="BH124" s="14" t="e">
        <f t="shared" si="61"/>
        <v>#DIV/0!</v>
      </c>
      <c r="BI124" s="159" t="str">
        <f t="shared" si="62"/>
        <v/>
      </c>
      <c r="BJ124" s="8"/>
      <c r="BK124" s="12">
        <v>0</v>
      </c>
      <c r="BL124" s="7">
        <f t="shared" si="63"/>
        <v>0</v>
      </c>
      <c r="BM124" s="7"/>
      <c r="BN124" s="7"/>
      <c r="BO124" s="81">
        <f t="shared" si="44"/>
        <v>0</v>
      </c>
      <c r="BP124" s="82">
        <f t="shared" si="45"/>
        <v>0</v>
      </c>
      <c r="BQ124" s="91"/>
      <c r="BR124" s="365"/>
      <c r="BS124" s="156">
        <v>41365</v>
      </c>
      <c r="BT124" s="101">
        <f t="shared" si="64"/>
        <v>0</v>
      </c>
      <c r="BU124" s="14" t="e">
        <f t="shared" si="65"/>
        <v>#DIV/0!</v>
      </c>
      <c r="BV124" s="103">
        <f t="shared" si="66"/>
        <v>0</v>
      </c>
      <c r="BW124" s="12" t="e">
        <f t="shared" si="65"/>
        <v>#DIV/0!</v>
      </c>
      <c r="BX124" s="105"/>
      <c r="BY124" s="24">
        <v>50.790745999999999</v>
      </c>
      <c r="BZ124" s="108"/>
      <c r="CB124" s="23"/>
      <c r="CC124" s="131" t="e">
        <f t="shared" si="67"/>
        <v>#DIV/0!</v>
      </c>
    </row>
    <row r="125" spans="1:81">
      <c r="A125" s="365"/>
      <c r="B125" s="156">
        <v>41395</v>
      </c>
      <c r="C125" s="16"/>
      <c r="D125" s="23"/>
      <c r="E125" s="14" t="e">
        <f t="shared" si="46"/>
        <v>#DIV/0!</v>
      </c>
      <c r="F125" s="159" t="str">
        <f t="shared" si="47"/>
        <v/>
      </c>
      <c r="G125" s="8"/>
      <c r="H125" s="12">
        <v>0</v>
      </c>
      <c r="I125" s="7">
        <f t="shared" si="48"/>
        <v>0</v>
      </c>
      <c r="J125" s="7"/>
      <c r="K125" s="7"/>
      <c r="L125" s="81">
        <f t="shared" si="34"/>
        <v>0</v>
      </c>
      <c r="M125" s="82">
        <f t="shared" si="35"/>
        <v>0</v>
      </c>
      <c r="N125" s="91"/>
      <c r="O125" s="23"/>
      <c r="P125" s="14" t="e">
        <f t="shared" si="49"/>
        <v>#DIV/0!</v>
      </c>
      <c r="Q125" s="159" t="str">
        <f t="shared" si="50"/>
        <v/>
      </c>
      <c r="R125" s="8"/>
      <c r="S125" s="12">
        <v>0</v>
      </c>
      <c r="T125" s="7">
        <f t="shared" si="51"/>
        <v>0</v>
      </c>
      <c r="U125" s="7"/>
      <c r="V125" s="7"/>
      <c r="W125" s="81">
        <f t="shared" si="36"/>
        <v>0</v>
      </c>
      <c r="X125" s="82">
        <f t="shared" si="37"/>
        <v>0</v>
      </c>
      <c r="Y125" s="91"/>
      <c r="Z125" s="23"/>
      <c r="AA125" s="14" t="e">
        <f t="shared" si="52"/>
        <v>#DIV/0!</v>
      </c>
      <c r="AB125" s="159" t="str">
        <f t="shared" si="53"/>
        <v/>
      </c>
      <c r="AC125" s="8"/>
      <c r="AD125" s="12">
        <v>0</v>
      </c>
      <c r="AE125" s="7">
        <f t="shared" si="54"/>
        <v>0</v>
      </c>
      <c r="AF125" s="7"/>
      <c r="AG125" s="7"/>
      <c r="AH125" s="81">
        <f t="shared" si="38"/>
        <v>0</v>
      </c>
      <c r="AI125" s="82">
        <f t="shared" si="39"/>
        <v>0</v>
      </c>
      <c r="AJ125" s="91"/>
      <c r="AK125" s="23"/>
      <c r="AL125" s="14" t="e">
        <f t="shared" si="55"/>
        <v>#DIV/0!</v>
      </c>
      <c r="AM125" s="159" t="str">
        <f t="shared" si="56"/>
        <v/>
      </c>
      <c r="AN125" s="8"/>
      <c r="AO125" s="12">
        <v>0</v>
      </c>
      <c r="AP125" s="7">
        <f t="shared" si="57"/>
        <v>0</v>
      </c>
      <c r="AQ125" s="7"/>
      <c r="AR125" s="7"/>
      <c r="AS125" s="81">
        <f t="shared" si="40"/>
        <v>0</v>
      </c>
      <c r="AT125" s="82">
        <f t="shared" si="41"/>
        <v>0</v>
      </c>
      <c r="AU125" s="91"/>
      <c r="AV125" s="23"/>
      <c r="AW125" s="14" t="e">
        <f t="shared" si="58"/>
        <v>#DIV/0!</v>
      </c>
      <c r="AX125" s="159" t="str">
        <f t="shared" si="59"/>
        <v/>
      </c>
      <c r="AY125" s="8"/>
      <c r="AZ125" s="12">
        <v>0</v>
      </c>
      <c r="BA125" s="7">
        <f t="shared" si="60"/>
        <v>0</v>
      </c>
      <c r="BB125" s="7"/>
      <c r="BC125" s="7"/>
      <c r="BD125" s="81">
        <f t="shared" si="42"/>
        <v>0</v>
      </c>
      <c r="BE125" s="82">
        <f t="shared" si="43"/>
        <v>0</v>
      </c>
      <c r="BF125" s="91"/>
      <c r="BG125" s="23"/>
      <c r="BH125" s="14" t="e">
        <f t="shared" si="61"/>
        <v>#DIV/0!</v>
      </c>
      <c r="BI125" s="159" t="str">
        <f t="shared" si="62"/>
        <v/>
      </c>
      <c r="BJ125" s="8"/>
      <c r="BK125" s="12">
        <v>0</v>
      </c>
      <c r="BL125" s="7">
        <f t="shared" si="63"/>
        <v>0</v>
      </c>
      <c r="BM125" s="7"/>
      <c r="BN125" s="7"/>
      <c r="BO125" s="81">
        <f t="shared" si="44"/>
        <v>0</v>
      </c>
      <c r="BP125" s="82">
        <f t="shared" si="45"/>
        <v>0</v>
      </c>
      <c r="BQ125" s="91"/>
      <c r="BR125" s="365"/>
      <c r="BS125" s="156">
        <v>41395</v>
      </c>
      <c r="BT125" s="101">
        <f t="shared" si="64"/>
        <v>0</v>
      </c>
      <c r="BU125" s="14" t="e">
        <f t="shared" si="65"/>
        <v>#DIV/0!</v>
      </c>
      <c r="BV125" s="103">
        <f t="shared" si="66"/>
        <v>0</v>
      </c>
      <c r="BW125" s="12" t="e">
        <f t="shared" si="65"/>
        <v>#DIV/0!</v>
      </c>
      <c r="BX125" s="105"/>
      <c r="BY125" s="24">
        <v>51.090411000000003</v>
      </c>
      <c r="BZ125" s="108"/>
      <c r="CB125" s="23"/>
      <c r="CC125" s="131" t="e">
        <f t="shared" si="67"/>
        <v>#DIV/0!</v>
      </c>
    </row>
    <row r="126" spans="1:81">
      <c r="A126" s="365"/>
      <c r="B126" s="156">
        <v>41426</v>
      </c>
      <c r="C126" s="16"/>
      <c r="D126" s="23"/>
      <c r="E126" s="14" t="e">
        <f t="shared" si="46"/>
        <v>#DIV/0!</v>
      </c>
      <c r="F126" s="159" t="str">
        <f t="shared" si="47"/>
        <v/>
      </c>
      <c r="G126" s="8"/>
      <c r="H126" s="12">
        <v>0</v>
      </c>
      <c r="I126" s="7">
        <f t="shared" si="48"/>
        <v>0</v>
      </c>
      <c r="J126" s="7"/>
      <c r="K126" s="7"/>
      <c r="L126" s="81">
        <f t="shared" si="34"/>
        <v>0</v>
      </c>
      <c r="M126" s="82">
        <f t="shared" si="35"/>
        <v>0</v>
      </c>
      <c r="N126" s="91"/>
      <c r="O126" s="23"/>
      <c r="P126" s="14" t="e">
        <f t="shared" si="49"/>
        <v>#DIV/0!</v>
      </c>
      <c r="Q126" s="159" t="str">
        <f t="shared" si="50"/>
        <v/>
      </c>
      <c r="R126" s="8"/>
      <c r="S126" s="12">
        <v>0</v>
      </c>
      <c r="T126" s="7">
        <f t="shared" si="51"/>
        <v>0</v>
      </c>
      <c r="U126" s="7"/>
      <c r="V126" s="7"/>
      <c r="W126" s="81">
        <f t="shared" si="36"/>
        <v>0</v>
      </c>
      <c r="X126" s="82">
        <f t="shared" si="37"/>
        <v>0</v>
      </c>
      <c r="Y126" s="91"/>
      <c r="Z126" s="23"/>
      <c r="AA126" s="14" t="e">
        <f t="shared" si="52"/>
        <v>#DIV/0!</v>
      </c>
      <c r="AB126" s="159" t="str">
        <f t="shared" si="53"/>
        <v/>
      </c>
      <c r="AC126" s="8"/>
      <c r="AD126" s="12">
        <v>0</v>
      </c>
      <c r="AE126" s="7">
        <f t="shared" si="54"/>
        <v>0</v>
      </c>
      <c r="AF126" s="7"/>
      <c r="AG126" s="7"/>
      <c r="AH126" s="81">
        <f t="shared" si="38"/>
        <v>0</v>
      </c>
      <c r="AI126" s="82">
        <f t="shared" si="39"/>
        <v>0</v>
      </c>
      <c r="AJ126" s="91"/>
      <c r="AK126" s="23"/>
      <c r="AL126" s="14" t="e">
        <f t="shared" si="55"/>
        <v>#DIV/0!</v>
      </c>
      <c r="AM126" s="159" t="str">
        <f t="shared" si="56"/>
        <v/>
      </c>
      <c r="AN126" s="8"/>
      <c r="AO126" s="12">
        <v>0</v>
      </c>
      <c r="AP126" s="7">
        <f t="shared" si="57"/>
        <v>0</v>
      </c>
      <c r="AQ126" s="7"/>
      <c r="AR126" s="7"/>
      <c r="AS126" s="81">
        <f t="shared" si="40"/>
        <v>0</v>
      </c>
      <c r="AT126" s="82">
        <f t="shared" si="41"/>
        <v>0</v>
      </c>
      <c r="AU126" s="91"/>
      <c r="AV126" s="23"/>
      <c r="AW126" s="14" t="e">
        <f t="shared" si="58"/>
        <v>#DIV/0!</v>
      </c>
      <c r="AX126" s="159" t="str">
        <f t="shared" si="59"/>
        <v/>
      </c>
      <c r="AY126" s="8"/>
      <c r="AZ126" s="12">
        <v>0</v>
      </c>
      <c r="BA126" s="7">
        <f t="shared" si="60"/>
        <v>0</v>
      </c>
      <c r="BB126" s="7"/>
      <c r="BC126" s="7"/>
      <c r="BD126" s="81">
        <f t="shared" si="42"/>
        <v>0</v>
      </c>
      <c r="BE126" s="82">
        <f t="shared" si="43"/>
        <v>0</v>
      </c>
      <c r="BF126" s="91"/>
      <c r="BG126" s="23"/>
      <c r="BH126" s="14" t="e">
        <f t="shared" si="61"/>
        <v>#DIV/0!</v>
      </c>
      <c r="BI126" s="159" t="str">
        <f t="shared" si="62"/>
        <v/>
      </c>
      <c r="BJ126" s="8"/>
      <c r="BK126" s="12">
        <v>0</v>
      </c>
      <c r="BL126" s="7">
        <f t="shared" si="63"/>
        <v>0</v>
      </c>
      <c r="BM126" s="7"/>
      <c r="BN126" s="7"/>
      <c r="BO126" s="81">
        <f t="shared" si="44"/>
        <v>0</v>
      </c>
      <c r="BP126" s="82">
        <f t="shared" si="45"/>
        <v>0</v>
      </c>
      <c r="BQ126" s="91"/>
      <c r="BR126" s="365"/>
      <c r="BS126" s="156">
        <v>41426</v>
      </c>
      <c r="BT126" s="101">
        <f t="shared" si="64"/>
        <v>0</v>
      </c>
      <c r="BU126" s="14" t="e">
        <f t="shared" si="65"/>
        <v>#DIV/0!</v>
      </c>
      <c r="BV126" s="103">
        <f t="shared" si="66"/>
        <v>0</v>
      </c>
      <c r="BW126" s="12" t="e">
        <f t="shared" si="65"/>
        <v>#DIV/0!</v>
      </c>
      <c r="BX126" s="105"/>
      <c r="BY126" s="24">
        <v>51.269227000000001</v>
      </c>
      <c r="BZ126" s="108"/>
      <c r="CB126" s="23"/>
      <c r="CC126" s="131" t="e">
        <f t="shared" si="67"/>
        <v>#DIV/0!</v>
      </c>
    </row>
    <row r="127" spans="1:81">
      <c r="A127" s="365"/>
      <c r="B127" s="156">
        <v>41456</v>
      </c>
      <c r="C127" s="16"/>
      <c r="D127" s="23"/>
      <c r="E127" s="14" t="e">
        <f t="shared" si="46"/>
        <v>#DIV/0!</v>
      </c>
      <c r="F127" s="159" t="str">
        <f t="shared" si="47"/>
        <v/>
      </c>
      <c r="G127" s="8" t="s">
        <v>6</v>
      </c>
      <c r="H127" s="12">
        <v>9.0399999999999994E-2</v>
      </c>
      <c r="I127" s="7">
        <f t="shared" si="48"/>
        <v>0</v>
      </c>
      <c r="J127" s="7"/>
      <c r="K127" s="7"/>
      <c r="L127" s="81">
        <f t="shared" si="34"/>
        <v>0</v>
      </c>
      <c r="M127" s="82">
        <f t="shared" si="35"/>
        <v>0</v>
      </c>
      <c r="N127" s="91"/>
      <c r="O127" s="23"/>
      <c r="P127" s="14" t="e">
        <f t="shared" si="49"/>
        <v>#DIV/0!</v>
      </c>
      <c r="Q127" s="159" t="str">
        <f t="shared" si="50"/>
        <v/>
      </c>
      <c r="R127" s="8" t="s">
        <v>6</v>
      </c>
      <c r="S127" s="12">
        <v>9.0399999999999994E-2</v>
      </c>
      <c r="T127" s="7">
        <f t="shared" si="51"/>
        <v>0</v>
      </c>
      <c r="U127" s="7"/>
      <c r="V127" s="7"/>
      <c r="W127" s="81">
        <f t="shared" si="36"/>
        <v>0</v>
      </c>
      <c r="X127" s="82">
        <f t="shared" si="37"/>
        <v>0</v>
      </c>
      <c r="Y127" s="91"/>
      <c r="Z127" s="23"/>
      <c r="AA127" s="14" t="e">
        <f t="shared" si="52"/>
        <v>#DIV/0!</v>
      </c>
      <c r="AB127" s="159" t="str">
        <f t="shared" si="53"/>
        <v/>
      </c>
      <c r="AC127" s="8" t="s">
        <v>6</v>
      </c>
      <c r="AD127" s="12">
        <v>9.0399999999999994E-2</v>
      </c>
      <c r="AE127" s="7">
        <f t="shared" si="54"/>
        <v>0</v>
      </c>
      <c r="AF127" s="7"/>
      <c r="AG127" s="7"/>
      <c r="AH127" s="81">
        <f t="shared" si="38"/>
        <v>0</v>
      </c>
      <c r="AI127" s="82">
        <f t="shared" si="39"/>
        <v>0</v>
      </c>
      <c r="AJ127" s="91"/>
      <c r="AK127" s="23"/>
      <c r="AL127" s="14" t="e">
        <f t="shared" si="55"/>
        <v>#DIV/0!</v>
      </c>
      <c r="AM127" s="159" t="str">
        <f t="shared" si="56"/>
        <v/>
      </c>
      <c r="AN127" s="8" t="s">
        <v>6</v>
      </c>
      <c r="AO127" s="12">
        <v>9.0399999999999994E-2</v>
      </c>
      <c r="AP127" s="7">
        <f t="shared" si="57"/>
        <v>0</v>
      </c>
      <c r="AQ127" s="7"/>
      <c r="AR127" s="7"/>
      <c r="AS127" s="81">
        <f t="shared" si="40"/>
        <v>0</v>
      </c>
      <c r="AT127" s="82">
        <f t="shared" si="41"/>
        <v>0</v>
      </c>
      <c r="AU127" s="91"/>
      <c r="AV127" s="23"/>
      <c r="AW127" s="14" t="e">
        <f t="shared" si="58"/>
        <v>#DIV/0!</v>
      </c>
      <c r="AX127" s="159" t="str">
        <f t="shared" si="59"/>
        <v/>
      </c>
      <c r="AY127" s="8" t="s">
        <v>6</v>
      </c>
      <c r="AZ127" s="12">
        <v>9.0399999999999994E-2</v>
      </c>
      <c r="BA127" s="7">
        <f t="shared" si="60"/>
        <v>0</v>
      </c>
      <c r="BB127" s="7"/>
      <c r="BC127" s="7"/>
      <c r="BD127" s="81">
        <f t="shared" si="42"/>
        <v>0</v>
      </c>
      <c r="BE127" s="82">
        <f t="shared" si="43"/>
        <v>0</v>
      </c>
      <c r="BF127" s="91"/>
      <c r="BG127" s="23"/>
      <c r="BH127" s="14" t="e">
        <f t="shared" si="61"/>
        <v>#DIV/0!</v>
      </c>
      <c r="BI127" s="159" t="str">
        <f t="shared" si="62"/>
        <v/>
      </c>
      <c r="BJ127" s="8" t="s">
        <v>6</v>
      </c>
      <c r="BK127" s="12">
        <v>9.0399999999999994E-2</v>
      </c>
      <c r="BL127" s="7">
        <f t="shared" si="63"/>
        <v>0</v>
      </c>
      <c r="BM127" s="7"/>
      <c r="BN127" s="7"/>
      <c r="BO127" s="81">
        <f t="shared" si="44"/>
        <v>0</v>
      </c>
      <c r="BP127" s="82">
        <f t="shared" si="45"/>
        <v>0</v>
      </c>
      <c r="BQ127" s="91"/>
      <c r="BR127" s="365"/>
      <c r="BS127" s="156">
        <v>41456</v>
      </c>
      <c r="BT127" s="101">
        <f t="shared" si="64"/>
        <v>0</v>
      </c>
      <c r="BU127" s="14" t="e">
        <f t="shared" si="65"/>
        <v>#DIV/0!</v>
      </c>
      <c r="BV127" s="103">
        <f t="shared" si="66"/>
        <v>0</v>
      </c>
      <c r="BW127" s="12" t="e">
        <f t="shared" si="65"/>
        <v>#DIV/0!</v>
      </c>
      <c r="BX127" s="105"/>
      <c r="BY127" s="24">
        <v>51.412779999999998</v>
      </c>
      <c r="BZ127" s="108"/>
      <c r="CB127" s="23"/>
      <c r="CC127" s="131" t="e">
        <f t="shared" si="67"/>
        <v>#DIV/0!</v>
      </c>
    </row>
    <row r="128" spans="1:81">
      <c r="A128" s="365"/>
      <c r="B128" s="156">
        <v>41487</v>
      </c>
      <c r="C128" s="16"/>
      <c r="D128" s="23"/>
      <c r="E128" s="14" t="e">
        <f t="shared" si="46"/>
        <v>#DIV/0!</v>
      </c>
      <c r="F128" s="159" t="str">
        <f t="shared" si="47"/>
        <v/>
      </c>
      <c r="G128" s="8"/>
      <c r="H128" s="12">
        <v>0</v>
      </c>
      <c r="I128" s="7">
        <f t="shared" si="48"/>
        <v>0</v>
      </c>
      <c r="J128" s="7"/>
      <c r="K128" s="7"/>
      <c r="L128" s="81">
        <f t="shared" si="34"/>
        <v>0</v>
      </c>
      <c r="M128" s="82">
        <f t="shared" si="35"/>
        <v>0</v>
      </c>
      <c r="N128" s="91"/>
      <c r="O128" s="23"/>
      <c r="P128" s="14" t="e">
        <f t="shared" si="49"/>
        <v>#DIV/0!</v>
      </c>
      <c r="Q128" s="159" t="str">
        <f t="shared" si="50"/>
        <v/>
      </c>
      <c r="R128" s="8"/>
      <c r="S128" s="12">
        <v>0</v>
      </c>
      <c r="T128" s="7">
        <f t="shared" si="51"/>
        <v>0</v>
      </c>
      <c r="U128" s="7"/>
      <c r="V128" s="7"/>
      <c r="W128" s="81">
        <f t="shared" si="36"/>
        <v>0</v>
      </c>
      <c r="X128" s="82">
        <f t="shared" si="37"/>
        <v>0</v>
      </c>
      <c r="Y128" s="91"/>
      <c r="Z128" s="23"/>
      <c r="AA128" s="14" t="e">
        <f t="shared" si="52"/>
        <v>#DIV/0!</v>
      </c>
      <c r="AB128" s="159" t="str">
        <f t="shared" si="53"/>
        <v/>
      </c>
      <c r="AC128" s="8"/>
      <c r="AD128" s="12">
        <v>0</v>
      </c>
      <c r="AE128" s="7">
        <f t="shared" si="54"/>
        <v>0</v>
      </c>
      <c r="AF128" s="7"/>
      <c r="AG128" s="7"/>
      <c r="AH128" s="81">
        <f t="shared" si="38"/>
        <v>0</v>
      </c>
      <c r="AI128" s="82">
        <f t="shared" si="39"/>
        <v>0</v>
      </c>
      <c r="AJ128" s="91"/>
      <c r="AK128" s="23"/>
      <c r="AL128" s="14" t="e">
        <f t="shared" si="55"/>
        <v>#DIV/0!</v>
      </c>
      <c r="AM128" s="159" t="str">
        <f t="shared" si="56"/>
        <v/>
      </c>
      <c r="AN128" s="8"/>
      <c r="AO128" s="12">
        <v>0</v>
      </c>
      <c r="AP128" s="7">
        <f t="shared" si="57"/>
        <v>0</v>
      </c>
      <c r="AQ128" s="7"/>
      <c r="AR128" s="7"/>
      <c r="AS128" s="81">
        <f t="shared" si="40"/>
        <v>0</v>
      </c>
      <c r="AT128" s="82">
        <f t="shared" si="41"/>
        <v>0</v>
      </c>
      <c r="AU128" s="91"/>
      <c r="AV128" s="23"/>
      <c r="AW128" s="14" t="e">
        <f t="shared" si="58"/>
        <v>#DIV/0!</v>
      </c>
      <c r="AX128" s="159" t="str">
        <f t="shared" si="59"/>
        <v/>
      </c>
      <c r="AY128" s="8"/>
      <c r="AZ128" s="12">
        <v>0</v>
      </c>
      <c r="BA128" s="7">
        <f t="shared" si="60"/>
        <v>0</v>
      </c>
      <c r="BB128" s="7"/>
      <c r="BC128" s="7"/>
      <c r="BD128" s="81">
        <f t="shared" si="42"/>
        <v>0</v>
      </c>
      <c r="BE128" s="82">
        <f t="shared" si="43"/>
        <v>0</v>
      </c>
      <c r="BF128" s="91"/>
      <c r="BG128" s="23"/>
      <c r="BH128" s="14" t="e">
        <f t="shared" si="61"/>
        <v>#DIV/0!</v>
      </c>
      <c r="BI128" s="159" t="str">
        <f t="shared" si="62"/>
        <v/>
      </c>
      <c r="BJ128" s="8"/>
      <c r="BK128" s="12">
        <v>0</v>
      </c>
      <c r="BL128" s="7">
        <f t="shared" si="63"/>
        <v>0</v>
      </c>
      <c r="BM128" s="7"/>
      <c r="BN128" s="7"/>
      <c r="BO128" s="81">
        <f t="shared" si="44"/>
        <v>0</v>
      </c>
      <c r="BP128" s="82">
        <f t="shared" si="45"/>
        <v>0</v>
      </c>
      <c r="BQ128" s="91"/>
      <c r="BR128" s="365"/>
      <c r="BS128" s="156">
        <v>41487</v>
      </c>
      <c r="BT128" s="101">
        <f t="shared" si="64"/>
        <v>0</v>
      </c>
      <c r="BU128" s="14" t="e">
        <f t="shared" si="65"/>
        <v>#DIV/0!</v>
      </c>
      <c r="BV128" s="103">
        <f t="shared" si="66"/>
        <v>0</v>
      </c>
      <c r="BW128" s="12" t="e">
        <f t="shared" si="65"/>
        <v>#DIV/0!</v>
      </c>
      <c r="BX128" s="105"/>
      <c r="BY128" s="24">
        <v>51.345942999999998</v>
      </c>
      <c r="BZ128" s="108"/>
      <c r="CB128" s="23"/>
      <c r="CC128" s="131" t="e">
        <f t="shared" si="67"/>
        <v>#DIV/0!</v>
      </c>
    </row>
    <row r="129" spans="1:81">
      <c r="A129" s="365"/>
      <c r="B129" s="156">
        <v>41518</v>
      </c>
      <c r="C129" s="16"/>
      <c r="D129" s="23"/>
      <c r="E129" s="14" t="e">
        <f t="shared" si="46"/>
        <v>#DIV/0!</v>
      </c>
      <c r="F129" s="159" t="str">
        <f t="shared" si="47"/>
        <v/>
      </c>
      <c r="G129" s="8"/>
      <c r="H129" s="12">
        <v>0</v>
      </c>
      <c r="I129" s="7">
        <f t="shared" si="48"/>
        <v>0</v>
      </c>
      <c r="J129" s="7"/>
      <c r="K129" s="7"/>
      <c r="L129" s="81">
        <f t="shared" si="34"/>
        <v>0</v>
      </c>
      <c r="M129" s="82">
        <f t="shared" si="35"/>
        <v>0</v>
      </c>
      <c r="N129" s="91"/>
      <c r="O129" s="23"/>
      <c r="P129" s="14" t="e">
        <f t="shared" si="49"/>
        <v>#DIV/0!</v>
      </c>
      <c r="Q129" s="159" t="str">
        <f t="shared" si="50"/>
        <v/>
      </c>
      <c r="R129" s="8"/>
      <c r="S129" s="12">
        <v>0</v>
      </c>
      <c r="T129" s="7">
        <f t="shared" si="51"/>
        <v>0</v>
      </c>
      <c r="U129" s="7"/>
      <c r="V129" s="7"/>
      <c r="W129" s="81">
        <f t="shared" si="36"/>
        <v>0</v>
      </c>
      <c r="X129" s="82">
        <f t="shared" si="37"/>
        <v>0</v>
      </c>
      <c r="Y129" s="91"/>
      <c r="Z129" s="23"/>
      <c r="AA129" s="14" t="e">
        <f t="shared" si="52"/>
        <v>#DIV/0!</v>
      </c>
      <c r="AB129" s="159" t="str">
        <f t="shared" si="53"/>
        <v/>
      </c>
      <c r="AC129" s="8"/>
      <c r="AD129" s="12">
        <v>0</v>
      </c>
      <c r="AE129" s="7">
        <f t="shared" si="54"/>
        <v>0</v>
      </c>
      <c r="AF129" s="7"/>
      <c r="AG129" s="7"/>
      <c r="AH129" s="81">
        <f t="shared" si="38"/>
        <v>0</v>
      </c>
      <c r="AI129" s="82">
        <f t="shared" si="39"/>
        <v>0</v>
      </c>
      <c r="AJ129" s="91"/>
      <c r="AK129" s="23"/>
      <c r="AL129" s="14" t="e">
        <f t="shared" si="55"/>
        <v>#DIV/0!</v>
      </c>
      <c r="AM129" s="159" t="str">
        <f t="shared" si="56"/>
        <v/>
      </c>
      <c r="AN129" s="8"/>
      <c r="AO129" s="12">
        <v>0</v>
      </c>
      <c r="AP129" s="7">
        <f t="shared" si="57"/>
        <v>0</v>
      </c>
      <c r="AQ129" s="7"/>
      <c r="AR129" s="7"/>
      <c r="AS129" s="81">
        <f t="shared" si="40"/>
        <v>0</v>
      </c>
      <c r="AT129" s="82">
        <f t="shared" si="41"/>
        <v>0</v>
      </c>
      <c r="AU129" s="91"/>
      <c r="AV129" s="23"/>
      <c r="AW129" s="14" t="e">
        <f t="shared" si="58"/>
        <v>#DIV/0!</v>
      </c>
      <c r="AX129" s="159" t="str">
        <f t="shared" si="59"/>
        <v/>
      </c>
      <c r="AY129" s="8"/>
      <c r="AZ129" s="12">
        <v>0</v>
      </c>
      <c r="BA129" s="7">
        <f t="shared" si="60"/>
        <v>0</v>
      </c>
      <c r="BB129" s="7"/>
      <c r="BC129" s="7"/>
      <c r="BD129" s="81">
        <f t="shared" si="42"/>
        <v>0</v>
      </c>
      <c r="BE129" s="82">
        <f t="shared" si="43"/>
        <v>0</v>
      </c>
      <c r="BF129" s="91"/>
      <c r="BG129" s="23"/>
      <c r="BH129" s="14" t="e">
        <f t="shared" si="61"/>
        <v>#DIV/0!</v>
      </c>
      <c r="BI129" s="159" t="str">
        <f t="shared" si="62"/>
        <v/>
      </c>
      <c r="BJ129" s="8"/>
      <c r="BK129" s="12">
        <v>0</v>
      </c>
      <c r="BL129" s="7">
        <f t="shared" si="63"/>
        <v>0</v>
      </c>
      <c r="BM129" s="7"/>
      <c r="BN129" s="7"/>
      <c r="BO129" s="81">
        <f t="shared" si="44"/>
        <v>0</v>
      </c>
      <c r="BP129" s="82">
        <f t="shared" si="45"/>
        <v>0</v>
      </c>
      <c r="BQ129" s="91"/>
      <c r="BR129" s="365"/>
      <c r="BS129" s="156">
        <v>41518</v>
      </c>
      <c r="BT129" s="101">
        <f t="shared" si="64"/>
        <v>0</v>
      </c>
      <c r="BU129" s="14" t="e">
        <f t="shared" si="65"/>
        <v>#DIV/0!</v>
      </c>
      <c r="BV129" s="103">
        <f t="shared" si="66"/>
        <v>0</v>
      </c>
      <c r="BW129" s="12" t="e">
        <f t="shared" si="65"/>
        <v>#DIV/0!</v>
      </c>
      <c r="BX129" s="105"/>
      <c r="BY129" s="24">
        <v>51.428095999999996</v>
      </c>
      <c r="BZ129" s="108"/>
      <c r="CB129" s="23"/>
      <c r="CC129" s="131" t="e">
        <f t="shared" si="67"/>
        <v>#DIV/0!</v>
      </c>
    </row>
    <row r="130" spans="1:81">
      <c r="A130" s="365"/>
      <c r="B130" s="156">
        <v>41548</v>
      </c>
      <c r="C130" s="16"/>
      <c r="D130" s="23"/>
      <c r="E130" s="14" t="e">
        <f t="shared" si="46"/>
        <v>#DIV/0!</v>
      </c>
      <c r="F130" s="159" t="str">
        <f t="shared" si="47"/>
        <v/>
      </c>
      <c r="G130" s="8"/>
      <c r="H130" s="12">
        <v>0</v>
      </c>
      <c r="I130" s="7">
        <f t="shared" si="48"/>
        <v>0</v>
      </c>
      <c r="J130" s="7"/>
      <c r="K130" s="7"/>
      <c r="L130" s="81">
        <f t="shared" si="34"/>
        <v>0</v>
      </c>
      <c r="M130" s="82">
        <f t="shared" si="35"/>
        <v>0</v>
      </c>
      <c r="N130" s="91"/>
      <c r="O130" s="23"/>
      <c r="P130" s="14" t="e">
        <f t="shared" si="49"/>
        <v>#DIV/0!</v>
      </c>
      <c r="Q130" s="159" t="str">
        <f t="shared" si="50"/>
        <v/>
      </c>
      <c r="R130" s="8"/>
      <c r="S130" s="12">
        <v>0</v>
      </c>
      <c r="T130" s="7">
        <f t="shared" si="51"/>
        <v>0</v>
      </c>
      <c r="U130" s="7"/>
      <c r="V130" s="7"/>
      <c r="W130" s="81">
        <f t="shared" si="36"/>
        <v>0</v>
      </c>
      <c r="X130" s="82">
        <f t="shared" si="37"/>
        <v>0</v>
      </c>
      <c r="Y130" s="91"/>
      <c r="Z130" s="23"/>
      <c r="AA130" s="14" t="e">
        <f t="shared" si="52"/>
        <v>#DIV/0!</v>
      </c>
      <c r="AB130" s="159" t="str">
        <f t="shared" si="53"/>
        <v/>
      </c>
      <c r="AC130" s="8"/>
      <c r="AD130" s="12">
        <v>0</v>
      </c>
      <c r="AE130" s="7">
        <f t="shared" si="54"/>
        <v>0</v>
      </c>
      <c r="AF130" s="7"/>
      <c r="AG130" s="7"/>
      <c r="AH130" s="81">
        <f t="shared" si="38"/>
        <v>0</v>
      </c>
      <c r="AI130" s="82">
        <f t="shared" si="39"/>
        <v>0</v>
      </c>
      <c r="AJ130" s="91"/>
      <c r="AK130" s="23"/>
      <c r="AL130" s="14" t="e">
        <f t="shared" si="55"/>
        <v>#DIV/0!</v>
      </c>
      <c r="AM130" s="159" t="str">
        <f t="shared" si="56"/>
        <v/>
      </c>
      <c r="AN130" s="8"/>
      <c r="AO130" s="12">
        <v>0</v>
      </c>
      <c r="AP130" s="7">
        <f t="shared" si="57"/>
        <v>0</v>
      </c>
      <c r="AQ130" s="7"/>
      <c r="AR130" s="7"/>
      <c r="AS130" s="81">
        <f t="shared" si="40"/>
        <v>0</v>
      </c>
      <c r="AT130" s="82">
        <f t="shared" si="41"/>
        <v>0</v>
      </c>
      <c r="AU130" s="91"/>
      <c r="AV130" s="23"/>
      <c r="AW130" s="14" t="e">
        <f t="shared" si="58"/>
        <v>#DIV/0!</v>
      </c>
      <c r="AX130" s="159" t="str">
        <f t="shared" si="59"/>
        <v/>
      </c>
      <c r="AY130" s="8"/>
      <c r="AZ130" s="12">
        <v>0</v>
      </c>
      <c r="BA130" s="7">
        <f t="shared" si="60"/>
        <v>0</v>
      </c>
      <c r="BB130" s="7"/>
      <c r="BC130" s="7"/>
      <c r="BD130" s="81">
        <f t="shared" si="42"/>
        <v>0</v>
      </c>
      <c r="BE130" s="82">
        <f t="shared" si="43"/>
        <v>0</v>
      </c>
      <c r="BF130" s="91"/>
      <c r="BG130" s="23"/>
      <c r="BH130" s="14" t="e">
        <f t="shared" si="61"/>
        <v>#DIV/0!</v>
      </c>
      <c r="BI130" s="159" t="str">
        <f t="shared" si="62"/>
        <v/>
      </c>
      <c r="BJ130" s="8"/>
      <c r="BK130" s="12">
        <v>0</v>
      </c>
      <c r="BL130" s="7">
        <f t="shared" si="63"/>
        <v>0</v>
      </c>
      <c r="BM130" s="7"/>
      <c r="BN130" s="7"/>
      <c r="BO130" s="81">
        <f t="shared" si="44"/>
        <v>0</v>
      </c>
      <c r="BP130" s="82">
        <f t="shared" si="45"/>
        <v>0</v>
      </c>
      <c r="BQ130" s="91"/>
      <c r="BR130" s="365"/>
      <c r="BS130" s="156">
        <v>41548</v>
      </c>
      <c r="BT130" s="101">
        <f t="shared" si="64"/>
        <v>0</v>
      </c>
      <c r="BU130" s="14" t="e">
        <f t="shared" si="65"/>
        <v>#DIV/0!</v>
      </c>
      <c r="BV130" s="103">
        <f t="shared" si="66"/>
        <v>0</v>
      </c>
      <c r="BW130" s="12" t="e">
        <f t="shared" si="65"/>
        <v>#DIV/0!</v>
      </c>
      <c r="BX130" s="105"/>
      <c r="BY130" s="24">
        <v>51.566951000000003</v>
      </c>
      <c r="BZ130" s="108"/>
      <c r="CB130" s="23"/>
      <c r="CC130" s="131" t="e">
        <f t="shared" si="67"/>
        <v>#DIV/0!</v>
      </c>
    </row>
    <row r="131" spans="1:81">
      <c r="A131" s="365"/>
      <c r="B131" s="156">
        <v>41579</v>
      </c>
      <c r="C131" s="16"/>
      <c r="D131" s="23"/>
      <c r="E131" s="14" t="e">
        <f t="shared" si="46"/>
        <v>#DIV/0!</v>
      </c>
      <c r="F131" s="159" t="str">
        <f t="shared" si="47"/>
        <v/>
      </c>
      <c r="G131" s="8"/>
      <c r="H131" s="12">
        <v>0</v>
      </c>
      <c r="I131" s="7">
        <f t="shared" si="48"/>
        <v>0</v>
      </c>
      <c r="J131" s="7"/>
      <c r="K131" s="7"/>
      <c r="L131" s="81">
        <f t="shared" si="34"/>
        <v>0</v>
      </c>
      <c r="M131" s="82">
        <f t="shared" si="35"/>
        <v>0</v>
      </c>
      <c r="N131" s="91"/>
      <c r="O131" s="23"/>
      <c r="P131" s="14" t="e">
        <f t="shared" si="49"/>
        <v>#DIV/0!</v>
      </c>
      <c r="Q131" s="159" t="str">
        <f t="shared" si="50"/>
        <v/>
      </c>
      <c r="R131" s="8"/>
      <c r="S131" s="12">
        <v>0</v>
      </c>
      <c r="T131" s="7">
        <f t="shared" si="51"/>
        <v>0</v>
      </c>
      <c r="U131" s="7"/>
      <c r="V131" s="7"/>
      <c r="W131" s="81">
        <f t="shared" si="36"/>
        <v>0</v>
      </c>
      <c r="X131" s="82">
        <f t="shared" si="37"/>
        <v>0</v>
      </c>
      <c r="Y131" s="91"/>
      <c r="Z131" s="23"/>
      <c r="AA131" s="14" t="e">
        <f t="shared" si="52"/>
        <v>#DIV/0!</v>
      </c>
      <c r="AB131" s="159" t="str">
        <f t="shared" si="53"/>
        <v/>
      </c>
      <c r="AC131" s="8"/>
      <c r="AD131" s="12">
        <v>0</v>
      </c>
      <c r="AE131" s="7">
        <f t="shared" si="54"/>
        <v>0</v>
      </c>
      <c r="AF131" s="7"/>
      <c r="AG131" s="7"/>
      <c r="AH131" s="81">
        <f t="shared" si="38"/>
        <v>0</v>
      </c>
      <c r="AI131" s="82">
        <f t="shared" si="39"/>
        <v>0</v>
      </c>
      <c r="AJ131" s="91"/>
      <c r="AK131" s="23"/>
      <c r="AL131" s="14" t="e">
        <f t="shared" si="55"/>
        <v>#DIV/0!</v>
      </c>
      <c r="AM131" s="159" t="str">
        <f t="shared" si="56"/>
        <v/>
      </c>
      <c r="AN131" s="8"/>
      <c r="AO131" s="12">
        <v>0</v>
      </c>
      <c r="AP131" s="7">
        <f t="shared" si="57"/>
        <v>0</v>
      </c>
      <c r="AQ131" s="7"/>
      <c r="AR131" s="7"/>
      <c r="AS131" s="81">
        <f t="shared" si="40"/>
        <v>0</v>
      </c>
      <c r="AT131" s="82">
        <f t="shared" si="41"/>
        <v>0</v>
      </c>
      <c r="AU131" s="91"/>
      <c r="AV131" s="23"/>
      <c r="AW131" s="14" t="e">
        <f t="shared" si="58"/>
        <v>#DIV/0!</v>
      </c>
      <c r="AX131" s="159" t="str">
        <f t="shared" si="59"/>
        <v/>
      </c>
      <c r="AY131" s="8"/>
      <c r="AZ131" s="12">
        <v>0</v>
      </c>
      <c r="BA131" s="7">
        <f t="shared" si="60"/>
        <v>0</v>
      </c>
      <c r="BB131" s="7"/>
      <c r="BC131" s="7"/>
      <c r="BD131" s="81">
        <f t="shared" si="42"/>
        <v>0</v>
      </c>
      <c r="BE131" s="82">
        <f t="shared" si="43"/>
        <v>0</v>
      </c>
      <c r="BF131" s="91"/>
      <c r="BG131" s="23"/>
      <c r="BH131" s="14" t="e">
        <f t="shared" si="61"/>
        <v>#DIV/0!</v>
      </c>
      <c r="BI131" s="159" t="str">
        <f t="shared" si="62"/>
        <v/>
      </c>
      <c r="BJ131" s="8"/>
      <c r="BK131" s="12">
        <v>0</v>
      </c>
      <c r="BL131" s="7">
        <f t="shared" si="63"/>
        <v>0</v>
      </c>
      <c r="BM131" s="7"/>
      <c r="BN131" s="7"/>
      <c r="BO131" s="81">
        <f t="shared" si="44"/>
        <v>0</v>
      </c>
      <c r="BP131" s="82">
        <f t="shared" si="45"/>
        <v>0</v>
      </c>
      <c r="BQ131" s="91"/>
      <c r="BR131" s="365"/>
      <c r="BS131" s="156">
        <v>41579</v>
      </c>
      <c r="BT131" s="101">
        <f t="shared" si="64"/>
        <v>0</v>
      </c>
      <c r="BU131" s="14" t="e">
        <f t="shared" si="65"/>
        <v>#DIV/0!</v>
      </c>
      <c r="BV131" s="103">
        <f t="shared" si="66"/>
        <v>0</v>
      </c>
      <c r="BW131" s="12" t="e">
        <f t="shared" si="65"/>
        <v>#DIV/0!</v>
      </c>
      <c r="BX131" s="105"/>
      <c r="BY131" s="24">
        <v>51.881509000000001</v>
      </c>
      <c r="BZ131" s="108"/>
      <c r="CB131" s="23"/>
      <c r="CC131" s="131" t="e">
        <f t="shared" si="67"/>
        <v>#DIV/0!</v>
      </c>
    </row>
    <row r="132" spans="1:81">
      <c r="A132" s="366"/>
      <c r="B132" s="157">
        <v>41609</v>
      </c>
      <c r="C132" s="16"/>
      <c r="D132" s="21"/>
      <c r="E132" s="15" t="e">
        <f t="shared" si="46"/>
        <v>#DIV/0!</v>
      </c>
      <c r="F132" s="158" t="str">
        <f t="shared" si="47"/>
        <v/>
      </c>
      <c r="G132" s="11"/>
      <c r="H132" s="13">
        <v>0</v>
      </c>
      <c r="I132" s="10">
        <f t="shared" si="48"/>
        <v>0</v>
      </c>
      <c r="J132" s="10"/>
      <c r="K132" s="10"/>
      <c r="L132" s="83">
        <f t="shared" si="34"/>
        <v>0</v>
      </c>
      <c r="M132" s="84">
        <f t="shared" si="35"/>
        <v>0</v>
      </c>
      <c r="N132" s="92"/>
      <c r="O132" s="21"/>
      <c r="P132" s="15" t="e">
        <f t="shared" si="49"/>
        <v>#DIV/0!</v>
      </c>
      <c r="Q132" s="158" t="str">
        <f t="shared" si="50"/>
        <v/>
      </c>
      <c r="R132" s="11"/>
      <c r="S132" s="13">
        <v>0</v>
      </c>
      <c r="T132" s="10">
        <f t="shared" si="51"/>
        <v>0</v>
      </c>
      <c r="U132" s="10"/>
      <c r="V132" s="10"/>
      <c r="W132" s="83">
        <f t="shared" si="36"/>
        <v>0</v>
      </c>
      <c r="X132" s="84">
        <f t="shared" si="37"/>
        <v>0</v>
      </c>
      <c r="Y132" s="92"/>
      <c r="Z132" s="21"/>
      <c r="AA132" s="15" t="e">
        <f t="shared" si="52"/>
        <v>#DIV/0!</v>
      </c>
      <c r="AB132" s="158" t="str">
        <f t="shared" si="53"/>
        <v/>
      </c>
      <c r="AC132" s="11"/>
      <c r="AD132" s="13">
        <v>0</v>
      </c>
      <c r="AE132" s="10">
        <f t="shared" si="54"/>
        <v>0</v>
      </c>
      <c r="AF132" s="10"/>
      <c r="AG132" s="10"/>
      <c r="AH132" s="83">
        <f t="shared" si="38"/>
        <v>0</v>
      </c>
      <c r="AI132" s="84">
        <f t="shared" si="39"/>
        <v>0</v>
      </c>
      <c r="AJ132" s="92"/>
      <c r="AK132" s="21"/>
      <c r="AL132" s="15" t="e">
        <f t="shared" si="55"/>
        <v>#DIV/0!</v>
      </c>
      <c r="AM132" s="158" t="str">
        <f t="shared" si="56"/>
        <v/>
      </c>
      <c r="AN132" s="11"/>
      <c r="AO132" s="13">
        <v>0</v>
      </c>
      <c r="AP132" s="10">
        <f t="shared" si="57"/>
        <v>0</v>
      </c>
      <c r="AQ132" s="10"/>
      <c r="AR132" s="10"/>
      <c r="AS132" s="83">
        <f t="shared" si="40"/>
        <v>0</v>
      </c>
      <c r="AT132" s="84">
        <f t="shared" si="41"/>
        <v>0</v>
      </c>
      <c r="AU132" s="92"/>
      <c r="AV132" s="21"/>
      <c r="AW132" s="15" t="e">
        <f t="shared" si="58"/>
        <v>#DIV/0!</v>
      </c>
      <c r="AX132" s="158" t="str">
        <f t="shared" si="59"/>
        <v/>
      </c>
      <c r="AY132" s="11"/>
      <c r="AZ132" s="13">
        <v>0</v>
      </c>
      <c r="BA132" s="10">
        <f t="shared" si="60"/>
        <v>0</v>
      </c>
      <c r="BB132" s="10"/>
      <c r="BC132" s="10"/>
      <c r="BD132" s="83">
        <f t="shared" si="42"/>
        <v>0</v>
      </c>
      <c r="BE132" s="84">
        <f t="shared" si="43"/>
        <v>0</v>
      </c>
      <c r="BF132" s="92"/>
      <c r="BG132" s="21"/>
      <c r="BH132" s="15" t="e">
        <f t="shared" si="61"/>
        <v>#DIV/0!</v>
      </c>
      <c r="BI132" s="158" t="str">
        <f t="shared" si="62"/>
        <v/>
      </c>
      <c r="BJ132" s="11"/>
      <c r="BK132" s="13">
        <v>0</v>
      </c>
      <c r="BL132" s="10">
        <f t="shared" si="63"/>
        <v>0</v>
      </c>
      <c r="BM132" s="10"/>
      <c r="BN132" s="10"/>
      <c r="BO132" s="83">
        <f t="shared" si="44"/>
        <v>0</v>
      </c>
      <c r="BP132" s="84">
        <f t="shared" si="45"/>
        <v>0</v>
      </c>
      <c r="BQ132" s="92"/>
      <c r="BR132" s="365"/>
      <c r="BS132" s="156">
        <v>41609</v>
      </c>
      <c r="BT132" s="101">
        <f t="shared" si="64"/>
        <v>0</v>
      </c>
      <c r="BU132" s="14" t="e">
        <f t="shared" si="65"/>
        <v>#DIV/0!</v>
      </c>
      <c r="BV132" s="103">
        <f t="shared" si="66"/>
        <v>0</v>
      </c>
      <c r="BW132" s="12" t="e">
        <f t="shared" si="65"/>
        <v>#DIV/0!</v>
      </c>
      <c r="BX132" s="105"/>
      <c r="BY132" s="24">
        <v>52.161669000000003</v>
      </c>
      <c r="BZ132" s="108"/>
      <c r="CB132" s="23"/>
      <c r="CC132" s="131" t="e">
        <f t="shared" si="67"/>
        <v>#DIV/0!</v>
      </c>
    </row>
    <row r="133" spans="1:81" ht="11.25" customHeight="1">
      <c r="A133" s="365">
        <v>2014</v>
      </c>
      <c r="B133" s="156">
        <v>41640</v>
      </c>
      <c r="C133" s="16"/>
      <c r="D133" s="23"/>
      <c r="E133" s="14" t="e">
        <f t="shared" si="46"/>
        <v>#DIV/0!</v>
      </c>
      <c r="F133" s="159">
        <f t="shared" si="47"/>
        <v>61</v>
      </c>
      <c r="G133" s="8"/>
      <c r="H133" s="12">
        <v>0</v>
      </c>
      <c r="I133" s="7">
        <f t="shared" si="48"/>
        <v>0</v>
      </c>
      <c r="J133" s="76"/>
      <c r="K133" s="76"/>
      <c r="L133" s="81">
        <f t="shared" si="34"/>
        <v>0</v>
      </c>
      <c r="M133" s="82">
        <f t="shared" si="35"/>
        <v>0</v>
      </c>
      <c r="N133" s="91"/>
      <c r="O133" s="23"/>
      <c r="P133" s="14" t="e">
        <f t="shared" si="49"/>
        <v>#DIV/0!</v>
      </c>
      <c r="Q133" s="159" t="str">
        <f t="shared" si="50"/>
        <v/>
      </c>
      <c r="R133" s="8"/>
      <c r="S133" s="12">
        <v>0</v>
      </c>
      <c r="T133" s="7">
        <f t="shared" si="51"/>
        <v>0</v>
      </c>
      <c r="U133" s="76"/>
      <c r="V133" s="76"/>
      <c r="W133" s="81">
        <f t="shared" si="36"/>
        <v>0</v>
      </c>
      <c r="X133" s="82">
        <f t="shared" si="37"/>
        <v>0</v>
      </c>
      <c r="Y133" s="91"/>
      <c r="Z133" s="23"/>
      <c r="AA133" s="14" t="e">
        <f t="shared" si="52"/>
        <v>#DIV/0!</v>
      </c>
      <c r="AB133" s="159" t="str">
        <f t="shared" si="53"/>
        <v/>
      </c>
      <c r="AC133" s="8"/>
      <c r="AD133" s="12">
        <v>0</v>
      </c>
      <c r="AE133" s="7">
        <f t="shared" si="54"/>
        <v>0</v>
      </c>
      <c r="AF133" s="76"/>
      <c r="AG133" s="76"/>
      <c r="AH133" s="81">
        <f t="shared" si="38"/>
        <v>0</v>
      </c>
      <c r="AI133" s="82">
        <f t="shared" si="39"/>
        <v>0</v>
      </c>
      <c r="AJ133" s="91"/>
      <c r="AK133" s="23"/>
      <c r="AL133" s="14" t="e">
        <f t="shared" si="55"/>
        <v>#DIV/0!</v>
      </c>
      <c r="AM133" s="159" t="str">
        <f t="shared" si="56"/>
        <v/>
      </c>
      <c r="AN133" s="8"/>
      <c r="AO133" s="12">
        <v>0</v>
      </c>
      <c r="AP133" s="7">
        <f t="shared" si="57"/>
        <v>0</v>
      </c>
      <c r="AQ133" s="76"/>
      <c r="AR133" s="76"/>
      <c r="AS133" s="81">
        <f t="shared" si="40"/>
        <v>0</v>
      </c>
      <c r="AT133" s="82">
        <f t="shared" si="41"/>
        <v>0</v>
      </c>
      <c r="AU133" s="91"/>
      <c r="AV133" s="23"/>
      <c r="AW133" s="14" t="e">
        <f t="shared" si="58"/>
        <v>#DIV/0!</v>
      </c>
      <c r="AX133" s="159" t="str">
        <f t="shared" si="59"/>
        <v/>
      </c>
      <c r="AY133" s="8"/>
      <c r="AZ133" s="12">
        <v>0</v>
      </c>
      <c r="BA133" s="7">
        <f t="shared" si="60"/>
        <v>0</v>
      </c>
      <c r="BB133" s="76"/>
      <c r="BC133" s="76"/>
      <c r="BD133" s="81">
        <f t="shared" si="42"/>
        <v>0</v>
      </c>
      <c r="BE133" s="82">
        <f t="shared" si="43"/>
        <v>0</v>
      </c>
      <c r="BF133" s="91"/>
      <c r="BG133" s="23"/>
      <c r="BH133" s="14" t="e">
        <f t="shared" si="61"/>
        <v>#DIV/0!</v>
      </c>
      <c r="BI133" s="159" t="str">
        <f t="shared" si="62"/>
        <v/>
      </c>
      <c r="BJ133" s="8"/>
      <c r="BK133" s="12">
        <v>0</v>
      </c>
      <c r="BL133" s="7">
        <f t="shared" si="63"/>
        <v>0</v>
      </c>
      <c r="BM133" s="76"/>
      <c r="BN133" s="76"/>
      <c r="BO133" s="81">
        <f t="shared" si="44"/>
        <v>0</v>
      </c>
      <c r="BP133" s="82">
        <f t="shared" si="45"/>
        <v>0</v>
      </c>
      <c r="BQ133" s="91"/>
      <c r="BR133" s="371">
        <v>2014</v>
      </c>
      <c r="BS133" s="261">
        <v>41640</v>
      </c>
      <c r="BT133" s="262">
        <f t="shared" si="64"/>
        <v>0</v>
      </c>
      <c r="BU133" s="73" t="e">
        <f t="shared" si="65"/>
        <v>#DIV/0!</v>
      </c>
      <c r="BV133" s="263">
        <f t="shared" si="66"/>
        <v>0</v>
      </c>
      <c r="BW133" s="74" t="e">
        <f t="shared" si="65"/>
        <v>#DIV/0!</v>
      </c>
      <c r="BX133" s="106"/>
      <c r="BY133" s="75">
        <v>52.537233000000001</v>
      </c>
      <c r="BZ133" s="109"/>
      <c r="CB133" s="23"/>
      <c r="CC133" s="131" t="e">
        <f t="shared" si="67"/>
        <v>#DIV/0!</v>
      </c>
    </row>
    <row r="134" spans="1:81">
      <c r="A134" s="365"/>
      <c r="B134" s="156">
        <v>41671</v>
      </c>
      <c r="C134" s="16"/>
      <c r="D134" s="23"/>
      <c r="E134" s="14" t="e">
        <f t="shared" si="46"/>
        <v>#DIV/0!</v>
      </c>
      <c r="F134" s="159" t="str">
        <f t="shared" si="47"/>
        <v/>
      </c>
      <c r="G134" s="8"/>
      <c r="H134" s="12">
        <v>0</v>
      </c>
      <c r="I134" s="7">
        <f t="shared" si="48"/>
        <v>0</v>
      </c>
      <c r="J134" s="7"/>
      <c r="K134" s="7"/>
      <c r="L134" s="81">
        <f t="shared" si="34"/>
        <v>0</v>
      </c>
      <c r="M134" s="82">
        <f t="shared" si="35"/>
        <v>0</v>
      </c>
      <c r="N134" s="91"/>
      <c r="O134" s="23"/>
      <c r="P134" s="14" t="e">
        <f t="shared" si="49"/>
        <v>#DIV/0!</v>
      </c>
      <c r="Q134" s="159" t="str">
        <f t="shared" si="50"/>
        <v/>
      </c>
      <c r="R134" s="8"/>
      <c r="S134" s="12">
        <v>0</v>
      </c>
      <c r="T134" s="7">
        <f t="shared" si="51"/>
        <v>0</v>
      </c>
      <c r="U134" s="7"/>
      <c r="V134" s="7"/>
      <c r="W134" s="81">
        <f t="shared" si="36"/>
        <v>0</v>
      </c>
      <c r="X134" s="82">
        <f t="shared" si="37"/>
        <v>0</v>
      </c>
      <c r="Y134" s="91"/>
      <c r="Z134" s="23"/>
      <c r="AA134" s="14" t="e">
        <f t="shared" si="52"/>
        <v>#DIV/0!</v>
      </c>
      <c r="AB134" s="159" t="str">
        <f t="shared" si="53"/>
        <v/>
      </c>
      <c r="AC134" s="8"/>
      <c r="AD134" s="12">
        <v>0</v>
      </c>
      <c r="AE134" s="7">
        <f t="shared" si="54"/>
        <v>0</v>
      </c>
      <c r="AF134" s="7"/>
      <c r="AG134" s="7"/>
      <c r="AH134" s="81">
        <f t="shared" si="38"/>
        <v>0</v>
      </c>
      <c r="AI134" s="82">
        <f t="shared" si="39"/>
        <v>0</v>
      </c>
      <c r="AJ134" s="91"/>
      <c r="AK134" s="23"/>
      <c r="AL134" s="14" t="e">
        <f t="shared" si="55"/>
        <v>#DIV/0!</v>
      </c>
      <c r="AM134" s="159" t="str">
        <f t="shared" si="56"/>
        <v/>
      </c>
      <c r="AN134" s="8"/>
      <c r="AO134" s="12">
        <v>0</v>
      </c>
      <c r="AP134" s="7">
        <f t="shared" si="57"/>
        <v>0</v>
      </c>
      <c r="AQ134" s="7"/>
      <c r="AR134" s="7"/>
      <c r="AS134" s="81">
        <f t="shared" si="40"/>
        <v>0</v>
      </c>
      <c r="AT134" s="82">
        <f t="shared" si="41"/>
        <v>0</v>
      </c>
      <c r="AU134" s="91"/>
      <c r="AV134" s="23"/>
      <c r="AW134" s="14" t="e">
        <f t="shared" si="58"/>
        <v>#DIV/0!</v>
      </c>
      <c r="AX134" s="159" t="str">
        <f t="shared" si="59"/>
        <v/>
      </c>
      <c r="AY134" s="8"/>
      <c r="AZ134" s="12">
        <v>0</v>
      </c>
      <c r="BA134" s="7">
        <f t="shared" si="60"/>
        <v>0</v>
      </c>
      <c r="BB134" s="7"/>
      <c r="BC134" s="7"/>
      <c r="BD134" s="81">
        <f t="shared" si="42"/>
        <v>0</v>
      </c>
      <c r="BE134" s="82">
        <f t="shared" si="43"/>
        <v>0</v>
      </c>
      <c r="BF134" s="91"/>
      <c r="BG134" s="23"/>
      <c r="BH134" s="14" t="e">
        <f t="shared" si="61"/>
        <v>#DIV/0!</v>
      </c>
      <c r="BI134" s="159" t="str">
        <f t="shared" si="62"/>
        <v/>
      </c>
      <c r="BJ134" s="8"/>
      <c r="BK134" s="12">
        <v>0</v>
      </c>
      <c r="BL134" s="7">
        <f t="shared" si="63"/>
        <v>0</v>
      </c>
      <c r="BM134" s="7"/>
      <c r="BN134" s="7"/>
      <c r="BO134" s="81">
        <f t="shared" si="44"/>
        <v>0</v>
      </c>
      <c r="BP134" s="82">
        <f t="shared" si="45"/>
        <v>0</v>
      </c>
      <c r="BQ134" s="91"/>
      <c r="BR134" s="365"/>
      <c r="BS134" s="156">
        <v>41671</v>
      </c>
      <c r="BT134" s="101">
        <f t="shared" si="64"/>
        <v>0</v>
      </c>
      <c r="BU134" s="14" t="e">
        <f t="shared" si="65"/>
        <v>#DIV/0!</v>
      </c>
      <c r="BV134" s="103">
        <f t="shared" si="66"/>
        <v>0</v>
      </c>
      <c r="BW134" s="12" t="e">
        <f t="shared" si="65"/>
        <v>#DIV/0!</v>
      </c>
      <c r="BX134" s="105"/>
      <c r="BY134" s="24">
        <v>52.868217000000001</v>
      </c>
      <c r="BZ134" s="108"/>
      <c r="CB134" s="23"/>
      <c r="CC134" s="131" t="e">
        <f t="shared" si="67"/>
        <v>#DIV/0!</v>
      </c>
    </row>
    <row r="135" spans="1:81">
      <c r="A135" s="365"/>
      <c r="B135" s="156">
        <v>41699</v>
      </c>
      <c r="C135" s="16"/>
      <c r="D135" s="23"/>
      <c r="E135" s="14" t="e">
        <f t="shared" si="46"/>
        <v>#DIV/0!</v>
      </c>
      <c r="F135" s="159" t="str">
        <f t="shared" si="47"/>
        <v/>
      </c>
      <c r="G135" s="8"/>
      <c r="H135" s="12">
        <v>0</v>
      </c>
      <c r="I135" s="7">
        <f t="shared" si="48"/>
        <v>0</v>
      </c>
      <c r="J135" s="7"/>
      <c r="K135" s="7"/>
      <c r="L135" s="81">
        <f t="shared" si="34"/>
        <v>0</v>
      </c>
      <c r="M135" s="82">
        <f t="shared" si="35"/>
        <v>0</v>
      </c>
      <c r="N135" s="91"/>
      <c r="O135" s="23"/>
      <c r="P135" s="14" t="e">
        <f t="shared" si="49"/>
        <v>#DIV/0!</v>
      </c>
      <c r="Q135" s="159" t="str">
        <f t="shared" si="50"/>
        <v/>
      </c>
      <c r="R135" s="8"/>
      <c r="S135" s="12">
        <v>0</v>
      </c>
      <c r="T135" s="7">
        <f t="shared" si="51"/>
        <v>0</v>
      </c>
      <c r="U135" s="7"/>
      <c r="V135" s="7"/>
      <c r="W135" s="81">
        <f t="shared" si="36"/>
        <v>0</v>
      </c>
      <c r="X135" s="82">
        <f t="shared" si="37"/>
        <v>0</v>
      </c>
      <c r="Y135" s="91"/>
      <c r="Z135" s="23"/>
      <c r="AA135" s="14" t="e">
        <f t="shared" si="52"/>
        <v>#DIV/0!</v>
      </c>
      <c r="AB135" s="159" t="str">
        <f t="shared" si="53"/>
        <v/>
      </c>
      <c r="AC135" s="8"/>
      <c r="AD135" s="12">
        <v>0</v>
      </c>
      <c r="AE135" s="7">
        <f t="shared" si="54"/>
        <v>0</v>
      </c>
      <c r="AF135" s="7"/>
      <c r="AG135" s="7"/>
      <c r="AH135" s="81">
        <f t="shared" si="38"/>
        <v>0</v>
      </c>
      <c r="AI135" s="82">
        <f t="shared" si="39"/>
        <v>0</v>
      </c>
      <c r="AJ135" s="91"/>
      <c r="AK135" s="23"/>
      <c r="AL135" s="14" t="e">
        <f t="shared" si="55"/>
        <v>#DIV/0!</v>
      </c>
      <c r="AM135" s="159" t="str">
        <f t="shared" si="56"/>
        <v/>
      </c>
      <c r="AN135" s="8"/>
      <c r="AO135" s="12">
        <v>0</v>
      </c>
      <c r="AP135" s="7">
        <f t="shared" si="57"/>
        <v>0</v>
      </c>
      <c r="AQ135" s="7"/>
      <c r="AR135" s="7"/>
      <c r="AS135" s="81">
        <f t="shared" si="40"/>
        <v>0</v>
      </c>
      <c r="AT135" s="82">
        <f t="shared" si="41"/>
        <v>0</v>
      </c>
      <c r="AU135" s="91"/>
      <c r="AV135" s="23"/>
      <c r="AW135" s="14" t="e">
        <f t="shared" si="58"/>
        <v>#DIV/0!</v>
      </c>
      <c r="AX135" s="159" t="str">
        <f t="shared" si="59"/>
        <v/>
      </c>
      <c r="AY135" s="8"/>
      <c r="AZ135" s="12">
        <v>0</v>
      </c>
      <c r="BA135" s="7">
        <f t="shared" si="60"/>
        <v>0</v>
      </c>
      <c r="BB135" s="7"/>
      <c r="BC135" s="7"/>
      <c r="BD135" s="81">
        <f t="shared" si="42"/>
        <v>0</v>
      </c>
      <c r="BE135" s="82">
        <f t="shared" si="43"/>
        <v>0</v>
      </c>
      <c r="BF135" s="91"/>
      <c r="BG135" s="23"/>
      <c r="BH135" s="14" t="e">
        <f t="shared" si="61"/>
        <v>#DIV/0!</v>
      </c>
      <c r="BI135" s="159" t="str">
        <f t="shared" si="62"/>
        <v/>
      </c>
      <c r="BJ135" s="8"/>
      <c r="BK135" s="12">
        <v>0</v>
      </c>
      <c r="BL135" s="7">
        <f t="shared" si="63"/>
        <v>0</v>
      </c>
      <c r="BM135" s="7"/>
      <c r="BN135" s="7"/>
      <c r="BO135" s="81">
        <f t="shared" si="44"/>
        <v>0</v>
      </c>
      <c r="BP135" s="82">
        <f t="shared" si="45"/>
        <v>0</v>
      </c>
      <c r="BQ135" s="91"/>
      <c r="BR135" s="365"/>
      <c r="BS135" s="156">
        <v>41699</v>
      </c>
      <c r="BT135" s="101">
        <f t="shared" si="64"/>
        <v>0</v>
      </c>
      <c r="BU135" s="14" t="e">
        <f t="shared" si="65"/>
        <v>#DIV/0!</v>
      </c>
      <c r="BV135" s="103">
        <f t="shared" si="66"/>
        <v>0</v>
      </c>
      <c r="BW135" s="12" t="e">
        <f t="shared" si="65"/>
        <v>#DIV/0!</v>
      </c>
      <c r="BX135" s="105"/>
      <c r="BY135" s="24">
        <v>53.206572999999999</v>
      </c>
      <c r="BZ135" s="108"/>
      <c r="CB135" s="23"/>
      <c r="CC135" s="131" t="e">
        <f t="shared" si="67"/>
        <v>#DIV/0!</v>
      </c>
    </row>
    <row r="136" spans="1:81">
      <c r="A136" s="365"/>
      <c r="B136" s="156">
        <v>41730</v>
      </c>
      <c r="C136" s="16"/>
      <c r="D136" s="23"/>
      <c r="E136" s="14" t="e">
        <f t="shared" si="46"/>
        <v>#DIV/0!</v>
      </c>
      <c r="F136" s="159" t="str">
        <f t="shared" si="47"/>
        <v/>
      </c>
      <c r="G136" s="8"/>
      <c r="H136" s="12">
        <v>0</v>
      </c>
      <c r="I136" s="7">
        <f t="shared" si="48"/>
        <v>0</v>
      </c>
      <c r="J136" s="7"/>
      <c r="K136" s="7"/>
      <c r="L136" s="81">
        <f t="shared" si="34"/>
        <v>0</v>
      </c>
      <c r="M136" s="82">
        <f t="shared" si="35"/>
        <v>0</v>
      </c>
      <c r="N136" s="91"/>
      <c r="O136" s="23"/>
      <c r="P136" s="14" t="e">
        <f t="shared" si="49"/>
        <v>#DIV/0!</v>
      </c>
      <c r="Q136" s="159" t="str">
        <f t="shared" si="50"/>
        <v/>
      </c>
      <c r="R136" s="8"/>
      <c r="S136" s="12">
        <v>0</v>
      </c>
      <c r="T136" s="7">
        <f t="shared" si="51"/>
        <v>0</v>
      </c>
      <c r="U136" s="7"/>
      <c r="V136" s="7"/>
      <c r="W136" s="81">
        <f t="shared" si="36"/>
        <v>0</v>
      </c>
      <c r="X136" s="82">
        <f t="shared" si="37"/>
        <v>0</v>
      </c>
      <c r="Y136" s="91"/>
      <c r="Z136" s="23"/>
      <c r="AA136" s="14" t="e">
        <f t="shared" si="52"/>
        <v>#DIV/0!</v>
      </c>
      <c r="AB136" s="159" t="str">
        <f t="shared" si="53"/>
        <v/>
      </c>
      <c r="AC136" s="8"/>
      <c r="AD136" s="12">
        <v>0</v>
      </c>
      <c r="AE136" s="7">
        <f t="shared" si="54"/>
        <v>0</v>
      </c>
      <c r="AF136" s="7"/>
      <c r="AG136" s="7"/>
      <c r="AH136" s="81">
        <f t="shared" si="38"/>
        <v>0</v>
      </c>
      <c r="AI136" s="82">
        <f t="shared" si="39"/>
        <v>0</v>
      </c>
      <c r="AJ136" s="91"/>
      <c r="AK136" s="23"/>
      <c r="AL136" s="14" t="e">
        <f t="shared" si="55"/>
        <v>#DIV/0!</v>
      </c>
      <c r="AM136" s="159" t="str">
        <f t="shared" si="56"/>
        <v/>
      </c>
      <c r="AN136" s="8"/>
      <c r="AO136" s="12">
        <v>0</v>
      </c>
      <c r="AP136" s="7">
        <f t="shared" si="57"/>
        <v>0</v>
      </c>
      <c r="AQ136" s="7"/>
      <c r="AR136" s="7"/>
      <c r="AS136" s="81">
        <f t="shared" si="40"/>
        <v>0</v>
      </c>
      <c r="AT136" s="82">
        <f t="shared" si="41"/>
        <v>0</v>
      </c>
      <c r="AU136" s="91"/>
      <c r="AV136" s="23"/>
      <c r="AW136" s="14" t="e">
        <f t="shared" si="58"/>
        <v>#DIV/0!</v>
      </c>
      <c r="AX136" s="159" t="str">
        <f t="shared" si="59"/>
        <v/>
      </c>
      <c r="AY136" s="8"/>
      <c r="AZ136" s="12">
        <v>0</v>
      </c>
      <c r="BA136" s="7">
        <f t="shared" si="60"/>
        <v>0</v>
      </c>
      <c r="BB136" s="7"/>
      <c r="BC136" s="7"/>
      <c r="BD136" s="81">
        <f t="shared" si="42"/>
        <v>0</v>
      </c>
      <c r="BE136" s="82">
        <f t="shared" si="43"/>
        <v>0</v>
      </c>
      <c r="BF136" s="91"/>
      <c r="BG136" s="23"/>
      <c r="BH136" s="14" t="e">
        <f t="shared" si="61"/>
        <v>#DIV/0!</v>
      </c>
      <c r="BI136" s="159" t="str">
        <f t="shared" si="62"/>
        <v/>
      </c>
      <c r="BJ136" s="8"/>
      <c r="BK136" s="12">
        <v>0</v>
      </c>
      <c r="BL136" s="7">
        <f t="shared" si="63"/>
        <v>0</v>
      </c>
      <c r="BM136" s="7"/>
      <c r="BN136" s="7"/>
      <c r="BO136" s="81">
        <f t="shared" si="44"/>
        <v>0</v>
      </c>
      <c r="BP136" s="82">
        <f t="shared" si="45"/>
        <v>0</v>
      </c>
      <c r="BQ136" s="91"/>
      <c r="BR136" s="365"/>
      <c r="BS136" s="156">
        <v>41730</v>
      </c>
      <c r="BT136" s="101">
        <f t="shared" si="64"/>
        <v>0</v>
      </c>
      <c r="BU136" s="14" t="e">
        <f t="shared" si="65"/>
        <v>#DIV/0!</v>
      </c>
      <c r="BV136" s="103">
        <f t="shared" si="66"/>
        <v>0</v>
      </c>
      <c r="BW136" s="12" t="e">
        <f t="shared" si="65"/>
        <v>#DIV/0!</v>
      </c>
      <c r="BX136" s="105"/>
      <c r="BY136" s="24">
        <v>53.642865999999998</v>
      </c>
      <c r="BZ136" s="108"/>
      <c r="CB136" s="23"/>
      <c r="CC136" s="131" t="e">
        <f t="shared" si="67"/>
        <v>#DIV/0!</v>
      </c>
    </row>
    <row r="137" spans="1:81">
      <c r="A137" s="365"/>
      <c r="B137" s="156">
        <v>41760</v>
      </c>
      <c r="C137" s="16"/>
      <c r="D137" s="23"/>
      <c r="E137" s="14" t="e">
        <f t="shared" si="46"/>
        <v>#DIV/0!</v>
      </c>
      <c r="F137" s="159" t="str">
        <f t="shared" si="47"/>
        <v/>
      </c>
      <c r="G137" s="8"/>
      <c r="H137" s="12">
        <v>0</v>
      </c>
      <c r="I137" s="7">
        <f t="shared" si="48"/>
        <v>0</v>
      </c>
      <c r="J137" s="7"/>
      <c r="K137" s="7"/>
      <c r="L137" s="81">
        <f t="shared" si="34"/>
        <v>0</v>
      </c>
      <c r="M137" s="82">
        <f t="shared" si="35"/>
        <v>0</v>
      </c>
      <c r="N137" s="91"/>
      <c r="O137" s="23"/>
      <c r="P137" s="14" t="e">
        <f t="shared" si="49"/>
        <v>#DIV/0!</v>
      </c>
      <c r="Q137" s="159" t="str">
        <f t="shared" si="50"/>
        <v/>
      </c>
      <c r="R137" s="8"/>
      <c r="S137" s="12">
        <v>0</v>
      </c>
      <c r="T137" s="7">
        <f t="shared" si="51"/>
        <v>0</v>
      </c>
      <c r="U137" s="7"/>
      <c r="V137" s="7"/>
      <c r="W137" s="81">
        <f t="shared" si="36"/>
        <v>0</v>
      </c>
      <c r="X137" s="82">
        <f t="shared" si="37"/>
        <v>0</v>
      </c>
      <c r="Y137" s="91"/>
      <c r="Z137" s="23"/>
      <c r="AA137" s="14" t="e">
        <f t="shared" si="52"/>
        <v>#DIV/0!</v>
      </c>
      <c r="AB137" s="159" t="str">
        <f t="shared" si="53"/>
        <v/>
      </c>
      <c r="AC137" s="8"/>
      <c r="AD137" s="12">
        <v>0</v>
      </c>
      <c r="AE137" s="7">
        <f t="shared" si="54"/>
        <v>0</v>
      </c>
      <c r="AF137" s="7"/>
      <c r="AG137" s="7"/>
      <c r="AH137" s="81">
        <f t="shared" si="38"/>
        <v>0</v>
      </c>
      <c r="AI137" s="82">
        <f t="shared" si="39"/>
        <v>0</v>
      </c>
      <c r="AJ137" s="91"/>
      <c r="AK137" s="23"/>
      <c r="AL137" s="14" t="e">
        <f t="shared" si="55"/>
        <v>#DIV/0!</v>
      </c>
      <c r="AM137" s="159" t="str">
        <f t="shared" si="56"/>
        <v/>
      </c>
      <c r="AN137" s="8"/>
      <c r="AO137" s="12">
        <v>0</v>
      </c>
      <c r="AP137" s="7">
        <f t="shared" si="57"/>
        <v>0</v>
      </c>
      <c r="AQ137" s="7"/>
      <c r="AR137" s="7"/>
      <c r="AS137" s="81">
        <f t="shared" si="40"/>
        <v>0</v>
      </c>
      <c r="AT137" s="82">
        <f t="shared" si="41"/>
        <v>0</v>
      </c>
      <c r="AU137" s="91"/>
      <c r="AV137" s="23"/>
      <c r="AW137" s="14" t="e">
        <f t="shared" si="58"/>
        <v>#DIV/0!</v>
      </c>
      <c r="AX137" s="159" t="str">
        <f t="shared" si="59"/>
        <v/>
      </c>
      <c r="AY137" s="8"/>
      <c r="AZ137" s="12">
        <v>0</v>
      </c>
      <c r="BA137" s="7">
        <f t="shared" si="60"/>
        <v>0</v>
      </c>
      <c r="BB137" s="7"/>
      <c r="BC137" s="7"/>
      <c r="BD137" s="81">
        <f t="shared" si="42"/>
        <v>0</v>
      </c>
      <c r="BE137" s="82">
        <f t="shared" si="43"/>
        <v>0</v>
      </c>
      <c r="BF137" s="91"/>
      <c r="BG137" s="23"/>
      <c r="BH137" s="14" t="e">
        <f t="shared" si="61"/>
        <v>#DIV/0!</v>
      </c>
      <c r="BI137" s="159" t="str">
        <f t="shared" si="62"/>
        <v/>
      </c>
      <c r="BJ137" s="8"/>
      <c r="BK137" s="12">
        <v>0</v>
      </c>
      <c r="BL137" s="7">
        <f t="shared" si="63"/>
        <v>0</v>
      </c>
      <c r="BM137" s="7"/>
      <c r="BN137" s="7"/>
      <c r="BO137" s="81">
        <f t="shared" si="44"/>
        <v>0</v>
      </c>
      <c r="BP137" s="82">
        <f t="shared" si="45"/>
        <v>0</v>
      </c>
      <c r="BQ137" s="91"/>
      <c r="BR137" s="365"/>
      <c r="BS137" s="156">
        <v>41760</v>
      </c>
      <c r="BT137" s="101">
        <f t="shared" si="64"/>
        <v>0</v>
      </c>
      <c r="BU137" s="14" t="e">
        <f t="shared" si="65"/>
        <v>#DIV/0!</v>
      </c>
      <c r="BV137" s="103">
        <f t="shared" si="66"/>
        <v>0</v>
      </c>
      <c r="BW137" s="12" t="e">
        <f t="shared" si="65"/>
        <v>#DIV/0!</v>
      </c>
      <c r="BX137" s="105"/>
      <c r="BY137" s="24">
        <v>54.061279999999996</v>
      </c>
      <c r="BZ137" s="108"/>
      <c r="CB137" s="23"/>
      <c r="CC137" s="131" t="e">
        <f t="shared" si="67"/>
        <v>#DIV/0!</v>
      </c>
    </row>
    <row r="138" spans="1:81">
      <c r="A138" s="365"/>
      <c r="B138" s="156">
        <v>41791</v>
      </c>
      <c r="C138" s="16"/>
      <c r="D138" s="23"/>
      <c r="E138" s="14" t="e">
        <f t="shared" si="46"/>
        <v>#DIV/0!</v>
      </c>
      <c r="F138" s="159" t="str">
        <f t="shared" si="47"/>
        <v/>
      </c>
      <c r="G138" s="8"/>
      <c r="H138" s="12">
        <v>0</v>
      </c>
      <c r="I138" s="7">
        <f t="shared" si="48"/>
        <v>0</v>
      </c>
      <c r="J138" s="7"/>
      <c r="K138" s="7"/>
      <c r="L138" s="81">
        <f t="shared" si="34"/>
        <v>0</v>
      </c>
      <c r="M138" s="82">
        <f t="shared" si="35"/>
        <v>0</v>
      </c>
      <c r="N138" s="91"/>
      <c r="O138" s="23"/>
      <c r="P138" s="14" t="e">
        <f t="shared" si="49"/>
        <v>#DIV/0!</v>
      </c>
      <c r="Q138" s="159" t="str">
        <f t="shared" si="50"/>
        <v/>
      </c>
      <c r="R138" s="8"/>
      <c r="S138" s="12">
        <v>0</v>
      </c>
      <c r="T138" s="7">
        <f t="shared" si="51"/>
        <v>0</v>
      </c>
      <c r="U138" s="7"/>
      <c r="V138" s="7"/>
      <c r="W138" s="81">
        <f t="shared" si="36"/>
        <v>0</v>
      </c>
      <c r="X138" s="82">
        <f t="shared" si="37"/>
        <v>0</v>
      </c>
      <c r="Y138" s="91"/>
      <c r="Z138" s="23"/>
      <c r="AA138" s="14" t="e">
        <f t="shared" si="52"/>
        <v>#DIV/0!</v>
      </c>
      <c r="AB138" s="159" t="str">
        <f t="shared" si="53"/>
        <v/>
      </c>
      <c r="AC138" s="8"/>
      <c r="AD138" s="12">
        <v>0</v>
      </c>
      <c r="AE138" s="7">
        <f t="shared" si="54"/>
        <v>0</v>
      </c>
      <c r="AF138" s="7"/>
      <c r="AG138" s="7"/>
      <c r="AH138" s="81">
        <f t="shared" si="38"/>
        <v>0</v>
      </c>
      <c r="AI138" s="82">
        <f t="shared" si="39"/>
        <v>0</v>
      </c>
      <c r="AJ138" s="91"/>
      <c r="AK138" s="23"/>
      <c r="AL138" s="14" t="e">
        <f t="shared" si="55"/>
        <v>#DIV/0!</v>
      </c>
      <c r="AM138" s="159" t="str">
        <f t="shared" si="56"/>
        <v/>
      </c>
      <c r="AN138" s="8"/>
      <c r="AO138" s="12">
        <v>0</v>
      </c>
      <c r="AP138" s="7">
        <f t="shared" si="57"/>
        <v>0</v>
      </c>
      <c r="AQ138" s="7"/>
      <c r="AR138" s="7"/>
      <c r="AS138" s="81">
        <f t="shared" si="40"/>
        <v>0</v>
      </c>
      <c r="AT138" s="82">
        <f t="shared" si="41"/>
        <v>0</v>
      </c>
      <c r="AU138" s="91"/>
      <c r="AV138" s="23"/>
      <c r="AW138" s="14" t="e">
        <f t="shared" si="58"/>
        <v>#DIV/0!</v>
      </c>
      <c r="AX138" s="159" t="str">
        <f t="shared" si="59"/>
        <v/>
      </c>
      <c r="AY138" s="8"/>
      <c r="AZ138" s="12">
        <v>0</v>
      </c>
      <c r="BA138" s="7">
        <f t="shared" si="60"/>
        <v>0</v>
      </c>
      <c r="BB138" s="7"/>
      <c r="BC138" s="7"/>
      <c r="BD138" s="81">
        <f t="shared" si="42"/>
        <v>0</v>
      </c>
      <c r="BE138" s="82">
        <f t="shared" si="43"/>
        <v>0</v>
      </c>
      <c r="BF138" s="91"/>
      <c r="BG138" s="23"/>
      <c r="BH138" s="14" t="e">
        <f t="shared" si="61"/>
        <v>#DIV/0!</v>
      </c>
      <c r="BI138" s="159" t="str">
        <f t="shared" si="62"/>
        <v/>
      </c>
      <c r="BJ138" s="8"/>
      <c r="BK138" s="12">
        <v>0</v>
      </c>
      <c r="BL138" s="7">
        <f t="shared" si="63"/>
        <v>0</v>
      </c>
      <c r="BM138" s="7"/>
      <c r="BN138" s="7"/>
      <c r="BO138" s="81">
        <f t="shared" si="44"/>
        <v>0</v>
      </c>
      <c r="BP138" s="82">
        <f t="shared" si="45"/>
        <v>0</v>
      </c>
      <c r="BQ138" s="91"/>
      <c r="BR138" s="365"/>
      <c r="BS138" s="156">
        <v>41791</v>
      </c>
      <c r="BT138" s="101">
        <f t="shared" si="64"/>
        <v>0</v>
      </c>
      <c r="BU138" s="14" t="e">
        <f t="shared" si="65"/>
        <v>#DIV/0!</v>
      </c>
      <c r="BV138" s="103">
        <f t="shared" si="66"/>
        <v>0</v>
      </c>
      <c r="BW138" s="12" t="e">
        <f t="shared" si="65"/>
        <v>#DIV/0!</v>
      </c>
      <c r="BX138" s="105"/>
      <c r="BY138" s="24">
        <v>54.385646999999999</v>
      </c>
      <c r="BZ138" s="108"/>
      <c r="CB138" s="23"/>
      <c r="CC138" s="131" t="e">
        <f t="shared" si="67"/>
        <v>#DIV/0!</v>
      </c>
    </row>
    <row r="139" spans="1:81">
      <c r="A139" s="365"/>
      <c r="B139" s="156">
        <v>41821</v>
      </c>
      <c r="C139" s="16"/>
      <c r="D139" s="23"/>
      <c r="E139" s="14" t="e">
        <f t="shared" si="46"/>
        <v>#DIV/0!</v>
      </c>
      <c r="F139" s="159" t="str">
        <f t="shared" si="47"/>
        <v/>
      </c>
      <c r="G139" s="8" t="s">
        <v>6</v>
      </c>
      <c r="H139" s="12">
        <v>9.6500000000000002E-2</v>
      </c>
      <c r="I139" s="7">
        <f t="shared" si="48"/>
        <v>0</v>
      </c>
      <c r="J139" s="7"/>
      <c r="K139" s="7"/>
      <c r="L139" s="81">
        <f t="shared" si="34"/>
        <v>0</v>
      </c>
      <c r="M139" s="82">
        <f t="shared" si="35"/>
        <v>0</v>
      </c>
      <c r="N139" s="91"/>
      <c r="O139" s="23"/>
      <c r="P139" s="14" t="e">
        <f t="shared" si="49"/>
        <v>#DIV/0!</v>
      </c>
      <c r="Q139" s="159" t="str">
        <f t="shared" si="50"/>
        <v/>
      </c>
      <c r="R139" s="8" t="s">
        <v>6</v>
      </c>
      <c r="S139" s="12">
        <v>9.6500000000000002E-2</v>
      </c>
      <c r="T139" s="7">
        <f t="shared" si="51"/>
        <v>0</v>
      </c>
      <c r="U139" s="7"/>
      <c r="V139" s="7"/>
      <c r="W139" s="81">
        <f t="shared" si="36"/>
        <v>0</v>
      </c>
      <c r="X139" s="82">
        <f t="shared" si="37"/>
        <v>0</v>
      </c>
      <c r="Y139" s="91"/>
      <c r="Z139" s="23"/>
      <c r="AA139" s="14" t="e">
        <f t="shared" si="52"/>
        <v>#DIV/0!</v>
      </c>
      <c r="AB139" s="159" t="str">
        <f t="shared" si="53"/>
        <v/>
      </c>
      <c r="AC139" s="8" t="s">
        <v>6</v>
      </c>
      <c r="AD139" s="12">
        <v>9.6500000000000002E-2</v>
      </c>
      <c r="AE139" s="7">
        <f t="shared" si="54"/>
        <v>0</v>
      </c>
      <c r="AF139" s="7"/>
      <c r="AG139" s="7"/>
      <c r="AH139" s="81">
        <f t="shared" si="38"/>
        <v>0</v>
      </c>
      <c r="AI139" s="82">
        <f t="shared" si="39"/>
        <v>0</v>
      </c>
      <c r="AJ139" s="91"/>
      <c r="AK139" s="23"/>
      <c r="AL139" s="14" t="e">
        <f t="shared" si="55"/>
        <v>#DIV/0!</v>
      </c>
      <c r="AM139" s="159" t="str">
        <f t="shared" si="56"/>
        <v/>
      </c>
      <c r="AN139" s="8" t="s">
        <v>6</v>
      </c>
      <c r="AO139" s="12">
        <v>9.6500000000000002E-2</v>
      </c>
      <c r="AP139" s="7">
        <f t="shared" si="57"/>
        <v>0</v>
      </c>
      <c r="AQ139" s="7"/>
      <c r="AR139" s="7"/>
      <c r="AS139" s="81">
        <f t="shared" si="40"/>
        <v>0</v>
      </c>
      <c r="AT139" s="82">
        <f t="shared" si="41"/>
        <v>0</v>
      </c>
      <c r="AU139" s="91"/>
      <c r="AV139" s="23"/>
      <c r="AW139" s="14" t="e">
        <f t="shared" si="58"/>
        <v>#DIV/0!</v>
      </c>
      <c r="AX139" s="159" t="str">
        <f t="shared" si="59"/>
        <v/>
      </c>
      <c r="AY139" s="8" t="s">
        <v>6</v>
      </c>
      <c r="AZ139" s="12">
        <v>9.6500000000000002E-2</v>
      </c>
      <c r="BA139" s="7">
        <f t="shared" si="60"/>
        <v>0</v>
      </c>
      <c r="BB139" s="7"/>
      <c r="BC139" s="7"/>
      <c r="BD139" s="81">
        <f t="shared" si="42"/>
        <v>0</v>
      </c>
      <c r="BE139" s="82">
        <f t="shared" si="43"/>
        <v>0</v>
      </c>
      <c r="BF139" s="91"/>
      <c r="BG139" s="23"/>
      <c r="BH139" s="14" t="e">
        <f t="shared" si="61"/>
        <v>#DIV/0!</v>
      </c>
      <c r="BI139" s="159" t="str">
        <f t="shared" si="62"/>
        <v/>
      </c>
      <c r="BJ139" s="8" t="s">
        <v>6</v>
      </c>
      <c r="BK139" s="12">
        <v>9.6500000000000002E-2</v>
      </c>
      <c r="BL139" s="7">
        <f t="shared" si="63"/>
        <v>0</v>
      </c>
      <c r="BM139" s="7"/>
      <c r="BN139" s="7"/>
      <c r="BO139" s="81">
        <f t="shared" si="44"/>
        <v>0</v>
      </c>
      <c r="BP139" s="82">
        <f t="shared" si="45"/>
        <v>0</v>
      </c>
      <c r="BQ139" s="91"/>
      <c r="BR139" s="365"/>
      <c r="BS139" s="156">
        <v>41821</v>
      </c>
      <c r="BT139" s="101">
        <f t="shared" si="64"/>
        <v>0</v>
      </c>
      <c r="BU139" s="14" t="e">
        <f t="shared" si="65"/>
        <v>#DIV/0!</v>
      </c>
      <c r="BV139" s="103">
        <f t="shared" si="66"/>
        <v>0</v>
      </c>
      <c r="BW139" s="12" t="e">
        <f t="shared" si="65"/>
        <v>#DIV/0!</v>
      </c>
      <c r="BX139" s="105"/>
      <c r="BY139" s="24">
        <v>54.527048999999998</v>
      </c>
      <c r="BZ139" s="108"/>
      <c r="CB139" s="23"/>
      <c r="CC139" s="131" t="e">
        <f t="shared" si="67"/>
        <v>#DIV/0!</v>
      </c>
    </row>
    <row r="140" spans="1:81">
      <c r="A140" s="365"/>
      <c r="B140" s="156">
        <v>41852</v>
      </c>
      <c r="C140" s="16"/>
      <c r="D140" s="23"/>
      <c r="E140" s="14" t="e">
        <f t="shared" si="46"/>
        <v>#DIV/0!</v>
      </c>
      <c r="F140" s="159" t="str">
        <f t="shared" si="47"/>
        <v/>
      </c>
      <c r="G140" s="8"/>
      <c r="H140" s="12">
        <v>0</v>
      </c>
      <c r="I140" s="7">
        <f t="shared" si="48"/>
        <v>0</v>
      </c>
      <c r="J140" s="7"/>
      <c r="K140" s="7"/>
      <c r="L140" s="81">
        <f t="shared" si="34"/>
        <v>0</v>
      </c>
      <c r="M140" s="82">
        <f t="shared" si="35"/>
        <v>0</v>
      </c>
      <c r="N140" s="91"/>
      <c r="O140" s="23"/>
      <c r="P140" s="14" t="e">
        <f t="shared" si="49"/>
        <v>#DIV/0!</v>
      </c>
      <c r="Q140" s="159" t="str">
        <f t="shared" si="50"/>
        <v/>
      </c>
      <c r="R140" s="8"/>
      <c r="S140" s="12">
        <v>0</v>
      </c>
      <c r="T140" s="7">
        <f t="shared" si="51"/>
        <v>0</v>
      </c>
      <c r="U140" s="7"/>
      <c r="V140" s="7"/>
      <c r="W140" s="81">
        <f t="shared" si="36"/>
        <v>0</v>
      </c>
      <c r="X140" s="82">
        <f t="shared" si="37"/>
        <v>0</v>
      </c>
      <c r="Y140" s="91"/>
      <c r="Z140" s="23"/>
      <c r="AA140" s="14" t="e">
        <f t="shared" si="52"/>
        <v>#DIV/0!</v>
      </c>
      <c r="AB140" s="159" t="str">
        <f t="shared" si="53"/>
        <v/>
      </c>
      <c r="AC140" s="8"/>
      <c r="AD140" s="12">
        <v>0</v>
      </c>
      <c r="AE140" s="7">
        <f t="shared" si="54"/>
        <v>0</v>
      </c>
      <c r="AF140" s="7"/>
      <c r="AG140" s="7"/>
      <c r="AH140" s="81">
        <f t="shared" si="38"/>
        <v>0</v>
      </c>
      <c r="AI140" s="82">
        <f t="shared" si="39"/>
        <v>0</v>
      </c>
      <c r="AJ140" s="91"/>
      <c r="AK140" s="23"/>
      <c r="AL140" s="14" t="e">
        <f t="shared" si="55"/>
        <v>#DIV/0!</v>
      </c>
      <c r="AM140" s="159" t="str">
        <f t="shared" si="56"/>
        <v/>
      </c>
      <c r="AN140" s="8"/>
      <c r="AO140" s="12">
        <v>0</v>
      </c>
      <c r="AP140" s="7">
        <f t="shared" si="57"/>
        <v>0</v>
      </c>
      <c r="AQ140" s="7"/>
      <c r="AR140" s="7"/>
      <c r="AS140" s="81">
        <f t="shared" si="40"/>
        <v>0</v>
      </c>
      <c r="AT140" s="82">
        <f t="shared" si="41"/>
        <v>0</v>
      </c>
      <c r="AU140" s="91"/>
      <c r="AV140" s="23"/>
      <c r="AW140" s="14" t="e">
        <f t="shared" si="58"/>
        <v>#DIV/0!</v>
      </c>
      <c r="AX140" s="159" t="str">
        <f t="shared" si="59"/>
        <v/>
      </c>
      <c r="AY140" s="8"/>
      <c r="AZ140" s="12">
        <v>0</v>
      </c>
      <c r="BA140" s="7">
        <f t="shared" si="60"/>
        <v>0</v>
      </c>
      <c r="BB140" s="7"/>
      <c r="BC140" s="7"/>
      <c r="BD140" s="81">
        <f t="shared" si="42"/>
        <v>0</v>
      </c>
      <c r="BE140" s="82">
        <f t="shared" si="43"/>
        <v>0</v>
      </c>
      <c r="BF140" s="91"/>
      <c r="BG140" s="23"/>
      <c r="BH140" s="14" t="e">
        <f t="shared" si="61"/>
        <v>#DIV/0!</v>
      </c>
      <c r="BI140" s="159" t="str">
        <f t="shared" si="62"/>
        <v/>
      </c>
      <c r="BJ140" s="8"/>
      <c r="BK140" s="12">
        <v>0</v>
      </c>
      <c r="BL140" s="7">
        <f t="shared" si="63"/>
        <v>0</v>
      </c>
      <c r="BM140" s="7"/>
      <c r="BN140" s="7"/>
      <c r="BO140" s="81">
        <f t="shared" si="44"/>
        <v>0</v>
      </c>
      <c r="BP140" s="82">
        <f t="shared" si="45"/>
        <v>0</v>
      </c>
      <c r="BQ140" s="91"/>
      <c r="BR140" s="365"/>
      <c r="BS140" s="156">
        <v>41852</v>
      </c>
      <c r="BT140" s="101">
        <f t="shared" si="64"/>
        <v>0</v>
      </c>
      <c r="BU140" s="14" t="e">
        <f t="shared" si="65"/>
        <v>#DIV/0!</v>
      </c>
      <c r="BV140" s="103">
        <f t="shared" si="66"/>
        <v>0</v>
      </c>
      <c r="BW140" s="12" t="e">
        <f t="shared" si="65"/>
        <v>#DIV/0!</v>
      </c>
      <c r="BX140" s="105"/>
      <c r="BY140" s="24">
        <v>54.597934000000002</v>
      </c>
      <c r="BZ140" s="108"/>
      <c r="CB140" s="23"/>
      <c r="CC140" s="131" t="e">
        <f t="shared" si="67"/>
        <v>#DIV/0!</v>
      </c>
    </row>
    <row r="141" spans="1:81">
      <c r="A141" s="365"/>
      <c r="B141" s="156">
        <v>41883</v>
      </c>
      <c r="C141" s="16"/>
      <c r="D141" s="23"/>
      <c r="E141" s="14" t="e">
        <f t="shared" si="46"/>
        <v>#DIV/0!</v>
      </c>
      <c r="F141" s="159" t="str">
        <f t="shared" si="47"/>
        <v/>
      </c>
      <c r="G141" s="8"/>
      <c r="H141" s="12">
        <v>0</v>
      </c>
      <c r="I141" s="7">
        <f t="shared" si="48"/>
        <v>0</v>
      </c>
      <c r="J141" s="7"/>
      <c r="K141" s="7"/>
      <c r="L141" s="81">
        <f t="shared" ref="L141:L204" si="68">D141+J141</f>
        <v>0</v>
      </c>
      <c r="M141" s="82">
        <f t="shared" ref="M141:M204" si="69">I141+K141</f>
        <v>0</v>
      </c>
      <c r="N141" s="91"/>
      <c r="O141" s="23"/>
      <c r="P141" s="14" t="e">
        <f t="shared" si="49"/>
        <v>#DIV/0!</v>
      </c>
      <c r="Q141" s="159" t="str">
        <f t="shared" si="50"/>
        <v/>
      </c>
      <c r="R141" s="8"/>
      <c r="S141" s="12">
        <v>0</v>
      </c>
      <c r="T141" s="7">
        <f t="shared" si="51"/>
        <v>0</v>
      </c>
      <c r="U141" s="7"/>
      <c r="V141" s="7"/>
      <c r="W141" s="81">
        <f t="shared" ref="W141:W204" si="70">O141+U141</f>
        <v>0</v>
      </c>
      <c r="X141" s="82">
        <f t="shared" ref="X141:X204" si="71">T141+V141</f>
        <v>0</v>
      </c>
      <c r="Y141" s="91"/>
      <c r="Z141" s="23"/>
      <c r="AA141" s="14" t="e">
        <f t="shared" si="52"/>
        <v>#DIV/0!</v>
      </c>
      <c r="AB141" s="159" t="str">
        <f t="shared" si="53"/>
        <v/>
      </c>
      <c r="AC141" s="8"/>
      <c r="AD141" s="12">
        <v>0</v>
      </c>
      <c r="AE141" s="7">
        <f t="shared" si="54"/>
        <v>0</v>
      </c>
      <c r="AF141" s="7"/>
      <c r="AG141" s="7"/>
      <c r="AH141" s="81">
        <f t="shared" ref="AH141:AH204" si="72">Z141+AF141</f>
        <v>0</v>
      </c>
      <c r="AI141" s="82">
        <f t="shared" ref="AI141:AI204" si="73">AE141+AG141</f>
        <v>0</v>
      </c>
      <c r="AJ141" s="91"/>
      <c r="AK141" s="23"/>
      <c r="AL141" s="14" t="e">
        <f t="shared" si="55"/>
        <v>#DIV/0!</v>
      </c>
      <c r="AM141" s="159" t="str">
        <f t="shared" si="56"/>
        <v/>
      </c>
      <c r="AN141" s="8"/>
      <c r="AO141" s="12">
        <v>0</v>
      </c>
      <c r="AP141" s="7">
        <f t="shared" si="57"/>
        <v>0</v>
      </c>
      <c r="AQ141" s="7"/>
      <c r="AR141" s="7"/>
      <c r="AS141" s="81">
        <f t="shared" ref="AS141:AS204" si="74">AK141+AQ141</f>
        <v>0</v>
      </c>
      <c r="AT141" s="82">
        <f t="shared" ref="AT141:AT204" si="75">AP141+AR141</f>
        <v>0</v>
      </c>
      <c r="AU141" s="91"/>
      <c r="AV141" s="23"/>
      <c r="AW141" s="14" t="e">
        <f t="shared" si="58"/>
        <v>#DIV/0!</v>
      </c>
      <c r="AX141" s="159" t="str">
        <f t="shared" si="59"/>
        <v/>
      </c>
      <c r="AY141" s="8"/>
      <c r="AZ141" s="12">
        <v>0</v>
      </c>
      <c r="BA141" s="7">
        <f t="shared" si="60"/>
        <v>0</v>
      </c>
      <c r="BB141" s="7"/>
      <c r="BC141" s="7"/>
      <c r="BD141" s="81">
        <f t="shared" ref="BD141:BD204" si="76">AV141+BB141</f>
        <v>0</v>
      </c>
      <c r="BE141" s="82">
        <f t="shared" ref="BE141:BE204" si="77">BA141+BC141</f>
        <v>0</v>
      </c>
      <c r="BF141" s="91"/>
      <c r="BG141" s="23"/>
      <c r="BH141" s="14" t="e">
        <f t="shared" si="61"/>
        <v>#DIV/0!</v>
      </c>
      <c r="BI141" s="159" t="str">
        <f t="shared" si="62"/>
        <v/>
      </c>
      <c r="BJ141" s="8"/>
      <c r="BK141" s="12">
        <v>0</v>
      </c>
      <c r="BL141" s="7">
        <f t="shared" si="63"/>
        <v>0</v>
      </c>
      <c r="BM141" s="7"/>
      <c r="BN141" s="7"/>
      <c r="BO141" s="81">
        <f t="shared" ref="BO141:BO204" si="78">BG141+BM141</f>
        <v>0</v>
      </c>
      <c r="BP141" s="82">
        <f t="shared" ref="BP141:BP204" si="79">BL141+BN141</f>
        <v>0</v>
      </c>
      <c r="BQ141" s="91"/>
      <c r="BR141" s="365"/>
      <c r="BS141" s="156">
        <v>41883</v>
      </c>
      <c r="BT141" s="101">
        <f t="shared" si="64"/>
        <v>0</v>
      </c>
      <c r="BU141" s="14" t="e">
        <f t="shared" si="65"/>
        <v>#DIV/0!</v>
      </c>
      <c r="BV141" s="103">
        <f t="shared" si="66"/>
        <v>0</v>
      </c>
      <c r="BW141" s="12" t="e">
        <f t="shared" si="65"/>
        <v>#DIV/0!</v>
      </c>
      <c r="BX141" s="105"/>
      <c r="BY141" s="24">
        <v>54.696210000000001</v>
      </c>
      <c r="BZ141" s="108"/>
      <c r="CB141" s="23"/>
      <c r="CC141" s="131" t="e">
        <f t="shared" si="67"/>
        <v>#DIV/0!</v>
      </c>
    </row>
    <row r="142" spans="1:81">
      <c r="A142" s="365"/>
      <c r="B142" s="156">
        <v>41913</v>
      </c>
      <c r="C142" s="16"/>
      <c r="D142" s="23"/>
      <c r="E142" s="14" t="e">
        <f t="shared" ref="E142:E205" si="80">((D142/D141)-1)</f>
        <v>#DIV/0!</v>
      </c>
      <c r="F142" s="159" t="str">
        <f t="shared" ref="F142:F205" si="81">IF(DAY(J$11)=0,"",IF(MONTH(J$11)&lt;&gt;MONTH($B142),"",YEAR($B142)-YEAR(J$11)))</f>
        <v/>
      </c>
      <c r="G142" s="8"/>
      <c r="H142" s="12">
        <v>0</v>
      </c>
      <c r="I142" s="7">
        <f t="shared" ref="I142:I205" si="82">I141*(1+H142)</f>
        <v>0</v>
      </c>
      <c r="J142" s="7"/>
      <c r="K142" s="7"/>
      <c r="L142" s="81">
        <f t="shared" si="68"/>
        <v>0</v>
      </c>
      <c r="M142" s="82">
        <f t="shared" si="69"/>
        <v>0</v>
      </c>
      <c r="N142" s="91"/>
      <c r="O142" s="23"/>
      <c r="P142" s="14" t="e">
        <f t="shared" ref="P142:P205" si="83">((O142/O141)-1)</f>
        <v>#DIV/0!</v>
      </c>
      <c r="Q142" s="159" t="str">
        <f t="shared" ref="Q142:Q205" si="84">IF(DAY(U$11)=0,"",IF(MONTH(U$11)&lt;&gt;MONTH($B142),"",YEAR($B142)-YEAR(U$11)))</f>
        <v/>
      </c>
      <c r="R142" s="8"/>
      <c r="S142" s="12">
        <v>0</v>
      </c>
      <c r="T142" s="7">
        <f t="shared" ref="T142:T205" si="85">T141*(1+S142)</f>
        <v>0</v>
      </c>
      <c r="U142" s="7"/>
      <c r="V142" s="7"/>
      <c r="W142" s="81">
        <f t="shared" si="70"/>
        <v>0</v>
      </c>
      <c r="X142" s="82">
        <f t="shared" si="71"/>
        <v>0</v>
      </c>
      <c r="Y142" s="91"/>
      <c r="Z142" s="23"/>
      <c r="AA142" s="14" t="e">
        <f t="shared" ref="AA142:AA205" si="86">((Z142/Z141)-1)</f>
        <v>#DIV/0!</v>
      </c>
      <c r="AB142" s="159" t="str">
        <f t="shared" ref="AB142:AB205" si="87">IF(DAY(AF$11)=0,"",IF(MONTH(AF$11)&lt;&gt;MONTH($B142),"",YEAR($B142)-YEAR(AF$11)))</f>
        <v/>
      </c>
      <c r="AC142" s="8"/>
      <c r="AD142" s="12">
        <v>0</v>
      </c>
      <c r="AE142" s="7">
        <f t="shared" ref="AE142:AE205" si="88">AE141*(1+AD142)</f>
        <v>0</v>
      </c>
      <c r="AF142" s="7"/>
      <c r="AG142" s="7"/>
      <c r="AH142" s="81">
        <f t="shared" si="72"/>
        <v>0</v>
      </c>
      <c r="AI142" s="82">
        <f t="shared" si="73"/>
        <v>0</v>
      </c>
      <c r="AJ142" s="91"/>
      <c r="AK142" s="23"/>
      <c r="AL142" s="14" t="e">
        <f t="shared" ref="AL142:AL154" si="89">((AK142/AK141)-1)</f>
        <v>#DIV/0!</v>
      </c>
      <c r="AM142" s="159" t="str">
        <f t="shared" ref="AM142:AM205" si="90">IF(DAY(AQ$11)=0,"",IF(MONTH(AQ$11)&lt;&gt;MONTH($B142),"",YEAR($B142)-YEAR(AQ$11)))</f>
        <v/>
      </c>
      <c r="AN142" s="8"/>
      <c r="AO142" s="12">
        <v>0</v>
      </c>
      <c r="AP142" s="7">
        <f t="shared" ref="AP142:AP205" si="91">AP141*(1+AO142)</f>
        <v>0</v>
      </c>
      <c r="AQ142" s="7"/>
      <c r="AR142" s="7"/>
      <c r="AS142" s="81">
        <f t="shared" si="74"/>
        <v>0</v>
      </c>
      <c r="AT142" s="82">
        <f t="shared" si="75"/>
        <v>0</v>
      </c>
      <c r="AU142" s="91"/>
      <c r="AV142" s="23"/>
      <c r="AW142" s="14" t="e">
        <f t="shared" ref="AW142:AW154" si="92">((AV142/AV141)-1)</f>
        <v>#DIV/0!</v>
      </c>
      <c r="AX142" s="159" t="str">
        <f t="shared" ref="AX142:AX205" si="93">IF(DAY(BB$11)=0,"",IF(MONTH(BB$11)&lt;&gt;MONTH($B142),"",YEAR($B142)-YEAR(BB$11)))</f>
        <v/>
      </c>
      <c r="AY142" s="8"/>
      <c r="AZ142" s="12">
        <v>0</v>
      </c>
      <c r="BA142" s="7">
        <f t="shared" ref="BA142:BA205" si="94">BA141*(1+AZ142)</f>
        <v>0</v>
      </c>
      <c r="BB142" s="7"/>
      <c r="BC142" s="7"/>
      <c r="BD142" s="81">
        <f t="shared" si="76"/>
        <v>0</v>
      </c>
      <c r="BE142" s="82">
        <f t="shared" si="77"/>
        <v>0</v>
      </c>
      <c r="BF142" s="91"/>
      <c r="BG142" s="23"/>
      <c r="BH142" s="14" t="e">
        <f t="shared" ref="BH142:BH154" si="95">((BG142/BG141)-1)</f>
        <v>#DIV/0!</v>
      </c>
      <c r="BI142" s="159" t="str">
        <f t="shared" ref="BI142:BI205" si="96">IF(DAY(BM$11)=0,"",IF(MONTH(BM$11)&lt;&gt;MONTH($B142),"",YEAR($B142)-YEAR(BM$11)))</f>
        <v/>
      </c>
      <c r="BJ142" s="8"/>
      <c r="BK142" s="12">
        <v>0</v>
      </c>
      <c r="BL142" s="7">
        <f t="shared" ref="BL142:BL205" si="97">BL141*(1+BK142)</f>
        <v>0</v>
      </c>
      <c r="BM142" s="7"/>
      <c r="BN142" s="7"/>
      <c r="BO142" s="81">
        <f t="shared" si="78"/>
        <v>0</v>
      </c>
      <c r="BP142" s="82">
        <f t="shared" si="79"/>
        <v>0</v>
      </c>
      <c r="BQ142" s="91"/>
      <c r="BR142" s="365"/>
      <c r="BS142" s="156">
        <v>41913</v>
      </c>
      <c r="BT142" s="101">
        <f t="shared" ref="BT142:BT205" si="98">L142+W142+AH142+AS142+BD142+BO142</f>
        <v>0</v>
      </c>
      <c r="BU142" s="14" t="e">
        <f t="shared" ref="BU142:BW176" si="99">((BT142/BT141)-1)</f>
        <v>#DIV/0!</v>
      </c>
      <c r="BV142" s="103">
        <f t="shared" ref="BV142:BV205" si="100">M142+X142+AI142+AT142+BE142+BP142</f>
        <v>0</v>
      </c>
      <c r="BW142" s="12" t="e">
        <f t="shared" si="99"/>
        <v>#DIV/0!</v>
      </c>
      <c r="BX142" s="105"/>
      <c r="BY142" s="24">
        <v>54.964221000000002</v>
      </c>
      <c r="BZ142" s="108"/>
      <c r="CB142" s="23"/>
      <c r="CC142" s="131" t="e">
        <f t="shared" ref="CC142:CC205" si="101">((CB142/CB141)-1)</f>
        <v>#DIV/0!</v>
      </c>
    </row>
    <row r="143" spans="1:81">
      <c r="A143" s="365"/>
      <c r="B143" s="156">
        <v>41944</v>
      </c>
      <c r="C143" s="16"/>
      <c r="D143" s="23"/>
      <c r="E143" s="14" t="e">
        <f t="shared" si="80"/>
        <v>#DIV/0!</v>
      </c>
      <c r="F143" s="159" t="str">
        <f t="shared" si="81"/>
        <v/>
      </c>
      <c r="G143" s="8"/>
      <c r="H143" s="12">
        <v>0</v>
      </c>
      <c r="I143" s="7">
        <f t="shared" si="82"/>
        <v>0</v>
      </c>
      <c r="J143" s="7"/>
      <c r="K143" s="7"/>
      <c r="L143" s="81">
        <f t="shared" si="68"/>
        <v>0</v>
      </c>
      <c r="M143" s="82">
        <f t="shared" si="69"/>
        <v>0</v>
      </c>
      <c r="N143" s="91"/>
      <c r="O143" s="23"/>
      <c r="P143" s="14" t="e">
        <f t="shared" si="83"/>
        <v>#DIV/0!</v>
      </c>
      <c r="Q143" s="159" t="str">
        <f t="shared" si="84"/>
        <v/>
      </c>
      <c r="R143" s="8"/>
      <c r="S143" s="12">
        <v>0</v>
      </c>
      <c r="T143" s="7">
        <f t="shared" si="85"/>
        <v>0</v>
      </c>
      <c r="U143" s="7"/>
      <c r="V143" s="7"/>
      <c r="W143" s="81">
        <f t="shared" si="70"/>
        <v>0</v>
      </c>
      <c r="X143" s="82">
        <f t="shared" si="71"/>
        <v>0</v>
      </c>
      <c r="Y143" s="91"/>
      <c r="Z143" s="23"/>
      <c r="AA143" s="14" t="e">
        <f t="shared" si="86"/>
        <v>#DIV/0!</v>
      </c>
      <c r="AB143" s="159" t="str">
        <f t="shared" si="87"/>
        <v/>
      </c>
      <c r="AC143" s="8"/>
      <c r="AD143" s="12">
        <v>0</v>
      </c>
      <c r="AE143" s="7">
        <f t="shared" si="88"/>
        <v>0</v>
      </c>
      <c r="AF143" s="7"/>
      <c r="AG143" s="7"/>
      <c r="AH143" s="81">
        <f t="shared" si="72"/>
        <v>0</v>
      </c>
      <c r="AI143" s="82">
        <f t="shared" si="73"/>
        <v>0</v>
      </c>
      <c r="AJ143" s="91"/>
      <c r="AK143" s="23"/>
      <c r="AL143" s="14" t="e">
        <f t="shared" si="89"/>
        <v>#DIV/0!</v>
      </c>
      <c r="AM143" s="159" t="str">
        <f t="shared" si="90"/>
        <v/>
      </c>
      <c r="AN143" s="8"/>
      <c r="AO143" s="12">
        <v>0</v>
      </c>
      <c r="AP143" s="7">
        <f t="shared" si="91"/>
        <v>0</v>
      </c>
      <c r="AQ143" s="7"/>
      <c r="AR143" s="7"/>
      <c r="AS143" s="81">
        <f t="shared" si="74"/>
        <v>0</v>
      </c>
      <c r="AT143" s="82">
        <f t="shared" si="75"/>
        <v>0</v>
      </c>
      <c r="AU143" s="91"/>
      <c r="AV143" s="23"/>
      <c r="AW143" s="14" t="e">
        <f t="shared" si="92"/>
        <v>#DIV/0!</v>
      </c>
      <c r="AX143" s="159" t="str">
        <f t="shared" si="93"/>
        <v/>
      </c>
      <c r="AY143" s="8"/>
      <c r="AZ143" s="12">
        <v>0</v>
      </c>
      <c r="BA143" s="7">
        <f t="shared" si="94"/>
        <v>0</v>
      </c>
      <c r="BB143" s="7"/>
      <c r="BC143" s="7"/>
      <c r="BD143" s="81">
        <f t="shared" si="76"/>
        <v>0</v>
      </c>
      <c r="BE143" s="82">
        <f t="shared" si="77"/>
        <v>0</v>
      </c>
      <c r="BF143" s="91"/>
      <c r="BG143" s="23"/>
      <c r="BH143" s="14" t="e">
        <f t="shared" si="95"/>
        <v>#DIV/0!</v>
      </c>
      <c r="BI143" s="159" t="str">
        <f t="shared" si="96"/>
        <v/>
      </c>
      <c r="BJ143" s="8"/>
      <c r="BK143" s="12">
        <v>0</v>
      </c>
      <c r="BL143" s="7">
        <f t="shared" si="97"/>
        <v>0</v>
      </c>
      <c r="BM143" s="7"/>
      <c r="BN143" s="7"/>
      <c r="BO143" s="81">
        <f t="shared" si="78"/>
        <v>0</v>
      </c>
      <c r="BP143" s="82">
        <f t="shared" si="79"/>
        <v>0</v>
      </c>
      <c r="BQ143" s="91"/>
      <c r="BR143" s="365"/>
      <c r="BS143" s="156">
        <v>41944</v>
      </c>
      <c r="BT143" s="101">
        <f t="shared" si="98"/>
        <v>0</v>
      </c>
      <c r="BU143" s="14" t="e">
        <f t="shared" si="99"/>
        <v>#DIV/0!</v>
      </c>
      <c r="BV143" s="103">
        <f t="shared" si="100"/>
        <v>0</v>
      </c>
      <c r="BW143" s="12" t="e">
        <f t="shared" si="99"/>
        <v>#DIV/0!</v>
      </c>
      <c r="BX143" s="105"/>
      <c r="BY143" s="24">
        <v>55.173085</v>
      </c>
      <c r="BZ143" s="108"/>
      <c r="CB143" s="23"/>
      <c r="CC143" s="131" t="e">
        <f t="shared" si="101"/>
        <v>#DIV/0!</v>
      </c>
    </row>
    <row r="144" spans="1:81">
      <c r="A144" s="366"/>
      <c r="B144" s="157">
        <v>41974</v>
      </c>
      <c r="C144" s="16"/>
      <c r="D144" s="21"/>
      <c r="E144" s="15" t="e">
        <f t="shared" si="80"/>
        <v>#DIV/0!</v>
      </c>
      <c r="F144" s="158" t="str">
        <f t="shared" si="81"/>
        <v/>
      </c>
      <c r="G144" s="11"/>
      <c r="H144" s="13">
        <v>0</v>
      </c>
      <c r="I144" s="10">
        <f t="shared" si="82"/>
        <v>0</v>
      </c>
      <c r="J144" s="10"/>
      <c r="K144" s="10"/>
      <c r="L144" s="83">
        <f t="shared" si="68"/>
        <v>0</v>
      </c>
      <c r="M144" s="84">
        <f t="shared" si="69"/>
        <v>0</v>
      </c>
      <c r="N144" s="92"/>
      <c r="O144" s="21"/>
      <c r="P144" s="15" t="e">
        <f t="shared" si="83"/>
        <v>#DIV/0!</v>
      </c>
      <c r="Q144" s="158" t="str">
        <f t="shared" si="84"/>
        <v/>
      </c>
      <c r="R144" s="11"/>
      <c r="S144" s="13">
        <v>0</v>
      </c>
      <c r="T144" s="10">
        <f t="shared" si="85"/>
        <v>0</v>
      </c>
      <c r="U144" s="10"/>
      <c r="V144" s="10"/>
      <c r="W144" s="83">
        <f t="shared" si="70"/>
        <v>0</v>
      </c>
      <c r="X144" s="84">
        <f t="shared" si="71"/>
        <v>0</v>
      </c>
      <c r="Y144" s="92"/>
      <c r="Z144" s="21"/>
      <c r="AA144" s="15" t="e">
        <f t="shared" si="86"/>
        <v>#DIV/0!</v>
      </c>
      <c r="AB144" s="158" t="str">
        <f t="shared" si="87"/>
        <v/>
      </c>
      <c r="AC144" s="11"/>
      <c r="AD144" s="13">
        <v>0</v>
      </c>
      <c r="AE144" s="10">
        <f t="shared" si="88"/>
        <v>0</v>
      </c>
      <c r="AF144" s="10"/>
      <c r="AG144" s="10"/>
      <c r="AH144" s="83">
        <f t="shared" si="72"/>
        <v>0</v>
      </c>
      <c r="AI144" s="84">
        <f t="shared" si="73"/>
        <v>0</v>
      </c>
      <c r="AJ144" s="92"/>
      <c r="AK144" s="21"/>
      <c r="AL144" s="15" t="e">
        <f t="shared" si="89"/>
        <v>#DIV/0!</v>
      </c>
      <c r="AM144" s="158" t="str">
        <f t="shared" si="90"/>
        <v/>
      </c>
      <c r="AN144" s="11"/>
      <c r="AO144" s="13">
        <v>0</v>
      </c>
      <c r="AP144" s="10">
        <f t="shared" si="91"/>
        <v>0</v>
      </c>
      <c r="AQ144" s="10"/>
      <c r="AR144" s="10"/>
      <c r="AS144" s="83">
        <f t="shared" si="74"/>
        <v>0</v>
      </c>
      <c r="AT144" s="84">
        <f t="shared" si="75"/>
        <v>0</v>
      </c>
      <c r="AU144" s="92"/>
      <c r="AV144" s="21"/>
      <c r="AW144" s="15" t="e">
        <f t="shared" si="92"/>
        <v>#DIV/0!</v>
      </c>
      <c r="AX144" s="158" t="str">
        <f t="shared" si="93"/>
        <v/>
      </c>
      <c r="AY144" s="11"/>
      <c r="AZ144" s="13">
        <v>0</v>
      </c>
      <c r="BA144" s="10">
        <f t="shared" si="94"/>
        <v>0</v>
      </c>
      <c r="BB144" s="10"/>
      <c r="BC144" s="10"/>
      <c r="BD144" s="83">
        <f t="shared" si="76"/>
        <v>0</v>
      </c>
      <c r="BE144" s="84">
        <f t="shared" si="77"/>
        <v>0</v>
      </c>
      <c r="BF144" s="92"/>
      <c r="BG144" s="21"/>
      <c r="BH144" s="15" t="e">
        <f t="shared" si="95"/>
        <v>#DIV/0!</v>
      </c>
      <c r="BI144" s="158" t="str">
        <f t="shared" si="96"/>
        <v/>
      </c>
      <c r="BJ144" s="11"/>
      <c r="BK144" s="13">
        <v>0</v>
      </c>
      <c r="BL144" s="10">
        <f t="shared" si="97"/>
        <v>0</v>
      </c>
      <c r="BM144" s="10"/>
      <c r="BN144" s="10"/>
      <c r="BO144" s="83">
        <f t="shared" si="78"/>
        <v>0</v>
      </c>
      <c r="BP144" s="84">
        <f t="shared" si="79"/>
        <v>0</v>
      </c>
      <c r="BQ144" s="92"/>
      <c r="BR144" s="366"/>
      <c r="BS144" s="157">
        <v>41974</v>
      </c>
      <c r="BT144" s="102">
        <f t="shared" si="98"/>
        <v>0</v>
      </c>
      <c r="BU144" s="15" t="e">
        <f t="shared" si="99"/>
        <v>#DIV/0!</v>
      </c>
      <c r="BV144" s="104">
        <f t="shared" si="100"/>
        <v>0</v>
      </c>
      <c r="BW144" s="13" t="e">
        <f t="shared" si="99"/>
        <v>#DIV/0!</v>
      </c>
      <c r="BX144" s="107"/>
      <c r="BY144" s="25">
        <v>55.465502000000001</v>
      </c>
      <c r="BZ144" s="110"/>
      <c r="CB144" s="23"/>
      <c r="CC144" s="131" t="e">
        <f t="shared" si="101"/>
        <v>#DIV/0!</v>
      </c>
    </row>
    <row r="145" spans="1:81" ht="11.25" customHeight="1">
      <c r="A145" s="365">
        <v>2015</v>
      </c>
      <c r="B145" s="156">
        <v>42005</v>
      </c>
      <c r="C145" s="16"/>
      <c r="D145" s="23"/>
      <c r="E145" s="14" t="e">
        <f t="shared" si="80"/>
        <v>#DIV/0!</v>
      </c>
      <c r="F145" s="159">
        <f t="shared" si="81"/>
        <v>62</v>
      </c>
      <c r="G145" s="8"/>
      <c r="H145" s="12">
        <v>0</v>
      </c>
      <c r="I145" s="7">
        <f t="shared" si="82"/>
        <v>0</v>
      </c>
      <c r="J145" s="76"/>
      <c r="K145" s="76"/>
      <c r="L145" s="81">
        <f t="shared" si="68"/>
        <v>0</v>
      </c>
      <c r="M145" s="82">
        <f t="shared" si="69"/>
        <v>0</v>
      </c>
      <c r="N145" s="91"/>
      <c r="O145" s="23"/>
      <c r="P145" s="14" t="e">
        <f t="shared" si="83"/>
        <v>#DIV/0!</v>
      </c>
      <c r="Q145" s="159" t="str">
        <f t="shared" si="84"/>
        <v/>
      </c>
      <c r="R145" s="8"/>
      <c r="S145" s="12">
        <v>0</v>
      </c>
      <c r="T145" s="7">
        <f t="shared" si="85"/>
        <v>0</v>
      </c>
      <c r="U145" s="76"/>
      <c r="V145" s="76"/>
      <c r="W145" s="81">
        <f t="shared" si="70"/>
        <v>0</v>
      </c>
      <c r="X145" s="82">
        <f t="shared" si="71"/>
        <v>0</v>
      </c>
      <c r="Y145" s="91"/>
      <c r="Z145" s="23"/>
      <c r="AA145" s="14" t="e">
        <f t="shared" si="86"/>
        <v>#DIV/0!</v>
      </c>
      <c r="AB145" s="159" t="str">
        <f t="shared" si="87"/>
        <v/>
      </c>
      <c r="AC145" s="8"/>
      <c r="AD145" s="12">
        <v>0</v>
      </c>
      <c r="AE145" s="7">
        <f t="shared" si="88"/>
        <v>0</v>
      </c>
      <c r="AF145" s="76"/>
      <c r="AG145" s="76"/>
      <c r="AH145" s="81">
        <f t="shared" si="72"/>
        <v>0</v>
      </c>
      <c r="AI145" s="82">
        <f t="shared" si="73"/>
        <v>0</v>
      </c>
      <c r="AJ145" s="91"/>
      <c r="AK145" s="23"/>
      <c r="AL145" s="14" t="e">
        <f t="shared" si="89"/>
        <v>#DIV/0!</v>
      </c>
      <c r="AM145" s="159" t="str">
        <f t="shared" si="90"/>
        <v/>
      </c>
      <c r="AN145" s="8"/>
      <c r="AO145" s="12">
        <v>0</v>
      </c>
      <c r="AP145" s="7">
        <f t="shared" si="91"/>
        <v>0</v>
      </c>
      <c r="AQ145" s="76"/>
      <c r="AR145" s="76"/>
      <c r="AS145" s="81">
        <f t="shared" si="74"/>
        <v>0</v>
      </c>
      <c r="AT145" s="82">
        <f t="shared" si="75"/>
        <v>0</v>
      </c>
      <c r="AU145" s="91"/>
      <c r="AV145" s="23"/>
      <c r="AW145" s="14" t="e">
        <f t="shared" si="92"/>
        <v>#DIV/0!</v>
      </c>
      <c r="AX145" s="159" t="str">
        <f t="shared" si="93"/>
        <v/>
      </c>
      <c r="AY145" s="8"/>
      <c r="AZ145" s="12">
        <v>0</v>
      </c>
      <c r="BA145" s="7">
        <f t="shared" si="94"/>
        <v>0</v>
      </c>
      <c r="BB145" s="76"/>
      <c r="BC145" s="76"/>
      <c r="BD145" s="81">
        <f t="shared" si="76"/>
        <v>0</v>
      </c>
      <c r="BE145" s="82">
        <f t="shared" si="77"/>
        <v>0</v>
      </c>
      <c r="BF145" s="91"/>
      <c r="BG145" s="23"/>
      <c r="BH145" s="14" t="e">
        <f t="shared" si="95"/>
        <v>#DIV/0!</v>
      </c>
      <c r="BI145" s="159" t="str">
        <f t="shared" si="96"/>
        <v/>
      </c>
      <c r="BJ145" s="8"/>
      <c r="BK145" s="12">
        <v>0</v>
      </c>
      <c r="BL145" s="7">
        <f t="shared" si="97"/>
        <v>0</v>
      </c>
      <c r="BM145" s="76"/>
      <c r="BN145" s="76"/>
      <c r="BO145" s="81">
        <f t="shared" si="78"/>
        <v>0</v>
      </c>
      <c r="BP145" s="82">
        <f t="shared" si="79"/>
        <v>0</v>
      </c>
      <c r="BQ145" s="91"/>
      <c r="BR145" s="371">
        <v>2015</v>
      </c>
      <c r="BS145" s="261">
        <v>42005</v>
      </c>
      <c r="BT145" s="101">
        <f t="shared" si="98"/>
        <v>0</v>
      </c>
      <c r="BU145" s="73" t="e">
        <f t="shared" si="99"/>
        <v>#DIV/0!</v>
      </c>
      <c r="BV145" s="103">
        <f t="shared" si="100"/>
        <v>0</v>
      </c>
      <c r="BW145" s="74" t="e">
        <f t="shared" si="99"/>
        <v>#DIV/0!</v>
      </c>
      <c r="BX145" s="106"/>
      <c r="BY145" s="75">
        <v>55.809387999999998</v>
      </c>
      <c r="BZ145" s="109"/>
      <c r="CB145" s="23"/>
      <c r="CC145" s="131" t="e">
        <f t="shared" si="101"/>
        <v>#DIV/0!</v>
      </c>
    </row>
    <row r="146" spans="1:81">
      <c r="A146" s="365"/>
      <c r="B146" s="156">
        <v>42036</v>
      </c>
      <c r="C146" s="16"/>
      <c r="D146" s="23"/>
      <c r="E146" s="14" t="e">
        <f t="shared" si="80"/>
        <v>#DIV/0!</v>
      </c>
      <c r="F146" s="159" t="str">
        <f t="shared" si="81"/>
        <v/>
      </c>
      <c r="G146" s="8"/>
      <c r="H146" s="12">
        <v>0</v>
      </c>
      <c r="I146" s="7">
        <f t="shared" si="82"/>
        <v>0</v>
      </c>
      <c r="J146" s="7"/>
      <c r="K146" s="7"/>
      <c r="L146" s="81">
        <f t="shared" si="68"/>
        <v>0</v>
      </c>
      <c r="M146" s="82">
        <f t="shared" si="69"/>
        <v>0</v>
      </c>
      <c r="N146" s="91"/>
      <c r="O146" s="23"/>
      <c r="P146" s="14" t="e">
        <f t="shared" si="83"/>
        <v>#DIV/0!</v>
      </c>
      <c r="Q146" s="159" t="str">
        <f t="shared" si="84"/>
        <v/>
      </c>
      <c r="R146" s="8"/>
      <c r="S146" s="12">
        <v>0</v>
      </c>
      <c r="T146" s="7">
        <f t="shared" si="85"/>
        <v>0</v>
      </c>
      <c r="U146" s="7"/>
      <c r="V146" s="7"/>
      <c r="W146" s="81">
        <f t="shared" si="70"/>
        <v>0</v>
      </c>
      <c r="X146" s="82">
        <f t="shared" si="71"/>
        <v>0</v>
      </c>
      <c r="Y146" s="91"/>
      <c r="Z146" s="23"/>
      <c r="AA146" s="14" t="e">
        <f t="shared" si="86"/>
        <v>#DIV/0!</v>
      </c>
      <c r="AB146" s="159" t="str">
        <f t="shared" si="87"/>
        <v/>
      </c>
      <c r="AC146" s="8"/>
      <c r="AD146" s="12">
        <v>0</v>
      </c>
      <c r="AE146" s="7">
        <f t="shared" si="88"/>
        <v>0</v>
      </c>
      <c r="AF146" s="7"/>
      <c r="AG146" s="7"/>
      <c r="AH146" s="81">
        <f t="shared" si="72"/>
        <v>0</v>
      </c>
      <c r="AI146" s="82">
        <f t="shared" si="73"/>
        <v>0</v>
      </c>
      <c r="AJ146" s="91"/>
      <c r="AK146" s="23"/>
      <c r="AL146" s="14" t="e">
        <f t="shared" si="89"/>
        <v>#DIV/0!</v>
      </c>
      <c r="AM146" s="159" t="str">
        <f t="shared" si="90"/>
        <v/>
      </c>
      <c r="AN146" s="8"/>
      <c r="AO146" s="12">
        <v>0</v>
      </c>
      <c r="AP146" s="7">
        <f t="shared" si="91"/>
        <v>0</v>
      </c>
      <c r="AQ146" s="7"/>
      <c r="AR146" s="7"/>
      <c r="AS146" s="81">
        <f t="shared" si="74"/>
        <v>0</v>
      </c>
      <c r="AT146" s="82">
        <f t="shared" si="75"/>
        <v>0</v>
      </c>
      <c r="AU146" s="91"/>
      <c r="AV146" s="23"/>
      <c r="AW146" s="14" t="e">
        <f t="shared" si="92"/>
        <v>#DIV/0!</v>
      </c>
      <c r="AX146" s="159" t="str">
        <f t="shared" si="93"/>
        <v/>
      </c>
      <c r="AY146" s="8"/>
      <c r="AZ146" s="12">
        <v>0</v>
      </c>
      <c r="BA146" s="7">
        <f t="shared" si="94"/>
        <v>0</v>
      </c>
      <c r="BB146" s="7"/>
      <c r="BC146" s="7"/>
      <c r="BD146" s="81">
        <f t="shared" si="76"/>
        <v>0</v>
      </c>
      <c r="BE146" s="82">
        <f t="shared" si="77"/>
        <v>0</v>
      </c>
      <c r="BF146" s="91"/>
      <c r="BG146" s="23"/>
      <c r="BH146" s="14" t="e">
        <f t="shared" si="95"/>
        <v>#DIV/0!</v>
      </c>
      <c r="BI146" s="159" t="str">
        <f t="shared" si="96"/>
        <v/>
      </c>
      <c r="BJ146" s="8"/>
      <c r="BK146" s="12">
        <v>0</v>
      </c>
      <c r="BL146" s="7">
        <f t="shared" si="97"/>
        <v>0</v>
      </c>
      <c r="BM146" s="7"/>
      <c r="BN146" s="7"/>
      <c r="BO146" s="81">
        <f t="shared" si="78"/>
        <v>0</v>
      </c>
      <c r="BP146" s="82">
        <f t="shared" si="79"/>
        <v>0</v>
      </c>
      <c r="BQ146" s="91"/>
      <c r="BR146" s="365"/>
      <c r="BS146" s="156">
        <v>42036</v>
      </c>
      <c r="BT146" s="101">
        <f t="shared" si="98"/>
        <v>0</v>
      </c>
      <c r="BU146" s="14" t="e">
        <f t="shared" si="99"/>
        <v>#DIV/0!</v>
      </c>
      <c r="BV146" s="103">
        <f t="shared" si="100"/>
        <v>0</v>
      </c>
      <c r="BW146" s="12" t="e">
        <f t="shared" si="99"/>
        <v>#DIV/0!</v>
      </c>
      <c r="BX146" s="105"/>
      <c r="BY146" s="24">
        <v>56.635365999999998</v>
      </c>
      <c r="BZ146" s="108"/>
      <c r="CB146" s="23"/>
      <c r="CC146" s="131" t="e">
        <f t="shared" si="101"/>
        <v>#DIV/0!</v>
      </c>
    </row>
    <row r="147" spans="1:81">
      <c r="A147" s="365"/>
      <c r="B147" s="156">
        <v>42064</v>
      </c>
      <c r="C147" s="16"/>
      <c r="D147" s="23"/>
      <c r="E147" s="14" t="e">
        <f t="shared" si="80"/>
        <v>#DIV/0!</v>
      </c>
      <c r="F147" s="159" t="str">
        <f t="shared" si="81"/>
        <v/>
      </c>
      <c r="G147" s="8"/>
      <c r="H147" s="12">
        <v>0</v>
      </c>
      <c r="I147" s="7">
        <f t="shared" si="82"/>
        <v>0</v>
      </c>
      <c r="J147" s="7"/>
      <c r="K147" s="7"/>
      <c r="L147" s="81">
        <f t="shared" si="68"/>
        <v>0</v>
      </c>
      <c r="M147" s="82">
        <f t="shared" si="69"/>
        <v>0</v>
      </c>
      <c r="N147" s="91"/>
      <c r="O147" s="23"/>
      <c r="P147" s="14" t="e">
        <f t="shared" si="83"/>
        <v>#DIV/0!</v>
      </c>
      <c r="Q147" s="159" t="str">
        <f t="shared" si="84"/>
        <v/>
      </c>
      <c r="R147" s="8"/>
      <c r="S147" s="12">
        <v>0</v>
      </c>
      <c r="T147" s="7">
        <f t="shared" si="85"/>
        <v>0</v>
      </c>
      <c r="U147" s="7"/>
      <c r="V147" s="7"/>
      <c r="W147" s="81">
        <f t="shared" si="70"/>
        <v>0</v>
      </c>
      <c r="X147" s="82">
        <f t="shared" si="71"/>
        <v>0</v>
      </c>
      <c r="Y147" s="91"/>
      <c r="Z147" s="23"/>
      <c r="AA147" s="14" t="e">
        <f t="shared" si="86"/>
        <v>#DIV/0!</v>
      </c>
      <c r="AB147" s="159" t="str">
        <f t="shared" si="87"/>
        <v/>
      </c>
      <c r="AC147" s="8"/>
      <c r="AD147" s="12">
        <v>0</v>
      </c>
      <c r="AE147" s="7">
        <f t="shared" si="88"/>
        <v>0</v>
      </c>
      <c r="AF147" s="7"/>
      <c r="AG147" s="7"/>
      <c r="AH147" s="81">
        <f t="shared" si="72"/>
        <v>0</v>
      </c>
      <c r="AI147" s="82">
        <f t="shared" si="73"/>
        <v>0</v>
      </c>
      <c r="AJ147" s="91"/>
      <c r="AK147" s="23"/>
      <c r="AL147" s="14" t="e">
        <f t="shared" si="89"/>
        <v>#DIV/0!</v>
      </c>
      <c r="AM147" s="159" t="str">
        <f t="shared" si="90"/>
        <v/>
      </c>
      <c r="AN147" s="8"/>
      <c r="AO147" s="12">
        <v>0</v>
      </c>
      <c r="AP147" s="7">
        <f t="shared" si="91"/>
        <v>0</v>
      </c>
      <c r="AQ147" s="7"/>
      <c r="AR147" s="7"/>
      <c r="AS147" s="81">
        <f t="shared" si="74"/>
        <v>0</v>
      </c>
      <c r="AT147" s="82">
        <f t="shared" si="75"/>
        <v>0</v>
      </c>
      <c r="AU147" s="91"/>
      <c r="AV147" s="23"/>
      <c r="AW147" s="14" t="e">
        <f t="shared" si="92"/>
        <v>#DIV/0!</v>
      </c>
      <c r="AX147" s="159" t="str">
        <f t="shared" si="93"/>
        <v/>
      </c>
      <c r="AY147" s="8"/>
      <c r="AZ147" s="12">
        <v>0</v>
      </c>
      <c r="BA147" s="7">
        <f t="shared" si="94"/>
        <v>0</v>
      </c>
      <c r="BB147" s="7"/>
      <c r="BC147" s="7"/>
      <c r="BD147" s="81">
        <f t="shared" si="76"/>
        <v>0</v>
      </c>
      <c r="BE147" s="82">
        <f t="shared" si="77"/>
        <v>0</v>
      </c>
      <c r="BF147" s="91"/>
      <c r="BG147" s="23"/>
      <c r="BH147" s="14" t="e">
        <f t="shared" si="95"/>
        <v>#DIV/0!</v>
      </c>
      <c r="BI147" s="159" t="str">
        <f t="shared" si="96"/>
        <v/>
      </c>
      <c r="BJ147" s="8"/>
      <c r="BK147" s="12">
        <v>0</v>
      </c>
      <c r="BL147" s="7">
        <f t="shared" si="97"/>
        <v>0</v>
      </c>
      <c r="BM147" s="7"/>
      <c r="BN147" s="7"/>
      <c r="BO147" s="81">
        <f t="shared" si="78"/>
        <v>0</v>
      </c>
      <c r="BP147" s="82">
        <f t="shared" si="79"/>
        <v>0</v>
      </c>
      <c r="BQ147" s="91"/>
      <c r="BR147" s="365"/>
      <c r="BS147" s="156">
        <v>42064</v>
      </c>
      <c r="BT147" s="101">
        <f t="shared" si="98"/>
        <v>0</v>
      </c>
      <c r="BU147" s="14" t="e">
        <f t="shared" si="99"/>
        <v>#DIV/0!</v>
      </c>
      <c r="BV147" s="103">
        <f t="shared" si="100"/>
        <v>0</v>
      </c>
      <c r="BW147" s="12" t="e">
        <f t="shared" si="99"/>
        <v>#DIV/0!</v>
      </c>
      <c r="BX147" s="105"/>
      <c r="BY147" s="24">
        <v>57.292335999999999</v>
      </c>
      <c r="BZ147" s="108"/>
      <c r="CB147" s="23"/>
      <c r="CC147" s="131" t="e">
        <f t="shared" si="101"/>
        <v>#DIV/0!</v>
      </c>
    </row>
    <row r="148" spans="1:81">
      <c r="A148" s="365"/>
      <c r="B148" s="156">
        <v>42095</v>
      </c>
      <c r="C148" s="16"/>
      <c r="D148" s="23"/>
      <c r="E148" s="14" t="e">
        <f t="shared" si="80"/>
        <v>#DIV/0!</v>
      </c>
      <c r="F148" s="159" t="str">
        <f t="shared" si="81"/>
        <v/>
      </c>
      <c r="G148" s="8"/>
      <c r="H148" s="12">
        <v>0</v>
      </c>
      <c r="I148" s="7">
        <f t="shared" si="82"/>
        <v>0</v>
      </c>
      <c r="J148" s="7"/>
      <c r="K148" s="7"/>
      <c r="L148" s="81">
        <f t="shared" si="68"/>
        <v>0</v>
      </c>
      <c r="M148" s="82">
        <f t="shared" si="69"/>
        <v>0</v>
      </c>
      <c r="N148" s="91"/>
      <c r="O148" s="23"/>
      <c r="P148" s="14" t="e">
        <f t="shared" si="83"/>
        <v>#DIV/0!</v>
      </c>
      <c r="Q148" s="159" t="str">
        <f t="shared" si="84"/>
        <v/>
      </c>
      <c r="R148" s="8"/>
      <c r="S148" s="12">
        <v>0</v>
      </c>
      <c r="T148" s="7">
        <f t="shared" si="85"/>
        <v>0</v>
      </c>
      <c r="U148" s="7"/>
      <c r="V148" s="7"/>
      <c r="W148" s="81">
        <f t="shared" si="70"/>
        <v>0</v>
      </c>
      <c r="X148" s="82">
        <f t="shared" si="71"/>
        <v>0</v>
      </c>
      <c r="Y148" s="91"/>
      <c r="Z148" s="23"/>
      <c r="AA148" s="14" t="e">
        <f t="shared" si="86"/>
        <v>#DIV/0!</v>
      </c>
      <c r="AB148" s="159" t="str">
        <f t="shared" si="87"/>
        <v/>
      </c>
      <c r="AC148" s="8"/>
      <c r="AD148" s="12">
        <v>0</v>
      </c>
      <c r="AE148" s="7">
        <f t="shared" si="88"/>
        <v>0</v>
      </c>
      <c r="AF148" s="7"/>
      <c r="AG148" s="7"/>
      <c r="AH148" s="81">
        <f t="shared" si="72"/>
        <v>0</v>
      </c>
      <c r="AI148" s="82">
        <f t="shared" si="73"/>
        <v>0</v>
      </c>
      <c r="AJ148" s="91"/>
      <c r="AK148" s="23"/>
      <c r="AL148" s="14" t="e">
        <f t="shared" si="89"/>
        <v>#DIV/0!</v>
      </c>
      <c r="AM148" s="159" t="str">
        <f t="shared" si="90"/>
        <v/>
      </c>
      <c r="AN148" s="8"/>
      <c r="AO148" s="12">
        <v>0</v>
      </c>
      <c r="AP148" s="7">
        <f t="shared" si="91"/>
        <v>0</v>
      </c>
      <c r="AQ148" s="7"/>
      <c r="AR148" s="7"/>
      <c r="AS148" s="81">
        <f t="shared" si="74"/>
        <v>0</v>
      </c>
      <c r="AT148" s="82">
        <f t="shared" si="75"/>
        <v>0</v>
      </c>
      <c r="AU148" s="91"/>
      <c r="AV148" s="23"/>
      <c r="AW148" s="14" t="e">
        <f t="shared" si="92"/>
        <v>#DIV/0!</v>
      </c>
      <c r="AX148" s="159" t="str">
        <f t="shared" si="93"/>
        <v/>
      </c>
      <c r="AY148" s="8"/>
      <c r="AZ148" s="12">
        <v>0</v>
      </c>
      <c r="BA148" s="7">
        <f t="shared" si="94"/>
        <v>0</v>
      </c>
      <c r="BB148" s="7"/>
      <c r="BC148" s="7"/>
      <c r="BD148" s="81">
        <f t="shared" si="76"/>
        <v>0</v>
      </c>
      <c r="BE148" s="82">
        <f t="shared" si="77"/>
        <v>0</v>
      </c>
      <c r="BF148" s="91"/>
      <c r="BG148" s="23"/>
      <c r="BH148" s="14" t="e">
        <f t="shared" si="95"/>
        <v>#DIV/0!</v>
      </c>
      <c r="BI148" s="159" t="str">
        <f t="shared" si="96"/>
        <v/>
      </c>
      <c r="BJ148" s="8"/>
      <c r="BK148" s="12">
        <v>0</v>
      </c>
      <c r="BL148" s="7">
        <f t="shared" si="97"/>
        <v>0</v>
      </c>
      <c r="BM148" s="7"/>
      <c r="BN148" s="7"/>
      <c r="BO148" s="81">
        <f t="shared" si="78"/>
        <v>0</v>
      </c>
      <c r="BP148" s="82">
        <f t="shared" si="79"/>
        <v>0</v>
      </c>
      <c r="BQ148" s="91"/>
      <c r="BR148" s="365"/>
      <c r="BS148" s="156">
        <v>42095</v>
      </c>
      <c r="BT148" s="101">
        <f t="shared" si="98"/>
        <v>0</v>
      </c>
      <c r="BU148" s="14" t="e">
        <f t="shared" si="99"/>
        <v>#DIV/0!</v>
      </c>
      <c r="BV148" s="103">
        <f t="shared" si="100"/>
        <v>0</v>
      </c>
      <c r="BW148" s="12" t="e">
        <f t="shared" si="99"/>
        <v>#DIV/0!</v>
      </c>
      <c r="BX148" s="105"/>
      <c r="BY148" s="24">
        <v>58.157449999999997</v>
      </c>
      <c r="BZ148" s="108"/>
      <c r="CB148" s="23"/>
      <c r="CC148" s="131" t="e">
        <f t="shared" si="101"/>
        <v>#DIV/0!</v>
      </c>
    </row>
    <row r="149" spans="1:81">
      <c r="A149" s="365"/>
      <c r="B149" s="156">
        <v>42125</v>
      </c>
      <c r="C149" s="16"/>
      <c r="D149" s="23"/>
      <c r="E149" s="14" t="e">
        <f t="shared" si="80"/>
        <v>#DIV/0!</v>
      </c>
      <c r="F149" s="159" t="str">
        <f t="shared" si="81"/>
        <v/>
      </c>
      <c r="G149" s="8"/>
      <c r="H149" s="12">
        <v>0</v>
      </c>
      <c r="I149" s="7">
        <f t="shared" si="82"/>
        <v>0</v>
      </c>
      <c r="J149" s="7"/>
      <c r="K149" s="7"/>
      <c r="L149" s="81">
        <f t="shared" si="68"/>
        <v>0</v>
      </c>
      <c r="M149" s="82">
        <f t="shared" si="69"/>
        <v>0</v>
      </c>
      <c r="N149" s="91"/>
      <c r="O149" s="23"/>
      <c r="P149" s="14" t="e">
        <f t="shared" si="83"/>
        <v>#DIV/0!</v>
      </c>
      <c r="Q149" s="159" t="str">
        <f t="shared" si="84"/>
        <v/>
      </c>
      <c r="R149" s="8"/>
      <c r="S149" s="12">
        <v>0</v>
      </c>
      <c r="T149" s="7">
        <f t="shared" si="85"/>
        <v>0</v>
      </c>
      <c r="U149" s="7"/>
      <c r="V149" s="7"/>
      <c r="W149" s="81">
        <f t="shared" si="70"/>
        <v>0</v>
      </c>
      <c r="X149" s="82">
        <f t="shared" si="71"/>
        <v>0</v>
      </c>
      <c r="Y149" s="91"/>
      <c r="Z149" s="23"/>
      <c r="AA149" s="14" t="e">
        <f t="shared" si="86"/>
        <v>#DIV/0!</v>
      </c>
      <c r="AB149" s="159" t="str">
        <f t="shared" si="87"/>
        <v/>
      </c>
      <c r="AC149" s="8"/>
      <c r="AD149" s="12">
        <v>0</v>
      </c>
      <c r="AE149" s="7">
        <f t="shared" si="88"/>
        <v>0</v>
      </c>
      <c r="AF149" s="7"/>
      <c r="AG149" s="7"/>
      <c r="AH149" s="81">
        <f t="shared" si="72"/>
        <v>0</v>
      </c>
      <c r="AI149" s="82">
        <f t="shared" si="73"/>
        <v>0</v>
      </c>
      <c r="AJ149" s="91"/>
      <c r="AK149" s="23"/>
      <c r="AL149" s="14" t="e">
        <f t="shared" si="89"/>
        <v>#DIV/0!</v>
      </c>
      <c r="AM149" s="159" t="str">
        <f t="shared" si="90"/>
        <v/>
      </c>
      <c r="AN149" s="8"/>
      <c r="AO149" s="12">
        <v>0</v>
      </c>
      <c r="AP149" s="7">
        <f t="shared" si="91"/>
        <v>0</v>
      </c>
      <c r="AQ149" s="7"/>
      <c r="AR149" s="7"/>
      <c r="AS149" s="81">
        <f t="shared" si="74"/>
        <v>0</v>
      </c>
      <c r="AT149" s="82">
        <f t="shared" si="75"/>
        <v>0</v>
      </c>
      <c r="AU149" s="91"/>
      <c r="AV149" s="23"/>
      <c r="AW149" s="14" t="e">
        <f t="shared" si="92"/>
        <v>#DIV/0!</v>
      </c>
      <c r="AX149" s="159" t="str">
        <f t="shared" si="93"/>
        <v/>
      </c>
      <c r="AY149" s="8"/>
      <c r="AZ149" s="12">
        <v>0</v>
      </c>
      <c r="BA149" s="7">
        <f t="shared" si="94"/>
        <v>0</v>
      </c>
      <c r="BB149" s="7"/>
      <c r="BC149" s="7"/>
      <c r="BD149" s="81">
        <f t="shared" si="76"/>
        <v>0</v>
      </c>
      <c r="BE149" s="82">
        <f t="shared" si="77"/>
        <v>0</v>
      </c>
      <c r="BF149" s="91"/>
      <c r="BG149" s="23"/>
      <c r="BH149" s="14" t="e">
        <f t="shared" si="95"/>
        <v>#DIV/0!</v>
      </c>
      <c r="BI149" s="159" t="str">
        <f t="shared" si="96"/>
        <v/>
      </c>
      <c r="BJ149" s="8"/>
      <c r="BK149" s="12">
        <v>0</v>
      </c>
      <c r="BL149" s="7">
        <f t="shared" si="97"/>
        <v>0</v>
      </c>
      <c r="BM149" s="7"/>
      <c r="BN149" s="7"/>
      <c r="BO149" s="81">
        <f t="shared" si="78"/>
        <v>0</v>
      </c>
      <c r="BP149" s="82">
        <f t="shared" si="79"/>
        <v>0</v>
      </c>
      <c r="BQ149" s="91"/>
      <c r="BR149" s="365"/>
      <c r="BS149" s="156">
        <v>42125</v>
      </c>
      <c r="BT149" s="101">
        <f t="shared" si="98"/>
        <v>0</v>
      </c>
      <c r="BU149" s="14" t="e">
        <f t="shared" si="99"/>
        <v>#DIV/0!</v>
      </c>
      <c r="BV149" s="103">
        <f t="shared" si="100"/>
        <v>0</v>
      </c>
      <c r="BW149" s="12" t="e">
        <f t="shared" si="99"/>
        <v>#DIV/0!</v>
      </c>
      <c r="BX149" s="105"/>
      <c r="BY149" s="24">
        <v>58.570366999999997</v>
      </c>
      <c r="BZ149" s="108"/>
      <c r="CB149" s="23"/>
      <c r="CC149" s="131" t="e">
        <f t="shared" si="101"/>
        <v>#DIV/0!</v>
      </c>
    </row>
    <row r="150" spans="1:81">
      <c r="A150" s="365"/>
      <c r="B150" s="156">
        <v>42156</v>
      </c>
      <c r="C150" s="16"/>
      <c r="D150" s="23"/>
      <c r="E150" s="14" t="e">
        <f t="shared" si="80"/>
        <v>#DIV/0!</v>
      </c>
      <c r="F150" s="159" t="str">
        <f t="shared" si="81"/>
        <v/>
      </c>
      <c r="G150" s="8"/>
      <c r="H150" s="12">
        <v>0</v>
      </c>
      <c r="I150" s="7">
        <f t="shared" si="82"/>
        <v>0</v>
      </c>
      <c r="J150" s="7"/>
      <c r="K150" s="7"/>
      <c r="L150" s="81">
        <f t="shared" si="68"/>
        <v>0</v>
      </c>
      <c r="M150" s="82">
        <f t="shared" si="69"/>
        <v>0</v>
      </c>
      <c r="N150" s="91"/>
      <c r="O150" s="23"/>
      <c r="P150" s="14" t="e">
        <f t="shared" si="83"/>
        <v>#DIV/0!</v>
      </c>
      <c r="Q150" s="159" t="str">
        <f t="shared" si="84"/>
        <v/>
      </c>
      <c r="R150" s="8"/>
      <c r="S150" s="12">
        <v>0</v>
      </c>
      <c r="T150" s="7">
        <f t="shared" si="85"/>
        <v>0</v>
      </c>
      <c r="U150" s="7"/>
      <c r="V150" s="7"/>
      <c r="W150" s="81">
        <f t="shared" si="70"/>
        <v>0</v>
      </c>
      <c r="X150" s="82">
        <f t="shared" si="71"/>
        <v>0</v>
      </c>
      <c r="Y150" s="91"/>
      <c r="Z150" s="23"/>
      <c r="AA150" s="14" t="e">
        <f t="shared" si="86"/>
        <v>#DIV/0!</v>
      </c>
      <c r="AB150" s="159" t="str">
        <f t="shared" si="87"/>
        <v/>
      </c>
      <c r="AC150" s="8"/>
      <c r="AD150" s="12">
        <v>0</v>
      </c>
      <c r="AE150" s="7">
        <f t="shared" si="88"/>
        <v>0</v>
      </c>
      <c r="AF150" s="7"/>
      <c r="AG150" s="7"/>
      <c r="AH150" s="81">
        <f t="shared" si="72"/>
        <v>0</v>
      </c>
      <c r="AI150" s="82">
        <f t="shared" si="73"/>
        <v>0</v>
      </c>
      <c r="AJ150" s="91"/>
      <c r="AK150" s="23"/>
      <c r="AL150" s="14" t="e">
        <f t="shared" si="89"/>
        <v>#DIV/0!</v>
      </c>
      <c r="AM150" s="159" t="str">
        <f t="shared" si="90"/>
        <v/>
      </c>
      <c r="AN150" s="8"/>
      <c r="AO150" s="12">
        <v>0</v>
      </c>
      <c r="AP150" s="7">
        <f t="shared" si="91"/>
        <v>0</v>
      </c>
      <c r="AQ150" s="7"/>
      <c r="AR150" s="7"/>
      <c r="AS150" s="81">
        <f t="shared" si="74"/>
        <v>0</v>
      </c>
      <c r="AT150" s="82">
        <f t="shared" si="75"/>
        <v>0</v>
      </c>
      <c r="AU150" s="91"/>
      <c r="AV150" s="23"/>
      <c r="AW150" s="14" t="e">
        <f t="shared" si="92"/>
        <v>#DIV/0!</v>
      </c>
      <c r="AX150" s="159" t="str">
        <f t="shared" si="93"/>
        <v/>
      </c>
      <c r="AY150" s="8"/>
      <c r="AZ150" s="12">
        <v>0</v>
      </c>
      <c r="BA150" s="7">
        <f t="shared" si="94"/>
        <v>0</v>
      </c>
      <c r="BB150" s="7"/>
      <c r="BC150" s="7"/>
      <c r="BD150" s="81">
        <f t="shared" si="76"/>
        <v>0</v>
      </c>
      <c r="BE150" s="82">
        <f t="shared" si="77"/>
        <v>0</v>
      </c>
      <c r="BF150" s="91"/>
      <c r="BG150" s="23"/>
      <c r="BH150" s="14" t="e">
        <f t="shared" si="95"/>
        <v>#DIV/0!</v>
      </c>
      <c r="BI150" s="159" t="str">
        <f t="shared" si="96"/>
        <v/>
      </c>
      <c r="BJ150" s="8"/>
      <c r="BK150" s="12">
        <v>0</v>
      </c>
      <c r="BL150" s="7">
        <f t="shared" si="97"/>
        <v>0</v>
      </c>
      <c r="BM150" s="7"/>
      <c r="BN150" s="7"/>
      <c r="BO150" s="81">
        <f t="shared" si="78"/>
        <v>0</v>
      </c>
      <c r="BP150" s="82">
        <f t="shared" si="79"/>
        <v>0</v>
      </c>
      <c r="BQ150" s="91"/>
      <c r="BR150" s="365"/>
      <c r="BS150" s="156">
        <v>42156</v>
      </c>
      <c r="BT150" s="101">
        <f t="shared" si="98"/>
        <v>0</v>
      </c>
      <c r="BU150" s="14" t="e">
        <f t="shared" si="99"/>
        <v>#DIV/0!</v>
      </c>
      <c r="BV150" s="103">
        <f t="shared" si="100"/>
        <v>0</v>
      </c>
      <c r="BW150" s="12" t="e">
        <f t="shared" si="99"/>
        <v>#DIV/0!</v>
      </c>
      <c r="BX150" s="105"/>
      <c r="BY150" s="24">
        <v>59.150213000000001</v>
      </c>
      <c r="BZ150" s="108"/>
      <c r="CB150" s="23"/>
      <c r="CC150" s="131" t="e">
        <f t="shared" si="101"/>
        <v>#DIV/0!</v>
      </c>
    </row>
    <row r="151" spans="1:81">
      <c r="A151" s="365"/>
      <c r="B151" s="156">
        <v>42186</v>
      </c>
      <c r="C151" s="16"/>
      <c r="D151" s="23"/>
      <c r="E151" s="14" t="e">
        <f t="shared" si="80"/>
        <v>#DIV/0!</v>
      </c>
      <c r="F151" s="159" t="str">
        <f t="shared" si="81"/>
        <v/>
      </c>
      <c r="G151" s="8" t="s">
        <v>6</v>
      </c>
      <c r="H151" s="12">
        <v>0.13550000000000001</v>
      </c>
      <c r="I151" s="7">
        <f t="shared" si="82"/>
        <v>0</v>
      </c>
      <c r="J151" s="7"/>
      <c r="K151" s="7"/>
      <c r="L151" s="81">
        <f t="shared" si="68"/>
        <v>0</v>
      </c>
      <c r="M151" s="82">
        <f t="shared" si="69"/>
        <v>0</v>
      </c>
      <c r="N151" s="91"/>
      <c r="O151" s="23"/>
      <c r="P151" s="14" t="e">
        <f t="shared" si="83"/>
        <v>#DIV/0!</v>
      </c>
      <c r="Q151" s="159" t="str">
        <f t="shared" si="84"/>
        <v/>
      </c>
      <c r="R151" s="8" t="s">
        <v>6</v>
      </c>
      <c r="S151" s="12">
        <v>0.13550000000000001</v>
      </c>
      <c r="T151" s="7">
        <f t="shared" si="85"/>
        <v>0</v>
      </c>
      <c r="U151" s="7"/>
      <c r="V151" s="7"/>
      <c r="W151" s="81">
        <f t="shared" si="70"/>
        <v>0</v>
      </c>
      <c r="X151" s="82">
        <f t="shared" si="71"/>
        <v>0</v>
      </c>
      <c r="Y151" s="91"/>
      <c r="Z151" s="23"/>
      <c r="AA151" s="14" t="e">
        <f t="shared" si="86"/>
        <v>#DIV/0!</v>
      </c>
      <c r="AB151" s="159" t="str">
        <f t="shared" si="87"/>
        <v/>
      </c>
      <c r="AC151" s="8" t="s">
        <v>6</v>
      </c>
      <c r="AD151" s="12">
        <v>0.13550000000000001</v>
      </c>
      <c r="AE151" s="7">
        <f t="shared" si="88"/>
        <v>0</v>
      </c>
      <c r="AF151" s="7"/>
      <c r="AG151" s="7"/>
      <c r="AH151" s="81">
        <f t="shared" si="72"/>
        <v>0</v>
      </c>
      <c r="AI151" s="82">
        <f t="shared" si="73"/>
        <v>0</v>
      </c>
      <c r="AJ151" s="91"/>
      <c r="AK151" s="23"/>
      <c r="AL151" s="14" t="e">
        <f t="shared" si="89"/>
        <v>#DIV/0!</v>
      </c>
      <c r="AM151" s="159" t="str">
        <f t="shared" si="90"/>
        <v/>
      </c>
      <c r="AN151" s="8" t="s">
        <v>6</v>
      </c>
      <c r="AO151" s="12">
        <v>0.13550000000000001</v>
      </c>
      <c r="AP151" s="7">
        <f t="shared" si="91"/>
        <v>0</v>
      </c>
      <c r="AQ151" s="7"/>
      <c r="AR151" s="7"/>
      <c r="AS151" s="81">
        <f t="shared" si="74"/>
        <v>0</v>
      </c>
      <c r="AT151" s="82">
        <f t="shared" si="75"/>
        <v>0</v>
      </c>
      <c r="AU151" s="91"/>
      <c r="AV151" s="23"/>
      <c r="AW151" s="14" t="e">
        <f t="shared" si="92"/>
        <v>#DIV/0!</v>
      </c>
      <c r="AX151" s="159" t="str">
        <f t="shared" si="93"/>
        <v/>
      </c>
      <c r="AY151" s="8" t="s">
        <v>6</v>
      </c>
      <c r="AZ151" s="12">
        <v>0.13550000000000001</v>
      </c>
      <c r="BA151" s="7">
        <f t="shared" si="94"/>
        <v>0</v>
      </c>
      <c r="BB151" s="7"/>
      <c r="BC151" s="7"/>
      <c r="BD151" s="81">
        <f t="shared" si="76"/>
        <v>0</v>
      </c>
      <c r="BE151" s="82">
        <f t="shared" si="77"/>
        <v>0</v>
      </c>
      <c r="BF151" s="91"/>
      <c r="BG151" s="23"/>
      <c r="BH151" s="14" t="e">
        <f t="shared" si="95"/>
        <v>#DIV/0!</v>
      </c>
      <c r="BI151" s="159" t="str">
        <f t="shared" si="96"/>
        <v/>
      </c>
      <c r="BJ151" s="8" t="s">
        <v>6</v>
      </c>
      <c r="BK151" s="12">
        <v>0.13550000000000001</v>
      </c>
      <c r="BL151" s="7">
        <f t="shared" si="97"/>
        <v>0</v>
      </c>
      <c r="BM151" s="7"/>
      <c r="BN151" s="7"/>
      <c r="BO151" s="81">
        <f t="shared" si="78"/>
        <v>0</v>
      </c>
      <c r="BP151" s="82">
        <f t="shared" si="79"/>
        <v>0</v>
      </c>
      <c r="BQ151" s="91"/>
      <c r="BR151" s="365"/>
      <c r="BS151" s="156">
        <v>42186</v>
      </c>
      <c r="BT151" s="101">
        <f t="shared" si="98"/>
        <v>0</v>
      </c>
      <c r="BU151" s="14" t="e">
        <f t="shared" si="99"/>
        <v>#DIV/0!</v>
      </c>
      <c r="BV151" s="103">
        <f t="shared" si="100"/>
        <v>0</v>
      </c>
      <c r="BW151" s="12" t="e">
        <f t="shared" si="99"/>
        <v>#DIV/0!</v>
      </c>
      <c r="BX151" s="105"/>
      <c r="BY151" s="24">
        <v>59.605668999999999</v>
      </c>
      <c r="BZ151" s="108"/>
      <c r="CB151" s="23"/>
      <c r="CC151" s="131" t="e">
        <f t="shared" si="101"/>
        <v>#DIV/0!</v>
      </c>
    </row>
    <row r="152" spans="1:81">
      <c r="A152" s="365"/>
      <c r="B152" s="156">
        <v>42217</v>
      </c>
      <c r="C152" s="16"/>
      <c r="D152" s="23"/>
      <c r="E152" s="14" t="e">
        <f t="shared" si="80"/>
        <v>#DIV/0!</v>
      </c>
      <c r="F152" s="159" t="str">
        <f t="shared" si="81"/>
        <v/>
      </c>
      <c r="G152" s="8"/>
      <c r="H152" s="12">
        <v>0</v>
      </c>
      <c r="I152" s="7">
        <f t="shared" si="82"/>
        <v>0</v>
      </c>
      <c r="J152" s="7"/>
      <c r="K152" s="7"/>
      <c r="L152" s="81">
        <f t="shared" si="68"/>
        <v>0</v>
      </c>
      <c r="M152" s="82">
        <f t="shared" si="69"/>
        <v>0</v>
      </c>
      <c r="N152" s="91"/>
      <c r="O152" s="23"/>
      <c r="P152" s="14" t="e">
        <f t="shared" si="83"/>
        <v>#DIV/0!</v>
      </c>
      <c r="Q152" s="159" t="str">
        <f t="shared" si="84"/>
        <v/>
      </c>
      <c r="R152" s="8"/>
      <c r="S152" s="12">
        <v>0</v>
      </c>
      <c r="T152" s="7">
        <f t="shared" si="85"/>
        <v>0</v>
      </c>
      <c r="U152" s="7"/>
      <c r="V152" s="7"/>
      <c r="W152" s="81">
        <f t="shared" si="70"/>
        <v>0</v>
      </c>
      <c r="X152" s="82">
        <f t="shared" si="71"/>
        <v>0</v>
      </c>
      <c r="Y152" s="91"/>
      <c r="Z152" s="23"/>
      <c r="AA152" s="14" t="e">
        <f t="shared" si="86"/>
        <v>#DIV/0!</v>
      </c>
      <c r="AB152" s="159" t="str">
        <f t="shared" si="87"/>
        <v/>
      </c>
      <c r="AC152" s="8"/>
      <c r="AD152" s="12">
        <v>0</v>
      </c>
      <c r="AE152" s="7">
        <f t="shared" si="88"/>
        <v>0</v>
      </c>
      <c r="AF152" s="7"/>
      <c r="AG152" s="7"/>
      <c r="AH152" s="81">
        <f t="shared" si="72"/>
        <v>0</v>
      </c>
      <c r="AI152" s="82">
        <f t="shared" si="73"/>
        <v>0</v>
      </c>
      <c r="AJ152" s="91"/>
      <c r="AK152" s="23"/>
      <c r="AL152" s="14" t="e">
        <f t="shared" si="89"/>
        <v>#DIV/0!</v>
      </c>
      <c r="AM152" s="159" t="str">
        <f t="shared" si="90"/>
        <v/>
      </c>
      <c r="AN152" s="8"/>
      <c r="AO152" s="12">
        <v>0</v>
      </c>
      <c r="AP152" s="7">
        <f t="shared" si="91"/>
        <v>0</v>
      </c>
      <c r="AQ152" s="7"/>
      <c r="AR152" s="7"/>
      <c r="AS152" s="81">
        <f t="shared" si="74"/>
        <v>0</v>
      </c>
      <c r="AT152" s="82">
        <f t="shared" si="75"/>
        <v>0</v>
      </c>
      <c r="AU152" s="91"/>
      <c r="AV152" s="23"/>
      <c r="AW152" s="14" t="e">
        <f t="shared" si="92"/>
        <v>#DIV/0!</v>
      </c>
      <c r="AX152" s="159" t="str">
        <f t="shared" si="93"/>
        <v/>
      </c>
      <c r="AY152" s="8"/>
      <c r="AZ152" s="12">
        <v>0</v>
      </c>
      <c r="BA152" s="7">
        <f t="shared" si="94"/>
        <v>0</v>
      </c>
      <c r="BB152" s="7"/>
      <c r="BC152" s="7"/>
      <c r="BD152" s="81">
        <f t="shared" si="76"/>
        <v>0</v>
      </c>
      <c r="BE152" s="82">
        <f t="shared" si="77"/>
        <v>0</v>
      </c>
      <c r="BF152" s="91"/>
      <c r="BG152" s="23"/>
      <c r="BH152" s="14" t="e">
        <f t="shared" si="95"/>
        <v>#DIV/0!</v>
      </c>
      <c r="BI152" s="159" t="str">
        <f t="shared" si="96"/>
        <v/>
      </c>
      <c r="BJ152" s="8"/>
      <c r="BK152" s="12">
        <v>0</v>
      </c>
      <c r="BL152" s="7">
        <f t="shared" si="97"/>
        <v>0</v>
      </c>
      <c r="BM152" s="7"/>
      <c r="BN152" s="7"/>
      <c r="BO152" s="81">
        <f t="shared" si="78"/>
        <v>0</v>
      </c>
      <c r="BP152" s="82">
        <f t="shared" si="79"/>
        <v>0</v>
      </c>
      <c r="BQ152" s="91"/>
      <c r="BR152" s="365"/>
      <c r="BS152" s="156">
        <v>42217</v>
      </c>
      <c r="BT152" s="101">
        <f t="shared" si="98"/>
        <v>0</v>
      </c>
      <c r="BU152" s="14" t="e">
        <f t="shared" si="99"/>
        <v>#DIV/0!</v>
      </c>
      <c r="BV152" s="103">
        <f t="shared" si="100"/>
        <v>0</v>
      </c>
      <c r="BW152" s="12" t="e">
        <f t="shared" si="99"/>
        <v>#DIV/0!</v>
      </c>
      <c r="BX152" s="105"/>
      <c r="BY152" s="24">
        <v>59.951380999999998</v>
      </c>
      <c r="BZ152" s="108"/>
      <c r="CB152" s="23"/>
      <c r="CC152" s="131" t="e">
        <f t="shared" si="101"/>
        <v>#DIV/0!</v>
      </c>
    </row>
    <row r="153" spans="1:81">
      <c r="A153" s="365"/>
      <c r="B153" s="156">
        <v>42248</v>
      </c>
      <c r="C153" s="16"/>
      <c r="D153" s="23"/>
      <c r="E153" s="14" t="e">
        <f t="shared" si="80"/>
        <v>#DIV/0!</v>
      </c>
      <c r="F153" s="159" t="str">
        <f t="shared" si="81"/>
        <v/>
      </c>
      <c r="G153" s="8"/>
      <c r="H153" s="12">
        <v>0</v>
      </c>
      <c r="I153" s="7">
        <f t="shared" si="82"/>
        <v>0</v>
      </c>
      <c r="J153" s="7"/>
      <c r="K153" s="7"/>
      <c r="L153" s="81">
        <f t="shared" si="68"/>
        <v>0</v>
      </c>
      <c r="M153" s="82">
        <f t="shared" si="69"/>
        <v>0</v>
      </c>
      <c r="N153" s="91"/>
      <c r="O153" s="23"/>
      <c r="P153" s="14" t="e">
        <f t="shared" si="83"/>
        <v>#DIV/0!</v>
      </c>
      <c r="Q153" s="159" t="str">
        <f t="shared" si="84"/>
        <v/>
      </c>
      <c r="R153" s="8"/>
      <c r="S153" s="12">
        <v>0</v>
      </c>
      <c r="T153" s="7">
        <f t="shared" si="85"/>
        <v>0</v>
      </c>
      <c r="U153" s="7"/>
      <c r="V153" s="7"/>
      <c r="W153" s="81">
        <f t="shared" si="70"/>
        <v>0</v>
      </c>
      <c r="X153" s="82">
        <f t="shared" si="71"/>
        <v>0</v>
      </c>
      <c r="Y153" s="91"/>
      <c r="Z153" s="23"/>
      <c r="AA153" s="14" t="e">
        <f t="shared" si="86"/>
        <v>#DIV/0!</v>
      </c>
      <c r="AB153" s="159" t="str">
        <f t="shared" si="87"/>
        <v/>
      </c>
      <c r="AC153" s="8"/>
      <c r="AD153" s="12">
        <v>0</v>
      </c>
      <c r="AE153" s="7">
        <f t="shared" si="88"/>
        <v>0</v>
      </c>
      <c r="AF153" s="7"/>
      <c r="AG153" s="7"/>
      <c r="AH153" s="81">
        <f t="shared" si="72"/>
        <v>0</v>
      </c>
      <c r="AI153" s="82">
        <f t="shared" si="73"/>
        <v>0</v>
      </c>
      <c r="AJ153" s="91"/>
      <c r="AK153" s="23"/>
      <c r="AL153" s="14" t="e">
        <f t="shared" si="89"/>
        <v>#DIV/0!</v>
      </c>
      <c r="AM153" s="159" t="str">
        <f t="shared" si="90"/>
        <v/>
      </c>
      <c r="AN153" s="8"/>
      <c r="AO153" s="12">
        <v>0</v>
      </c>
      <c r="AP153" s="7">
        <f t="shared" si="91"/>
        <v>0</v>
      </c>
      <c r="AQ153" s="7"/>
      <c r="AR153" s="7"/>
      <c r="AS153" s="81">
        <f t="shared" si="74"/>
        <v>0</v>
      </c>
      <c r="AT153" s="82">
        <f t="shared" si="75"/>
        <v>0</v>
      </c>
      <c r="AU153" s="91"/>
      <c r="AV153" s="23"/>
      <c r="AW153" s="14" t="e">
        <f t="shared" si="92"/>
        <v>#DIV/0!</v>
      </c>
      <c r="AX153" s="159" t="str">
        <f t="shared" si="93"/>
        <v/>
      </c>
      <c r="AY153" s="8"/>
      <c r="AZ153" s="12">
        <v>0</v>
      </c>
      <c r="BA153" s="7">
        <f t="shared" si="94"/>
        <v>0</v>
      </c>
      <c r="BB153" s="7"/>
      <c r="BC153" s="7"/>
      <c r="BD153" s="81">
        <f t="shared" si="76"/>
        <v>0</v>
      </c>
      <c r="BE153" s="82">
        <f t="shared" si="77"/>
        <v>0</v>
      </c>
      <c r="BF153" s="91"/>
      <c r="BG153" s="23"/>
      <c r="BH153" s="14" t="e">
        <f t="shared" si="95"/>
        <v>#DIV/0!</v>
      </c>
      <c r="BI153" s="159" t="str">
        <f t="shared" si="96"/>
        <v/>
      </c>
      <c r="BJ153" s="8"/>
      <c r="BK153" s="12">
        <v>0</v>
      </c>
      <c r="BL153" s="7">
        <f t="shared" si="97"/>
        <v>0</v>
      </c>
      <c r="BM153" s="7"/>
      <c r="BN153" s="7"/>
      <c r="BO153" s="81">
        <f t="shared" si="78"/>
        <v>0</v>
      </c>
      <c r="BP153" s="82">
        <f t="shared" si="79"/>
        <v>0</v>
      </c>
      <c r="BQ153" s="91"/>
      <c r="BR153" s="365"/>
      <c r="BS153" s="156">
        <v>42248</v>
      </c>
      <c r="BT153" s="101">
        <f t="shared" si="98"/>
        <v>0</v>
      </c>
      <c r="BU153" s="14" t="e">
        <f t="shared" si="99"/>
        <v>#DIV/0!</v>
      </c>
      <c r="BV153" s="103">
        <f t="shared" si="100"/>
        <v>0</v>
      </c>
      <c r="BW153" s="12" t="e">
        <f t="shared" si="99"/>
        <v>#DIV/0!</v>
      </c>
      <c r="BX153" s="105"/>
      <c r="BY153" s="24">
        <v>60.101258999999999</v>
      </c>
      <c r="BZ153" s="108"/>
      <c r="CB153" s="23"/>
      <c r="CC153" s="131" t="e">
        <f t="shared" si="101"/>
        <v>#DIV/0!</v>
      </c>
    </row>
    <row r="154" spans="1:81">
      <c r="A154" s="365"/>
      <c r="B154" s="156">
        <v>42278</v>
      </c>
      <c r="C154" s="16"/>
      <c r="D154" s="23">
        <v>0</v>
      </c>
      <c r="E154" s="14" t="e">
        <f t="shared" si="80"/>
        <v>#DIV/0!</v>
      </c>
      <c r="F154" s="159" t="str">
        <f t="shared" si="81"/>
        <v/>
      </c>
      <c r="G154" s="8"/>
      <c r="H154" s="12">
        <v>0</v>
      </c>
      <c r="I154" s="7">
        <v>0</v>
      </c>
      <c r="J154" s="7"/>
      <c r="K154" s="7"/>
      <c r="L154" s="81">
        <f t="shared" si="68"/>
        <v>0</v>
      </c>
      <c r="M154" s="82">
        <f t="shared" si="69"/>
        <v>0</v>
      </c>
      <c r="N154" s="91"/>
      <c r="O154" s="23">
        <v>0</v>
      </c>
      <c r="P154" s="14" t="e">
        <f t="shared" si="83"/>
        <v>#DIV/0!</v>
      </c>
      <c r="Q154" s="159" t="str">
        <f t="shared" si="84"/>
        <v/>
      </c>
      <c r="R154" s="8"/>
      <c r="S154" s="12">
        <v>0</v>
      </c>
      <c r="T154" s="7">
        <v>0</v>
      </c>
      <c r="U154" s="7"/>
      <c r="V154" s="7"/>
      <c r="W154" s="81">
        <f t="shared" si="70"/>
        <v>0</v>
      </c>
      <c r="X154" s="82">
        <f t="shared" si="71"/>
        <v>0</v>
      </c>
      <c r="Y154" s="91"/>
      <c r="Z154" s="23">
        <v>0</v>
      </c>
      <c r="AA154" s="14" t="e">
        <f t="shared" si="86"/>
        <v>#DIV/0!</v>
      </c>
      <c r="AB154" s="159" t="str">
        <f t="shared" si="87"/>
        <v/>
      </c>
      <c r="AC154" s="8"/>
      <c r="AD154" s="12">
        <v>0</v>
      </c>
      <c r="AE154" s="7">
        <v>0</v>
      </c>
      <c r="AF154" s="7"/>
      <c r="AG154" s="7"/>
      <c r="AH154" s="81">
        <f t="shared" si="72"/>
        <v>0</v>
      </c>
      <c r="AI154" s="82">
        <f t="shared" si="73"/>
        <v>0</v>
      </c>
      <c r="AJ154" s="91"/>
      <c r="AK154" s="23">
        <v>0</v>
      </c>
      <c r="AL154" s="14" t="e">
        <f t="shared" si="89"/>
        <v>#DIV/0!</v>
      </c>
      <c r="AM154" s="159" t="str">
        <f t="shared" si="90"/>
        <v/>
      </c>
      <c r="AN154" s="8"/>
      <c r="AO154" s="12">
        <v>0</v>
      </c>
      <c r="AP154" s="7">
        <v>0</v>
      </c>
      <c r="AQ154" s="7"/>
      <c r="AR154" s="7"/>
      <c r="AS154" s="81">
        <f t="shared" si="74"/>
        <v>0</v>
      </c>
      <c r="AT154" s="82">
        <f t="shared" si="75"/>
        <v>0</v>
      </c>
      <c r="AU154" s="91"/>
      <c r="AV154" s="23">
        <v>0</v>
      </c>
      <c r="AW154" s="14" t="e">
        <f t="shared" si="92"/>
        <v>#DIV/0!</v>
      </c>
      <c r="AX154" s="159" t="str">
        <f t="shared" si="93"/>
        <v/>
      </c>
      <c r="AY154" s="8"/>
      <c r="AZ154" s="12">
        <v>0</v>
      </c>
      <c r="BA154" s="7">
        <v>0</v>
      </c>
      <c r="BB154" s="7"/>
      <c r="BC154" s="7"/>
      <c r="BD154" s="81">
        <f t="shared" si="76"/>
        <v>0</v>
      </c>
      <c r="BE154" s="82">
        <f t="shared" si="77"/>
        <v>0</v>
      </c>
      <c r="BF154" s="91"/>
      <c r="BG154" s="23">
        <v>0</v>
      </c>
      <c r="BH154" s="14" t="e">
        <f t="shared" si="95"/>
        <v>#DIV/0!</v>
      </c>
      <c r="BI154" s="159" t="str">
        <f t="shared" si="96"/>
        <v/>
      </c>
      <c r="BJ154" s="8"/>
      <c r="BK154" s="12">
        <v>0</v>
      </c>
      <c r="BL154" s="7">
        <v>0</v>
      </c>
      <c r="BM154" s="7"/>
      <c r="BN154" s="7"/>
      <c r="BO154" s="81">
        <f t="shared" si="78"/>
        <v>0</v>
      </c>
      <c r="BP154" s="82">
        <f t="shared" si="79"/>
        <v>0</v>
      </c>
      <c r="BQ154" s="91"/>
      <c r="BR154" s="365"/>
      <c r="BS154" s="156">
        <v>42278</v>
      </c>
      <c r="BT154" s="101">
        <f t="shared" si="98"/>
        <v>0</v>
      </c>
      <c r="BU154" s="14" t="e">
        <f t="shared" si="99"/>
        <v>#DIV/0!</v>
      </c>
      <c r="BV154" s="103">
        <f t="shared" si="100"/>
        <v>0</v>
      </c>
      <c r="BW154" s="12" t="e">
        <f t="shared" si="99"/>
        <v>#DIV/0!</v>
      </c>
      <c r="BX154" s="105"/>
      <c r="BY154" s="24">
        <v>60.407775000000001</v>
      </c>
      <c r="BZ154" s="108"/>
      <c r="CB154" s="23"/>
      <c r="CC154" s="131" t="e">
        <f t="shared" si="101"/>
        <v>#DIV/0!</v>
      </c>
    </row>
    <row r="155" spans="1:81">
      <c r="A155" s="365"/>
      <c r="B155" s="156">
        <v>42309</v>
      </c>
      <c r="C155" s="16"/>
      <c r="D155" s="23">
        <v>0</v>
      </c>
      <c r="E155" s="14" t="e">
        <f t="shared" si="80"/>
        <v>#DIV/0!</v>
      </c>
      <c r="F155" s="159" t="str">
        <f t="shared" si="81"/>
        <v/>
      </c>
      <c r="G155" s="8"/>
      <c r="H155" s="12">
        <v>0</v>
      </c>
      <c r="I155" s="7">
        <f t="shared" si="82"/>
        <v>0</v>
      </c>
      <c r="J155" s="7"/>
      <c r="K155" s="7"/>
      <c r="L155" s="81">
        <f t="shared" si="68"/>
        <v>0</v>
      </c>
      <c r="M155" s="82">
        <f t="shared" si="69"/>
        <v>0</v>
      </c>
      <c r="N155" s="91"/>
      <c r="O155" s="23">
        <v>0</v>
      </c>
      <c r="P155" s="14" t="e">
        <f t="shared" si="83"/>
        <v>#DIV/0!</v>
      </c>
      <c r="Q155" s="159" t="str">
        <f t="shared" si="84"/>
        <v/>
      </c>
      <c r="R155" s="8"/>
      <c r="S155" s="12">
        <v>0</v>
      </c>
      <c r="T155" s="7">
        <f t="shared" si="85"/>
        <v>0</v>
      </c>
      <c r="U155" s="7"/>
      <c r="V155" s="7"/>
      <c r="W155" s="81">
        <f t="shared" si="70"/>
        <v>0</v>
      </c>
      <c r="X155" s="82">
        <f t="shared" si="71"/>
        <v>0</v>
      </c>
      <c r="Y155" s="91"/>
      <c r="Z155" s="23">
        <v>0</v>
      </c>
      <c r="AA155" s="14" t="e">
        <f t="shared" si="86"/>
        <v>#DIV/0!</v>
      </c>
      <c r="AB155" s="159" t="str">
        <f t="shared" si="87"/>
        <v/>
      </c>
      <c r="AC155" s="8"/>
      <c r="AD155" s="12">
        <v>0</v>
      </c>
      <c r="AE155" s="7">
        <f t="shared" si="88"/>
        <v>0</v>
      </c>
      <c r="AF155" s="7"/>
      <c r="AG155" s="7"/>
      <c r="AH155" s="81">
        <f t="shared" si="72"/>
        <v>0</v>
      </c>
      <c r="AI155" s="82">
        <f t="shared" si="73"/>
        <v>0</v>
      </c>
      <c r="AJ155" s="91"/>
      <c r="AK155" s="23">
        <v>0</v>
      </c>
      <c r="AL155" s="14" t="e">
        <f t="shared" ref="AL155:AL172" si="102">((AK155/AK154)-1)</f>
        <v>#DIV/0!</v>
      </c>
      <c r="AM155" s="159" t="str">
        <f t="shared" si="90"/>
        <v/>
      </c>
      <c r="AN155" s="8"/>
      <c r="AO155" s="12">
        <v>0</v>
      </c>
      <c r="AP155" s="7">
        <f t="shared" si="91"/>
        <v>0</v>
      </c>
      <c r="AQ155" s="7"/>
      <c r="AR155" s="7"/>
      <c r="AS155" s="81">
        <f t="shared" si="74"/>
        <v>0</v>
      </c>
      <c r="AT155" s="82">
        <f t="shared" si="75"/>
        <v>0</v>
      </c>
      <c r="AU155" s="91"/>
      <c r="AV155" s="23">
        <v>0</v>
      </c>
      <c r="AW155" s="14" t="e">
        <f t="shared" ref="AW155:AW172" si="103">((AV155/AV154)-1)</f>
        <v>#DIV/0!</v>
      </c>
      <c r="AX155" s="159" t="str">
        <f t="shared" si="93"/>
        <v/>
      </c>
      <c r="AY155" s="8"/>
      <c r="AZ155" s="12">
        <v>0</v>
      </c>
      <c r="BA155" s="7">
        <f t="shared" si="94"/>
        <v>0</v>
      </c>
      <c r="BB155" s="7"/>
      <c r="BC155" s="7"/>
      <c r="BD155" s="81">
        <f t="shared" si="76"/>
        <v>0</v>
      </c>
      <c r="BE155" s="82">
        <f t="shared" si="77"/>
        <v>0</v>
      </c>
      <c r="BF155" s="91"/>
      <c r="BG155" s="23">
        <v>0</v>
      </c>
      <c r="BH155" s="14" t="e">
        <f t="shared" ref="BH155:BH172" si="104">((BG155/BG154)-1)</f>
        <v>#DIV/0!</v>
      </c>
      <c r="BI155" s="159" t="str">
        <f t="shared" si="96"/>
        <v/>
      </c>
      <c r="BJ155" s="8"/>
      <c r="BK155" s="12">
        <v>0</v>
      </c>
      <c r="BL155" s="7">
        <f t="shared" si="97"/>
        <v>0</v>
      </c>
      <c r="BM155" s="7"/>
      <c r="BN155" s="7"/>
      <c r="BO155" s="81">
        <f t="shared" si="78"/>
        <v>0</v>
      </c>
      <c r="BP155" s="82">
        <f t="shared" si="79"/>
        <v>0</v>
      </c>
      <c r="BQ155" s="91"/>
      <c r="BR155" s="365"/>
      <c r="BS155" s="156">
        <v>42309</v>
      </c>
      <c r="BT155" s="101">
        <f t="shared" si="98"/>
        <v>0</v>
      </c>
      <c r="BU155" s="14" t="e">
        <f t="shared" si="99"/>
        <v>#DIV/0!</v>
      </c>
      <c r="BV155" s="103">
        <f t="shared" si="100"/>
        <v>0</v>
      </c>
      <c r="BW155" s="12" t="e">
        <f t="shared" si="99"/>
        <v>#DIV/0!</v>
      </c>
      <c r="BX155" s="105"/>
      <c r="BY155" s="24">
        <v>60.872914000000002</v>
      </c>
      <c r="BZ155" s="108"/>
      <c r="CB155" s="23"/>
      <c r="CC155" s="131" t="e">
        <f t="shared" si="101"/>
        <v>#DIV/0!</v>
      </c>
    </row>
    <row r="156" spans="1:81">
      <c r="A156" s="366"/>
      <c r="B156" s="157">
        <v>42339</v>
      </c>
      <c r="C156" s="16"/>
      <c r="D156" s="23">
        <v>0</v>
      </c>
      <c r="E156" s="15" t="e">
        <f t="shared" si="80"/>
        <v>#DIV/0!</v>
      </c>
      <c r="F156" s="158" t="str">
        <f t="shared" si="81"/>
        <v/>
      </c>
      <c r="G156" s="11"/>
      <c r="H156" s="13">
        <v>0</v>
      </c>
      <c r="I156" s="10">
        <f t="shared" si="82"/>
        <v>0</v>
      </c>
      <c r="J156" s="10"/>
      <c r="K156" s="10"/>
      <c r="L156" s="83">
        <f t="shared" si="68"/>
        <v>0</v>
      </c>
      <c r="M156" s="84">
        <f t="shared" si="69"/>
        <v>0</v>
      </c>
      <c r="N156" s="92"/>
      <c r="O156" s="23">
        <v>0</v>
      </c>
      <c r="P156" s="15" t="e">
        <f t="shared" si="83"/>
        <v>#DIV/0!</v>
      </c>
      <c r="Q156" s="158" t="str">
        <f t="shared" si="84"/>
        <v/>
      </c>
      <c r="R156" s="11"/>
      <c r="S156" s="13">
        <v>0</v>
      </c>
      <c r="T156" s="10">
        <f t="shared" si="85"/>
        <v>0</v>
      </c>
      <c r="U156" s="10"/>
      <c r="V156" s="10"/>
      <c r="W156" s="83">
        <f t="shared" si="70"/>
        <v>0</v>
      </c>
      <c r="X156" s="84">
        <f t="shared" si="71"/>
        <v>0</v>
      </c>
      <c r="Y156" s="92"/>
      <c r="Z156" s="23">
        <v>0</v>
      </c>
      <c r="AA156" s="14" t="e">
        <f t="shared" si="86"/>
        <v>#DIV/0!</v>
      </c>
      <c r="AB156" s="158" t="str">
        <f t="shared" si="87"/>
        <v/>
      </c>
      <c r="AC156" s="11"/>
      <c r="AD156" s="13">
        <v>0</v>
      </c>
      <c r="AE156" s="10">
        <f t="shared" si="88"/>
        <v>0</v>
      </c>
      <c r="AF156" s="10"/>
      <c r="AG156" s="10"/>
      <c r="AH156" s="83">
        <f t="shared" si="72"/>
        <v>0</v>
      </c>
      <c r="AI156" s="84">
        <f t="shared" si="73"/>
        <v>0</v>
      </c>
      <c r="AJ156" s="92"/>
      <c r="AK156" s="23">
        <v>0</v>
      </c>
      <c r="AL156" s="15" t="e">
        <f t="shared" si="102"/>
        <v>#DIV/0!</v>
      </c>
      <c r="AM156" s="158" t="str">
        <f t="shared" si="90"/>
        <v/>
      </c>
      <c r="AN156" s="11"/>
      <c r="AO156" s="13">
        <v>0</v>
      </c>
      <c r="AP156" s="10">
        <f t="shared" si="91"/>
        <v>0</v>
      </c>
      <c r="AQ156" s="10"/>
      <c r="AR156" s="10"/>
      <c r="AS156" s="83">
        <f t="shared" si="74"/>
        <v>0</v>
      </c>
      <c r="AT156" s="84">
        <f t="shared" si="75"/>
        <v>0</v>
      </c>
      <c r="AU156" s="92"/>
      <c r="AV156" s="23">
        <v>0</v>
      </c>
      <c r="AW156" s="15" t="e">
        <f t="shared" si="103"/>
        <v>#DIV/0!</v>
      </c>
      <c r="AX156" s="158" t="str">
        <f t="shared" si="93"/>
        <v/>
      </c>
      <c r="AY156" s="11"/>
      <c r="AZ156" s="13">
        <v>0</v>
      </c>
      <c r="BA156" s="10">
        <f t="shared" si="94"/>
        <v>0</v>
      </c>
      <c r="BB156" s="10"/>
      <c r="BC156" s="10"/>
      <c r="BD156" s="83">
        <f t="shared" si="76"/>
        <v>0</v>
      </c>
      <c r="BE156" s="84">
        <f t="shared" si="77"/>
        <v>0</v>
      </c>
      <c r="BF156" s="92"/>
      <c r="BG156" s="23">
        <v>0</v>
      </c>
      <c r="BH156" s="15" t="e">
        <f t="shared" si="104"/>
        <v>#DIV/0!</v>
      </c>
      <c r="BI156" s="158" t="str">
        <f t="shared" si="96"/>
        <v/>
      </c>
      <c r="BJ156" s="11"/>
      <c r="BK156" s="13">
        <v>0</v>
      </c>
      <c r="BL156" s="10">
        <f t="shared" si="97"/>
        <v>0</v>
      </c>
      <c r="BM156" s="10"/>
      <c r="BN156" s="10"/>
      <c r="BO156" s="83">
        <f t="shared" si="78"/>
        <v>0</v>
      </c>
      <c r="BP156" s="84">
        <f t="shared" si="79"/>
        <v>0</v>
      </c>
      <c r="BQ156" s="92"/>
      <c r="BR156" s="366"/>
      <c r="BS156" s="157">
        <v>42339</v>
      </c>
      <c r="BT156" s="102">
        <f t="shared" si="98"/>
        <v>0</v>
      </c>
      <c r="BU156" s="15" t="e">
        <f t="shared" si="99"/>
        <v>#DIV/0!</v>
      </c>
      <c r="BV156" s="104">
        <f t="shared" si="100"/>
        <v>0</v>
      </c>
      <c r="BW156" s="13" t="e">
        <f t="shared" si="99"/>
        <v>#DIV/0!</v>
      </c>
      <c r="BX156" s="107"/>
      <c r="BY156" s="25">
        <v>61.548603</v>
      </c>
      <c r="BZ156" s="110"/>
      <c r="CB156" s="23"/>
      <c r="CC156" s="131" t="e">
        <f t="shared" si="101"/>
        <v>#DIV/0!</v>
      </c>
    </row>
    <row r="157" spans="1:81" ht="11.25" customHeight="1">
      <c r="A157" s="365">
        <v>2016</v>
      </c>
      <c r="B157" s="156">
        <v>42370</v>
      </c>
      <c r="C157" s="16"/>
      <c r="D157" s="23">
        <v>0</v>
      </c>
      <c r="E157" s="14" t="e">
        <f t="shared" si="80"/>
        <v>#DIV/0!</v>
      </c>
      <c r="F157" s="159">
        <f t="shared" si="81"/>
        <v>63</v>
      </c>
      <c r="G157" s="8"/>
      <c r="H157" s="12">
        <v>0</v>
      </c>
      <c r="I157" s="7">
        <f t="shared" si="82"/>
        <v>0</v>
      </c>
      <c r="J157" s="76"/>
      <c r="K157" s="76"/>
      <c r="L157" s="81">
        <f t="shared" si="68"/>
        <v>0</v>
      </c>
      <c r="M157" s="82">
        <f t="shared" si="69"/>
        <v>0</v>
      </c>
      <c r="N157" s="91"/>
      <c r="O157" s="23">
        <v>0</v>
      </c>
      <c r="P157" s="14" t="e">
        <f t="shared" si="83"/>
        <v>#DIV/0!</v>
      </c>
      <c r="Q157" s="159" t="str">
        <f t="shared" si="84"/>
        <v/>
      </c>
      <c r="R157" s="8"/>
      <c r="S157" s="12">
        <v>0</v>
      </c>
      <c r="T157" s="7">
        <f t="shared" si="85"/>
        <v>0</v>
      </c>
      <c r="U157" s="76"/>
      <c r="V157" s="76"/>
      <c r="W157" s="81">
        <f t="shared" si="70"/>
        <v>0</v>
      </c>
      <c r="X157" s="82">
        <f t="shared" si="71"/>
        <v>0</v>
      </c>
      <c r="Y157" s="91"/>
      <c r="Z157" s="23">
        <v>0</v>
      </c>
      <c r="AA157" s="14" t="e">
        <f t="shared" si="86"/>
        <v>#DIV/0!</v>
      </c>
      <c r="AB157" s="159" t="str">
        <f t="shared" si="87"/>
        <v/>
      </c>
      <c r="AC157" s="8"/>
      <c r="AD157" s="12">
        <v>0</v>
      </c>
      <c r="AE157" s="7">
        <f t="shared" si="88"/>
        <v>0</v>
      </c>
      <c r="AF157" s="76"/>
      <c r="AG157" s="76"/>
      <c r="AH157" s="81">
        <f t="shared" si="72"/>
        <v>0</v>
      </c>
      <c r="AI157" s="82">
        <f t="shared" si="73"/>
        <v>0</v>
      </c>
      <c r="AJ157" s="91"/>
      <c r="AK157" s="23">
        <v>0</v>
      </c>
      <c r="AL157" s="14" t="e">
        <f t="shared" si="102"/>
        <v>#DIV/0!</v>
      </c>
      <c r="AM157" s="159" t="str">
        <f t="shared" si="90"/>
        <v/>
      </c>
      <c r="AN157" s="8"/>
      <c r="AO157" s="12">
        <v>0</v>
      </c>
      <c r="AP157" s="7">
        <f t="shared" si="91"/>
        <v>0</v>
      </c>
      <c r="AQ157" s="76"/>
      <c r="AR157" s="76"/>
      <c r="AS157" s="81">
        <f t="shared" si="74"/>
        <v>0</v>
      </c>
      <c r="AT157" s="82">
        <f t="shared" si="75"/>
        <v>0</v>
      </c>
      <c r="AU157" s="91"/>
      <c r="AV157" s="23">
        <v>0</v>
      </c>
      <c r="AW157" s="14" t="e">
        <f t="shared" si="103"/>
        <v>#DIV/0!</v>
      </c>
      <c r="AX157" s="159" t="str">
        <f t="shared" si="93"/>
        <v/>
      </c>
      <c r="AY157" s="8"/>
      <c r="AZ157" s="12">
        <v>0</v>
      </c>
      <c r="BA157" s="7">
        <f t="shared" si="94"/>
        <v>0</v>
      </c>
      <c r="BB157" s="76"/>
      <c r="BC157" s="76"/>
      <c r="BD157" s="81">
        <f t="shared" si="76"/>
        <v>0</v>
      </c>
      <c r="BE157" s="82">
        <f t="shared" si="77"/>
        <v>0</v>
      </c>
      <c r="BF157" s="91"/>
      <c r="BG157" s="23">
        <v>0</v>
      </c>
      <c r="BH157" s="14" t="e">
        <f t="shared" si="104"/>
        <v>#DIV/0!</v>
      </c>
      <c r="BI157" s="159" t="str">
        <f t="shared" si="96"/>
        <v/>
      </c>
      <c r="BJ157" s="8"/>
      <c r="BK157" s="12">
        <v>0</v>
      </c>
      <c r="BL157" s="7">
        <f t="shared" si="97"/>
        <v>0</v>
      </c>
      <c r="BM157" s="76"/>
      <c r="BN157" s="76"/>
      <c r="BO157" s="81">
        <f t="shared" si="78"/>
        <v>0</v>
      </c>
      <c r="BP157" s="82">
        <f t="shared" si="79"/>
        <v>0</v>
      </c>
      <c r="BQ157" s="91"/>
      <c r="BR157" s="365">
        <v>2016</v>
      </c>
      <c r="BS157" s="156">
        <v>42370</v>
      </c>
      <c r="BT157" s="101">
        <f t="shared" si="98"/>
        <v>0</v>
      </c>
      <c r="BU157" s="14" t="e">
        <f t="shared" si="99"/>
        <v>#DIV/0!</v>
      </c>
      <c r="BV157" s="103">
        <f t="shared" si="100"/>
        <v>0</v>
      </c>
      <c r="BW157" s="12" t="e">
        <f t="shared" si="99"/>
        <v>#DIV/0!</v>
      </c>
      <c r="BX157" s="105"/>
      <c r="BY157" s="24">
        <v>62.102539999999998</v>
      </c>
      <c r="BZ157" s="108"/>
      <c r="CB157" s="23"/>
      <c r="CC157" s="131" t="e">
        <f t="shared" si="101"/>
        <v>#DIV/0!</v>
      </c>
    </row>
    <row r="158" spans="1:81">
      <c r="A158" s="365"/>
      <c r="B158" s="156">
        <v>42401</v>
      </c>
      <c r="C158" s="16"/>
      <c r="D158" s="23">
        <v>0</v>
      </c>
      <c r="E158" s="14" t="e">
        <f t="shared" si="80"/>
        <v>#DIV/0!</v>
      </c>
      <c r="F158" s="159" t="str">
        <f t="shared" si="81"/>
        <v/>
      </c>
      <c r="G158" s="8"/>
      <c r="H158" s="12">
        <v>0</v>
      </c>
      <c r="I158" s="7">
        <f t="shared" si="82"/>
        <v>0</v>
      </c>
      <c r="J158" s="7"/>
      <c r="K158" s="7"/>
      <c r="L158" s="81">
        <f t="shared" si="68"/>
        <v>0</v>
      </c>
      <c r="M158" s="82">
        <f t="shared" si="69"/>
        <v>0</v>
      </c>
      <c r="N158" s="91"/>
      <c r="O158" s="23">
        <v>0</v>
      </c>
      <c r="P158" s="14" t="e">
        <f t="shared" si="83"/>
        <v>#DIV/0!</v>
      </c>
      <c r="Q158" s="159" t="str">
        <f t="shared" si="84"/>
        <v/>
      </c>
      <c r="R158" s="8"/>
      <c r="S158" s="12">
        <v>0</v>
      </c>
      <c r="T158" s="7">
        <f t="shared" si="85"/>
        <v>0</v>
      </c>
      <c r="U158" s="7"/>
      <c r="V158" s="7"/>
      <c r="W158" s="81">
        <f t="shared" si="70"/>
        <v>0</v>
      </c>
      <c r="X158" s="82">
        <f t="shared" si="71"/>
        <v>0</v>
      </c>
      <c r="Y158" s="91"/>
      <c r="Z158" s="23">
        <v>0</v>
      </c>
      <c r="AA158" s="14" t="e">
        <f t="shared" si="86"/>
        <v>#DIV/0!</v>
      </c>
      <c r="AB158" s="159" t="str">
        <f t="shared" si="87"/>
        <v/>
      </c>
      <c r="AC158" s="8"/>
      <c r="AD158" s="12">
        <v>0</v>
      </c>
      <c r="AE158" s="7">
        <f t="shared" si="88"/>
        <v>0</v>
      </c>
      <c r="AF158" s="7"/>
      <c r="AG158" s="7"/>
      <c r="AH158" s="81">
        <f t="shared" si="72"/>
        <v>0</v>
      </c>
      <c r="AI158" s="82">
        <f t="shared" si="73"/>
        <v>0</v>
      </c>
      <c r="AJ158" s="91"/>
      <c r="AK158" s="23">
        <v>0</v>
      </c>
      <c r="AL158" s="14" t="e">
        <f t="shared" si="102"/>
        <v>#DIV/0!</v>
      </c>
      <c r="AM158" s="159" t="str">
        <f t="shared" si="90"/>
        <v/>
      </c>
      <c r="AN158" s="8"/>
      <c r="AO158" s="12">
        <v>0</v>
      </c>
      <c r="AP158" s="7">
        <f t="shared" si="91"/>
        <v>0</v>
      </c>
      <c r="AQ158" s="7"/>
      <c r="AR158" s="7"/>
      <c r="AS158" s="81">
        <f t="shared" si="74"/>
        <v>0</v>
      </c>
      <c r="AT158" s="82">
        <f t="shared" si="75"/>
        <v>0</v>
      </c>
      <c r="AU158" s="91"/>
      <c r="AV158" s="23">
        <v>0</v>
      </c>
      <c r="AW158" s="14" t="e">
        <f t="shared" si="103"/>
        <v>#DIV/0!</v>
      </c>
      <c r="AX158" s="159" t="str">
        <f t="shared" si="93"/>
        <v/>
      </c>
      <c r="AY158" s="8"/>
      <c r="AZ158" s="12">
        <v>0</v>
      </c>
      <c r="BA158" s="7">
        <f t="shared" si="94"/>
        <v>0</v>
      </c>
      <c r="BB158" s="7"/>
      <c r="BC158" s="7"/>
      <c r="BD158" s="81">
        <f t="shared" si="76"/>
        <v>0</v>
      </c>
      <c r="BE158" s="82">
        <f t="shared" si="77"/>
        <v>0</v>
      </c>
      <c r="BF158" s="91"/>
      <c r="BG158" s="23">
        <v>0</v>
      </c>
      <c r="BH158" s="14" t="e">
        <f t="shared" si="104"/>
        <v>#DIV/0!</v>
      </c>
      <c r="BI158" s="159" t="str">
        <f t="shared" si="96"/>
        <v/>
      </c>
      <c r="BJ158" s="8"/>
      <c r="BK158" s="12">
        <v>0</v>
      </c>
      <c r="BL158" s="7">
        <f t="shared" si="97"/>
        <v>0</v>
      </c>
      <c r="BM158" s="7"/>
      <c r="BN158" s="7"/>
      <c r="BO158" s="81">
        <f t="shared" si="78"/>
        <v>0</v>
      </c>
      <c r="BP158" s="82">
        <f t="shared" si="79"/>
        <v>0</v>
      </c>
      <c r="BQ158" s="91"/>
      <c r="BR158" s="365"/>
      <c r="BS158" s="156">
        <v>42401</v>
      </c>
      <c r="BT158" s="101">
        <f t="shared" si="98"/>
        <v>0</v>
      </c>
      <c r="BU158" s="14" t="e">
        <f t="shared" si="99"/>
        <v>#DIV/0!</v>
      </c>
      <c r="BV158" s="103">
        <f t="shared" si="100"/>
        <v>0</v>
      </c>
      <c r="BW158" s="12" t="e">
        <f t="shared" si="99"/>
        <v>#DIV/0!</v>
      </c>
      <c r="BX158" s="105"/>
      <c r="BY158" s="24">
        <v>63.040287999999997</v>
      </c>
      <c r="BZ158" s="108"/>
      <c r="CB158" s="23"/>
      <c r="CC158" s="131" t="e">
        <f t="shared" si="101"/>
        <v>#DIV/0!</v>
      </c>
    </row>
    <row r="159" spans="1:81">
      <c r="A159" s="365"/>
      <c r="B159" s="156">
        <v>42430</v>
      </c>
      <c r="C159" s="16"/>
      <c r="D159" s="23">
        <v>0</v>
      </c>
      <c r="E159" s="14" t="e">
        <f t="shared" si="80"/>
        <v>#DIV/0!</v>
      </c>
      <c r="F159" s="159" t="str">
        <f t="shared" si="81"/>
        <v/>
      </c>
      <c r="G159" s="8"/>
      <c r="H159" s="12">
        <v>0</v>
      </c>
      <c r="I159" s="7">
        <f t="shared" si="82"/>
        <v>0</v>
      </c>
      <c r="J159" s="7"/>
      <c r="K159" s="7"/>
      <c r="L159" s="81">
        <f t="shared" si="68"/>
        <v>0</v>
      </c>
      <c r="M159" s="82">
        <f t="shared" si="69"/>
        <v>0</v>
      </c>
      <c r="N159" s="91"/>
      <c r="O159" s="23">
        <v>0</v>
      </c>
      <c r="P159" s="14" t="e">
        <f t="shared" si="83"/>
        <v>#DIV/0!</v>
      </c>
      <c r="Q159" s="159" t="str">
        <f t="shared" si="84"/>
        <v/>
      </c>
      <c r="R159" s="8"/>
      <c r="S159" s="12">
        <v>0</v>
      </c>
      <c r="T159" s="7">
        <f t="shared" si="85"/>
        <v>0</v>
      </c>
      <c r="U159" s="7"/>
      <c r="V159" s="7"/>
      <c r="W159" s="81">
        <f t="shared" si="70"/>
        <v>0</v>
      </c>
      <c r="X159" s="82">
        <f t="shared" si="71"/>
        <v>0</v>
      </c>
      <c r="Y159" s="91"/>
      <c r="Z159" s="23">
        <v>0</v>
      </c>
      <c r="AA159" s="14" t="e">
        <f t="shared" si="86"/>
        <v>#DIV/0!</v>
      </c>
      <c r="AB159" s="159" t="str">
        <f t="shared" si="87"/>
        <v/>
      </c>
      <c r="AC159" s="8"/>
      <c r="AD159" s="12">
        <v>0</v>
      </c>
      <c r="AE159" s="7">
        <f t="shared" si="88"/>
        <v>0</v>
      </c>
      <c r="AF159" s="7"/>
      <c r="AG159" s="7"/>
      <c r="AH159" s="81">
        <f t="shared" si="72"/>
        <v>0</v>
      </c>
      <c r="AI159" s="82">
        <f t="shared" si="73"/>
        <v>0</v>
      </c>
      <c r="AJ159" s="91"/>
      <c r="AK159" s="23">
        <v>0</v>
      </c>
      <c r="AL159" s="14" t="e">
        <f t="shared" si="102"/>
        <v>#DIV/0!</v>
      </c>
      <c r="AM159" s="159" t="str">
        <f t="shared" si="90"/>
        <v/>
      </c>
      <c r="AN159" s="8"/>
      <c r="AO159" s="12">
        <v>0</v>
      </c>
      <c r="AP159" s="7">
        <f t="shared" si="91"/>
        <v>0</v>
      </c>
      <c r="AQ159" s="7"/>
      <c r="AR159" s="7"/>
      <c r="AS159" s="81">
        <f t="shared" si="74"/>
        <v>0</v>
      </c>
      <c r="AT159" s="82">
        <f t="shared" si="75"/>
        <v>0</v>
      </c>
      <c r="AU159" s="91"/>
      <c r="AV159" s="23">
        <v>0</v>
      </c>
      <c r="AW159" s="14" t="e">
        <f t="shared" si="103"/>
        <v>#DIV/0!</v>
      </c>
      <c r="AX159" s="159" t="str">
        <f t="shared" si="93"/>
        <v/>
      </c>
      <c r="AY159" s="8"/>
      <c r="AZ159" s="12">
        <v>0</v>
      </c>
      <c r="BA159" s="7">
        <f t="shared" si="94"/>
        <v>0</v>
      </c>
      <c r="BB159" s="7"/>
      <c r="BC159" s="7"/>
      <c r="BD159" s="81">
        <f t="shared" si="76"/>
        <v>0</v>
      </c>
      <c r="BE159" s="82">
        <f t="shared" si="77"/>
        <v>0</v>
      </c>
      <c r="BF159" s="91"/>
      <c r="BG159" s="23">
        <v>0</v>
      </c>
      <c r="BH159" s="14" t="e">
        <f t="shared" si="104"/>
        <v>#DIV/0!</v>
      </c>
      <c r="BI159" s="159" t="str">
        <f t="shared" si="96"/>
        <v/>
      </c>
      <c r="BJ159" s="8"/>
      <c r="BK159" s="12">
        <v>0</v>
      </c>
      <c r="BL159" s="7">
        <f t="shared" si="97"/>
        <v>0</v>
      </c>
      <c r="BM159" s="7"/>
      <c r="BN159" s="7"/>
      <c r="BO159" s="81">
        <f t="shared" si="78"/>
        <v>0</v>
      </c>
      <c r="BP159" s="82">
        <f t="shared" si="79"/>
        <v>0</v>
      </c>
      <c r="BQ159" s="91"/>
      <c r="BR159" s="365"/>
      <c r="BS159" s="156">
        <v>42430</v>
      </c>
      <c r="BT159" s="101">
        <f t="shared" si="98"/>
        <v>0</v>
      </c>
      <c r="BU159" s="14" t="e">
        <f t="shared" si="99"/>
        <v>#DIV/0!</v>
      </c>
      <c r="BV159" s="103">
        <f t="shared" si="100"/>
        <v>0</v>
      </c>
      <c r="BW159" s="12" t="e">
        <f t="shared" si="99"/>
        <v>#DIV/0!</v>
      </c>
      <c r="BX159" s="105"/>
      <c r="BY159" s="24">
        <v>63.63917</v>
      </c>
      <c r="BZ159" s="108"/>
      <c r="CB159" s="23"/>
      <c r="CC159" s="131" t="e">
        <f t="shared" si="101"/>
        <v>#DIV/0!</v>
      </c>
    </row>
    <row r="160" spans="1:81">
      <c r="A160" s="365"/>
      <c r="B160" s="156">
        <v>42461</v>
      </c>
      <c r="C160" s="16"/>
      <c r="D160" s="23">
        <v>0</v>
      </c>
      <c r="E160" s="14" t="e">
        <f t="shared" si="80"/>
        <v>#DIV/0!</v>
      </c>
      <c r="F160" s="159" t="str">
        <f t="shared" si="81"/>
        <v/>
      </c>
      <c r="G160" s="8"/>
      <c r="H160" s="12">
        <v>0</v>
      </c>
      <c r="I160" s="7">
        <f t="shared" si="82"/>
        <v>0</v>
      </c>
      <c r="J160" s="7"/>
      <c r="K160" s="7"/>
      <c r="L160" s="81">
        <f t="shared" si="68"/>
        <v>0</v>
      </c>
      <c r="M160" s="82">
        <f t="shared" si="69"/>
        <v>0</v>
      </c>
      <c r="N160" s="91"/>
      <c r="O160" s="23">
        <v>0</v>
      </c>
      <c r="P160" s="14" t="e">
        <f t="shared" si="83"/>
        <v>#DIV/0!</v>
      </c>
      <c r="Q160" s="159" t="str">
        <f t="shared" si="84"/>
        <v/>
      </c>
      <c r="R160" s="8"/>
      <c r="S160" s="12">
        <v>0</v>
      </c>
      <c r="T160" s="7">
        <f t="shared" si="85"/>
        <v>0</v>
      </c>
      <c r="U160" s="7"/>
      <c r="V160" s="7"/>
      <c r="W160" s="81">
        <f t="shared" si="70"/>
        <v>0</v>
      </c>
      <c r="X160" s="82">
        <f t="shared" si="71"/>
        <v>0</v>
      </c>
      <c r="Y160" s="91"/>
      <c r="Z160" s="23">
        <v>0</v>
      </c>
      <c r="AA160" s="14" t="e">
        <f t="shared" si="86"/>
        <v>#DIV/0!</v>
      </c>
      <c r="AB160" s="159" t="str">
        <f t="shared" si="87"/>
        <v/>
      </c>
      <c r="AC160" s="8"/>
      <c r="AD160" s="12">
        <v>0</v>
      </c>
      <c r="AE160" s="7">
        <f t="shared" si="88"/>
        <v>0</v>
      </c>
      <c r="AF160" s="7"/>
      <c r="AG160" s="7"/>
      <c r="AH160" s="81">
        <f t="shared" si="72"/>
        <v>0</v>
      </c>
      <c r="AI160" s="82">
        <f t="shared" si="73"/>
        <v>0</v>
      </c>
      <c r="AJ160" s="91"/>
      <c r="AK160" s="23">
        <v>0</v>
      </c>
      <c r="AL160" s="14" t="e">
        <f t="shared" si="102"/>
        <v>#DIV/0!</v>
      </c>
      <c r="AM160" s="159" t="str">
        <f t="shared" si="90"/>
        <v/>
      </c>
      <c r="AN160" s="8"/>
      <c r="AO160" s="12">
        <v>0</v>
      </c>
      <c r="AP160" s="7">
        <f t="shared" si="91"/>
        <v>0</v>
      </c>
      <c r="AQ160" s="7"/>
      <c r="AR160" s="7"/>
      <c r="AS160" s="81">
        <f t="shared" si="74"/>
        <v>0</v>
      </c>
      <c r="AT160" s="82">
        <f t="shared" si="75"/>
        <v>0</v>
      </c>
      <c r="AU160" s="91"/>
      <c r="AV160" s="23">
        <v>0</v>
      </c>
      <c r="AW160" s="14" t="e">
        <f t="shared" si="103"/>
        <v>#DIV/0!</v>
      </c>
      <c r="AX160" s="159" t="str">
        <f t="shared" si="93"/>
        <v/>
      </c>
      <c r="AY160" s="8"/>
      <c r="AZ160" s="12">
        <v>0</v>
      </c>
      <c r="BA160" s="7">
        <f t="shared" si="94"/>
        <v>0</v>
      </c>
      <c r="BB160" s="7"/>
      <c r="BC160" s="7"/>
      <c r="BD160" s="81">
        <f t="shared" si="76"/>
        <v>0</v>
      </c>
      <c r="BE160" s="82">
        <f t="shared" si="77"/>
        <v>0</v>
      </c>
      <c r="BF160" s="91"/>
      <c r="BG160" s="23">
        <v>0</v>
      </c>
      <c r="BH160" s="14" t="e">
        <f t="shared" si="104"/>
        <v>#DIV/0!</v>
      </c>
      <c r="BI160" s="159" t="str">
        <f t="shared" si="96"/>
        <v/>
      </c>
      <c r="BJ160" s="8"/>
      <c r="BK160" s="12">
        <v>0</v>
      </c>
      <c r="BL160" s="7">
        <f t="shared" si="97"/>
        <v>0</v>
      </c>
      <c r="BM160" s="7"/>
      <c r="BN160" s="7"/>
      <c r="BO160" s="81">
        <f t="shared" si="78"/>
        <v>0</v>
      </c>
      <c r="BP160" s="82">
        <f t="shared" si="79"/>
        <v>0</v>
      </c>
      <c r="BQ160" s="91"/>
      <c r="BR160" s="365"/>
      <c r="BS160" s="156">
        <v>42461</v>
      </c>
      <c r="BT160" s="101">
        <f t="shared" si="98"/>
        <v>0</v>
      </c>
      <c r="BU160" s="14" t="e">
        <f t="shared" si="99"/>
        <v>#DIV/0!</v>
      </c>
      <c r="BV160" s="103">
        <f t="shared" si="100"/>
        <v>0</v>
      </c>
      <c r="BW160" s="12" t="e">
        <f t="shared" si="99"/>
        <v>#DIV/0!</v>
      </c>
      <c r="BX160" s="105"/>
      <c r="BY160" s="24">
        <v>63.919181999999999</v>
      </c>
      <c r="BZ160" s="108"/>
      <c r="CB160" s="23"/>
      <c r="CC160" s="131" t="e">
        <f t="shared" si="101"/>
        <v>#DIV/0!</v>
      </c>
    </row>
    <row r="161" spans="1:81">
      <c r="A161" s="365"/>
      <c r="B161" s="156">
        <v>42491</v>
      </c>
      <c r="C161" s="16"/>
      <c r="D161" s="23">
        <v>0</v>
      </c>
      <c r="E161" s="14" t="e">
        <f t="shared" si="80"/>
        <v>#DIV/0!</v>
      </c>
      <c r="F161" s="159" t="str">
        <f t="shared" si="81"/>
        <v/>
      </c>
      <c r="G161" s="8"/>
      <c r="H161" s="12">
        <v>0</v>
      </c>
      <c r="I161" s="7">
        <f t="shared" si="82"/>
        <v>0</v>
      </c>
      <c r="J161" s="7"/>
      <c r="K161" s="7"/>
      <c r="L161" s="81">
        <f t="shared" si="68"/>
        <v>0</v>
      </c>
      <c r="M161" s="82">
        <f t="shared" si="69"/>
        <v>0</v>
      </c>
      <c r="N161" s="91"/>
      <c r="O161" s="23">
        <v>0</v>
      </c>
      <c r="P161" s="14" t="e">
        <f t="shared" si="83"/>
        <v>#DIV/0!</v>
      </c>
      <c r="Q161" s="159" t="str">
        <f t="shared" si="84"/>
        <v/>
      </c>
      <c r="R161" s="8"/>
      <c r="S161" s="12">
        <v>0</v>
      </c>
      <c r="T161" s="7">
        <f t="shared" si="85"/>
        <v>0</v>
      </c>
      <c r="U161" s="7"/>
      <c r="V161" s="7"/>
      <c r="W161" s="81">
        <f t="shared" si="70"/>
        <v>0</v>
      </c>
      <c r="X161" s="82">
        <f t="shared" si="71"/>
        <v>0</v>
      </c>
      <c r="Y161" s="91"/>
      <c r="Z161" s="23">
        <v>0</v>
      </c>
      <c r="AA161" s="14" t="e">
        <f t="shared" si="86"/>
        <v>#DIV/0!</v>
      </c>
      <c r="AB161" s="159" t="str">
        <f t="shared" si="87"/>
        <v/>
      </c>
      <c r="AC161" s="8"/>
      <c r="AD161" s="12">
        <v>0</v>
      </c>
      <c r="AE161" s="7">
        <f t="shared" si="88"/>
        <v>0</v>
      </c>
      <c r="AF161" s="7"/>
      <c r="AG161" s="7"/>
      <c r="AH161" s="81">
        <f t="shared" si="72"/>
        <v>0</v>
      </c>
      <c r="AI161" s="82">
        <f t="shared" si="73"/>
        <v>0</v>
      </c>
      <c r="AJ161" s="91"/>
      <c r="AK161" s="23">
        <v>0</v>
      </c>
      <c r="AL161" s="14" t="e">
        <f t="shared" si="102"/>
        <v>#DIV/0!</v>
      </c>
      <c r="AM161" s="159" t="str">
        <f t="shared" si="90"/>
        <v/>
      </c>
      <c r="AN161" s="8"/>
      <c r="AO161" s="12">
        <v>0</v>
      </c>
      <c r="AP161" s="7">
        <f t="shared" si="91"/>
        <v>0</v>
      </c>
      <c r="AQ161" s="7"/>
      <c r="AR161" s="7"/>
      <c r="AS161" s="81">
        <f t="shared" si="74"/>
        <v>0</v>
      </c>
      <c r="AT161" s="82">
        <f t="shared" si="75"/>
        <v>0</v>
      </c>
      <c r="AU161" s="91"/>
      <c r="AV161" s="23">
        <v>0</v>
      </c>
      <c r="AW161" s="14" t="e">
        <f t="shared" si="103"/>
        <v>#DIV/0!</v>
      </c>
      <c r="AX161" s="159" t="str">
        <f t="shared" si="93"/>
        <v/>
      </c>
      <c r="AY161" s="8"/>
      <c r="AZ161" s="12">
        <v>0</v>
      </c>
      <c r="BA161" s="7">
        <f t="shared" si="94"/>
        <v>0</v>
      </c>
      <c r="BB161" s="7"/>
      <c r="BC161" s="7"/>
      <c r="BD161" s="81">
        <f t="shared" si="76"/>
        <v>0</v>
      </c>
      <c r="BE161" s="82">
        <f t="shared" si="77"/>
        <v>0</v>
      </c>
      <c r="BF161" s="91"/>
      <c r="BG161" s="23">
        <v>0</v>
      </c>
      <c r="BH161" s="14" t="e">
        <f t="shared" si="104"/>
        <v>#DIV/0!</v>
      </c>
      <c r="BI161" s="159" t="str">
        <f t="shared" si="96"/>
        <v/>
      </c>
      <c r="BJ161" s="8"/>
      <c r="BK161" s="12">
        <v>0</v>
      </c>
      <c r="BL161" s="7">
        <f t="shared" si="97"/>
        <v>0</v>
      </c>
      <c r="BM161" s="7"/>
      <c r="BN161" s="7"/>
      <c r="BO161" s="81">
        <f t="shared" si="78"/>
        <v>0</v>
      </c>
      <c r="BP161" s="82">
        <f t="shared" si="79"/>
        <v>0</v>
      </c>
      <c r="BQ161" s="91"/>
      <c r="BR161" s="365"/>
      <c r="BS161" s="156">
        <v>42491</v>
      </c>
      <c r="BT161" s="101">
        <f t="shared" si="98"/>
        <v>0</v>
      </c>
      <c r="BU161" s="14" t="e">
        <f t="shared" si="99"/>
        <v>#DIV/0!</v>
      </c>
      <c r="BV161" s="103">
        <f t="shared" si="100"/>
        <v>0</v>
      </c>
      <c r="BW161" s="12" t="e">
        <f t="shared" si="99"/>
        <v>#DIV/0!</v>
      </c>
      <c r="BX161" s="105"/>
      <c r="BY161" s="24">
        <v>64.328264000000004</v>
      </c>
      <c r="BZ161" s="108"/>
      <c r="CB161" s="23"/>
      <c r="CC161" s="131" t="e">
        <f t="shared" si="101"/>
        <v>#DIV/0!</v>
      </c>
    </row>
    <row r="162" spans="1:81">
      <c r="A162" s="365"/>
      <c r="B162" s="156">
        <v>42522</v>
      </c>
      <c r="C162" s="16"/>
      <c r="D162" s="23">
        <v>0</v>
      </c>
      <c r="E162" s="14" t="e">
        <f t="shared" si="80"/>
        <v>#DIV/0!</v>
      </c>
      <c r="F162" s="159" t="str">
        <f t="shared" si="81"/>
        <v/>
      </c>
      <c r="G162" s="8"/>
      <c r="H162" s="12">
        <v>0</v>
      </c>
      <c r="I162" s="7">
        <f t="shared" si="82"/>
        <v>0</v>
      </c>
      <c r="J162" s="7"/>
      <c r="K162" s="7"/>
      <c r="L162" s="81">
        <f t="shared" si="68"/>
        <v>0</v>
      </c>
      <c r="M162" s="82">
        <f t="shared" si="69"/>
        <v>0</v>
      </c>
      <c r="N162" s="91"/>
      <c r="O162" s="23">
        <v>0</v>
      </c>
      <c r="P162" s="14" t="e">
        <f t="shared" si="83"/>
        <v>#DIV/0!</v>
      </c>
      <c r="Q162" s="159" t="str">
        <f t="shared" si="84"/>
        <v/>
      </c>
      <c r="R162" s="8"/>
      <c r="S162" s="12">
        <v>0</v>
      </c>
      <c r="T162" s="7">
        <f t="shared" si="85"/>
        <v>0</v>
      </c>
      <c r="U162" s="7"/>
      <c r="V162" s="7"/>
      <c r="W162" s="81">
        <f t="shared" si="70"/>
        <v>0</v>
      </c>
      <c r="X162" s="82">
        <f t="shared" si="71"/>
        <v>0</v>
      </c>
      <c r="Y162" s="91"/>
      <c r="Z162" s="23">
        <v>0</v>
      </c>
      <c r="AA162" s="14" t="e">
        <f t="shared" si="86"/>
        <v>#DIV/0!</v>
      </c>
      <c r="AB162" s="159" t="str">
        <f t="shared" si="87"/>
        <v/>
      </c>
      <c r="AC162" s="8"/>
      <c r="AD162" s="12">
        <v>0</v>
      </c>
      <c r="AE162" s="7">
        <f t="shared" si="88"/>
        <v>0</v>
      </c>
      <c r="AF162" s="7"/>
      <c r="AG162" s="7"/>
      <c r="AH162" s="81">
        <f t="shared" si="72"/>
        <v>0</v>
      </c>
      <c r="AI162" s="82">
        <f t="shared" si="73"/>
        <v>0</v>
      </c>
      <c r="AJ162" s="91"/>
      <c r="AK162" s="23">
        <v>0</v>
      </c>
      <c r="AL162" s="14" t="e">
        <f t="shared" si="102"/>
        <v>#DIV/0!</v>
      </c>
      <c r="AM162" s="159" t="str">
        <f t="shared" si="90"/>
        <v/>
      </c>
      <c r="AN162" s="8"/>
      <c r="AO162" s="12">
        <v>0</v>
      </c>
      <c r="AP162" s="7">
        <f t="shared" si="91"/>
        <v>0</v>
      </c>
      <c r="AQ162" s="7"/>
      <c r="AR162" s="7"/>
      <c r="AS162" s="81">
        <f t="shared" si="74"/>
        <v>0</v>
      </c>
      <c r="AT162" s="82">
        <f t="shared" si="75"/>
        <v>0</v>
      </c>
      <c r="AU162" s="91"/>
      <c r="AV162" s="23">
        <v>0</v>
      </c>
      <c r="AW162" s="14" t="e">
        <f t="shared" si="103"/>
        <v>#DIV/0!</v>
      </c>
      <c r="AX162" s="159" t="str">
        <f t="shared" si="93"/>
        <v/>
      </c>
      <c r="AY162" s="8"/>
      <c r="AZ162" s="12">
        <v>0</v>
      </c>
      <c r="BA162" s="7">
        <f t="shared" si="94"/>
        <v>0</v>
      </c>
      <c r="BB162" s="7"/>
      <c r="BC162" s="7"/>
      <c r="BD162" s="81">
        <f t="shared" si="76"/>
        <v>0</v>
      </c>
      <c r="BE162" s="82">
        <f t="shared" si="77"/>
        <v>0</v>
      </c>
      <c r="BF162" s="91"/>
      <c r="BG162" s="23">
        <v>0</v>
      </c>
      <c r="BH162" s="14" t="e">
        <f t="shared" si="104"/>
        <v>#DIV/0!</v>
      </c>
      <c r="BI162" s="159" t="str">
        <f t="shared" si="96"/>
        <v/>
      </c>
      <c r="BJ162" s="8"/>
      <c r="BK162" s="12">
        <v>0</v>
      </c>
      <c r="BL162" s="7">
        <f t="shared" si="97"/>
        <v>0</v>
      </c>
      <c r="BM162" s="7"/>
      <c r="BN162" s="7"/>
      <c r="BO162" s="81">
        <f t="shared" si="78"/>
        <v>0</v>
      </c>
      <c r="BP162" s="82">
        <f t="shared" si="79"/>
        <v>0</v>
      </c>
      <c r="BQ162" s="91"/>
      <c r="BR162" s="365"/>
      <c r="BS162" s="156">
        <v>42522</v>
      </c>
      <c r="BT162" s="101">
        <f t="shared" si="98"/>
        <v>0</v>
      </c>
      <c r="BU162" s="14" t="e">
        <f t="shared" si="99"/>
        <v>#DIV/0!</v>
      </c>
      <c r="BV162" s="103">
        <f t="shared" si="100"/>
        <v>0</v>
      </c>
      <c r="BW162" s="12" t="e">
        <f t="shared" si="99"/>
        <v>#DIV/0!</v>
      </c>
      <c r="BX162" s="105"/>
      <c r="BY162" s="24">
        <v>64.958680000000001</v>
      </c>
      <c r="BZ162" s="108"/>
      <c r="CB162" s="23"/>
      <c r="CC162" s="131" t="e">
        <f t="shared" si="101"/>
        <v>#DIV/0!</v>
      </c>
    </row>
    <row r="163" spans="1:81">
      <c r="A163" s="365"/>
      <c r="B163" s="156">
        <v>42552</v>
      </c>
      <c r="C163" s="16"/>
      <c r="D163" s="23">
        <v>0</v>
      </c>
      <c r="E163" s="14" t="e">
        <f t="shared" si="80"/>
        <v>#DIV/0!</v>
      </c>
      <c r="F163" s="159" t="str">
        <f t="shared" si="81"/>
        <v/>
      </c>
      <c r="G163" s="8"/>
      <c r="H163" s="12">
        <v>0</v>
      </c>
      <c r="I163" s="7">
        <f t="shared" si="82"/>
        <v>0</v>
      </c>
      <c r="J163" s="7"/>
      <c r="K163" s="7"/>
      <c r="L163" s="81">
        <f t="shared" si="68"/>
        <v>0</v>
      </c>
      <c r="M163" s="82">
        <f t="shared" si="69"/>
        <v>0</v>
      </c>
      <c r="N163" s="91"/>
      <c r="O163" s="23">
        <v>0</v>
      </c>
      <c r="P163" s="14" t="e">
        <f t="shared" si="83"/>
        <v>#DIV/0!</v>
      </c>
      <c r="Q163" s="159" t="str">
        <f t="shared" si="84"/>
        <v/>
      </c>
      <c r="R163" s="8"/>
      <c r="S163" s="12">
        <v>0</v>
      </c>
      <c r="T163" s="7">
        <f t="shared" si="85"/>
        <v>0</v>
      </c>
      <c r="U163" s="7"/>
      <c r="V163" s="7"/>
      <c r="W163" s="81">
        <f t="shared" si="70"/>
        <v>0</v>
      </c>
      <c r="X163" s="82">
        <f t="shared" si="71"/>
        <v>0</v>
      </c>
      <c r="Y163" s="91"/>
      <c r="Z163" s="23">
        <v>0</v>
      </c>
      <c r="AA163" s="14" t="e">
        <f t="shared" si="86"/>
        <v>#DIV/0!</v>
      </c>
      <c r="AB163" s="159" t="str">
        <f t="shared" si="87"/>
        <v/>
      </c>
      <c r="AC163" s="8"/>
      <c r="AD163" s="12">
        <v>0</v>
      </c>
      <c r="AE163" s="7">
        <f t="shared" si="88"/>
        <v>0</v>
      </c>
      <c r="AF163" s="7"/>
      <c r="AG163" s="7"/>
      <c r="AH163" s="81">
        <f t="shared" si="72"/>
        <v>0</v>
      </c>
      <c r="AI163" s="82">
        <f t="shared" si="73"/>
        <v>0</v>
      </c>
      <c r="AJ163" s="91"/>
      <c r="AK163" s="23">
        <v>0</v>
      </c>
      <c r="AL163" s="14" t="e">
        <f t="shared" si="102"/>
        <v>#DIV/0!</v>
      </c>
      <c r="AM163" s="159" t="str">
        <f t="shared" si="90"/>
        <v/>
      </c>
      <c r="AN163" s="8"/>
      <c r="AO163" s="12">
        <v>0</v>
      </c>
      <c r="AP163" s="7">
        <f t="shared" si="91"/>
        <v>0</v>
      </c>
      <c r="AQ163" s="7"/>
      <c r="AR163" s="7"/>
      <c r="AS163" s="81">
        <f t="shared" si="74"/>
        <v>0</v>
      </c>
      <c r="AT163" s="82">
        <f t="shared" si="75"/>
        <v>0</v>
      </c>
      <c r="AU163" s="91"/>
      <c r="AV163" s="23">
        <v>0</v>
      </c>
      <c r="AW163" s="14" t="e">
        <f t="shared" si="103"/>
        <v>#DIV/0!</v>
      </c>
      <c r="AX163" s="159" t="str">
        <f t="shared" si="93"/>
        <v/>
      </c>
      <c r="AY163" s="8"/>
      <c r="AZ163" s="12">
        <v>0</v>
      </c>
      <c r="BA163" s="7">
        <f t="shared" si="94"/>
        <v>0</v>
      </c>
      <c r="BB163" s="7"/>
      <c r="BC163" s="7"/>
      <c r="BD163" s="81">
        <f t="shared" si="76"/>
        <v>0</v>
      </c>
      <c r="BE163" s="82">
        <f t="shared" si="77"/>
        <v>0</v>
      </c>
      <c r="BF163" s="91"/>
      <c r="BG163" s="23">
        <v>0</v>
      </c>
      <c r="BH163" s="14" t="e">
        <f t="shared" si="104"/>
        <v>#DIV/0!</v>
      </c>
      <c r="BI163" s="159" t="str">
        <f t="shared" si="96"/>
        <v/>
      </c>
      <c r="BJ163" s="8"/>
      <c r="BK163" s="12">
        <v>0</v>
      </c>
      <c r="BL163" s="7">
        <f t="shared" si="97"/>
        <v>0</v>
      </c>
      <c r="BM163" s="7"/>
      <c r="BN163" s="7"/>
      <c r="BO163" s="81">
        <f t="shared" si="78"/>
        <v>0</v>
      </c>
      <c r="BP163" s="82">
        <f t="shared" si="79"/>
        <v>0</v>
      </c>
      <c r="BQ163" s="91"/>
      <c r="BR163" s="365"/>
      <c r="BS163" s="156">
        <v>42552</v>
      </c>
      <c r="BT163" s="101">
        <f t="shared" si="98"/>
        <v>0</v>
      </c>
      <c r="BU163" s="14" t="e">
        <f t="shared" si="99"/>
        <v>#DIV/0!</v>
      </c>
      <c r="BV163" s="103">
        <f t="shared" si="100"/>
        <v>0</v>
      </c>
      <c r="BW163" s="12" t="e">
        <f t="shared" si="99"/>
        <v>#DIV/0!</v>
      </c>
      <c r="BX163" s="105"/>
      <c r="BY163" s="24">
        <v>65.263985000000005</v>
      </c>
      <c r="BZ163" s="108"/>
      <c r="CB163" s="23"/>
      <c r="CC163" s="131" t="e">
        <f t="shared" si="101"/>
        <v>#DIV/0!</v>
      </c>
    </row>
    <row r="164" spans="1:81">
      <c r="A164" s="365"/>
      <c r="B164" s="156">
        <v>42583</v>
      </c>
      <c r="C164" s="16"/>
      <c r="D164" s="23">
        <v>0</v>
      </c>
      <c r="E164" s="14" t="e">
        <f t="shared" si="80"/>
        <v>#DIV/0!</v>
      </c>
      <c r="F164" s="159" t="str">
        <f t="shared" si="81"/>
        <v/>
      </c>
      <c r="G164" s="8" t="s">
        <v>6</v>
      </c>
      <c r="H164" s="12">
        <v>0.13569999999999999</v>
      </c>
      <c r="I164" s="7">
        <f t="shared" si="82"/>
        <v>0</v>
      </c>
      <c r="J164" s="7"/>
      <c r="K164" s="7"/>
      <c r="L164" s="81">
        <f t="shared" si="68"/>
        <v>0</v>
      </c>
      <c r="M164" s="82">
        <f t="shared" si="69"/>
        <v>0</v>
      </c>
      <c r="N164" s="91"/>
      <c r="O164" s="23">
        <v>0</v>
      </c>
      <c r="P164" s="14" t="e">
        <f t="shared" si="83"/>
        <v>#DIV/0!</v>
      </c>
      <c r="Q164" s="159" t="str">
        <f t="shared" si="84"/>
        <v/>
      </c>
      <c r="R164" s="8" t="s">
        <v>6</v>
      </c>
      <c r="S164" s="12">
        <v>0.13569999999999999</v>
      </c>
      <c r="T164" s="7">
        <f t="shared" si="85"/>
        <v>0</v>
      </c>
      <c r="U164" s="7"/>
      <c r="V164" s="7"/>
      <c r="W164" s="81">
        <f t="shared" si="70"/>
        <v>0</v>
      </c>
      <c r="X164" s="82">
        <f t="shared" si="71"/>
        <v>0</v>
      </c>
      <c r="Y164" s="91"/>
      <c r="Z164" s="23">
        <v>0</v>
      </c>
      <c r="AA164" s="14" t="e">
        <f t="shared" si="86"/>
        <v>#DIV/0!</v>
      </c>
      <c r="AB164" s="159" t="str">
        <f t="shared" si="87"/>
        <v/>
      </c>
      <c r="AC164" s="8" t="s">
        <v>6</v>
      </c>
      <c r="AD164" s="12">
        <v>0.13569999999999999</v>
      </c>
      <c r="AE164" s="7">
        <f t="shared" si="88"/>
        <v>0</v>
      </c>
      <c r="AF164" s="7"/>
      <c r="AG164" s="7"/>
      <c r="AH164" s="81">
        <f t="shared" si="72"/>
        <v>0</v>
      </c>
      <c r="AI164" s="82">
        <f t="shared" si="73"/>
        <v>0</v>
      </c>
      <c r="AJ164" s="91"/>
      <c r="AK164" s="23">
        <v>0</v>
      </c>
      <c r="AL164" s="14" t="e">
        <f t="shared" si="102"/>
        <v>#DIV/0!</v>
      </c>
      <c r="AM164" s="159" t="str">
        <f t="shared" si="90"/>
        <v/>
      </c>
      <c r="AN164" s="8" t="s">
        <v>6</v>
      </c>
      <c r="AO164" s="12">
        <v>0.13569999999999999</v>
      </c>
      <c r="AP164" s="7">
        <f t="shared" si="91"/>
        <v>0</v>
      </c>
      <c r="AQ164" s="7"/>
      <c r="AR164" s="7"/>
      <c r="AS164" s="81">
        <f t="shared" si="74"/>
        <v>0</v>
      </c>
      <c r="AT164" s="82">
        <f t="shared" si="75"/>
        <v>0</v>
      </c>
      <c r="AU164" s="91"/>
      <c r="AV164" s="23">
        <v>0</v>
      </c>
      <c r="AW164" s="14" t="e">
        <f t="shared" si="103"/>
        <v>#DIV/0!</v>
      </c>
      <c r="AX164" s="159" t="str">
        <f t="shared" si="93"/>
        <v/>
      </c>
      <c r="AY164" s="8" t="s">
        <v>6</v>
      </c>
      <c r="AZ164" s="12">
        <v>0.13569999999999999</v>
      </c>
      <c r="BA164" s="7">
        <f t="shared" si="94"/>
        <v>0</v>
      </c>
      <c r="BB164" s="7"/>
      <c r="BC164" s="7"/>
      <c r="BD164" s="81">
        <f t="shared" si="76"/>
        <v>0</v>
      </c>
      <c r="BE164" s="82">
        <f t="shared" si="77"/>
        <v>0</v>
      </c>
      <c r="BF164" s="91"/>
      <c r="BG164" s="23">
        <v>0</v>
      </c>
      <c r="BH164" s="14" t="e">
        <f t="shared" si="104"/>
        <v>#DIV/0!</v>
      </c>
      <c r="BI164" s="159" t="str">
        <f t="shared" si="96"/>
        <v/>
      </c>
      <c r="BJ164" s="8" t="s">
        <v>6</v>
      </c>
      <c r="BK164" s="12">
        <v>0.13569999999999999</v>
      </c>
      <c r="BL164" s="7">
        <f t="shared" si="97"/>
        <v>0</v>
      </c>
      <c r="BM164" s="7"/>
      <c r="BN164" s="7"/>
      <c r="BO164" s="81">
        <f t="shared" si="78"/>
        <v>0</v>
      </c>
      <c r="BP164" s="82">
        <f t="shared" si="79"/>
        <v>0</v>
      </c>
      <c r="BQ164" s="91"/>
      <c r="BR164" s="365"/>
      <c r="BS164" s="156">
        <v>42583</v>
      </c>
      <c r="BT164" s="101">
        <f t="shared" si="98"/>
        <v>0</v>
      </c>
      <c r="BU164" s="14" t="e">
        <f t="shared" si="99"/>
        <v>#DIV/0!</v>
      </c>
      <c r="BV164" s="103">
        <f t="shared" si="100"/>
        <v>0</v>
      </c>
      <c r="BW164" s="12" t="e">
        <f t="shared" si="99"/>
        <v>#DIV/0!</v>
      </c>
      <c r="BX164" s="105"/>
      <c r="BY164" s="24">
        <v>65.681674000000001</v>
      </c>
      <c r="BZ164" s="108"/>
      <c r="CB164" s="23"/>
      <c r="CC164" s="131" t="e">
        <f t="shared" si="101"/>
        <v>#DIV/0!</v>
      </c>
    </row>
    <row r="165" spans="1:81">
      <c r="A165" s="365"/>
      <c r="B165" s="156">
        <v>42614</v>
      </c>
      <c r="C165" s="16"/>
      <c r="D165" s="23">
        <v>0</v>
      </c>
      <c r="E165" s="14" t="e">
        <f t="shared" si="80"/>
        <v>#DIV/0!</v>
      </c>
      <c r="F165" s="159" t="str">
        <f t="shared" si="81"/>
        <v/>
      </c>
      <c r="G165" s="8"/>
      <c r="H165" s="12">
        <v>0</v>
      </c>
      <c r="I165" s="7">
        <f t="shared" si="82"/>
        <v>0</v>
      </c>
      <c r="J165" s="7"/>
      <c r="K165" s="7"/>
      <c r="L165" s="81">
        <f t="shared" si="68"/>
        <v>0</v>
      </c>
      <c r="M165" s="82">
        <f t="shared" si="69"/>
        <v>0</v>
      </c>
      <c r="N165" s="91"/>
      <c r="O165" s="23">
        <v>0</v>
      </c>
      <c r="P165" s="14" t="e">
        <f t="shared" si="83"/>
        <v>#DIV/0!</v>
      </c>
      <c r="Q165" s="159" t="str">
        <f t="shared" si="84"/>
        <v/>
      </c>
      <c r="R165" s="8"/>
      <c r="S165" s="12">
        <v>0</v>
      </c>
      <c r="T165" s="7">
        <f t="shared" si="85"/>
        <v>0</v>
      </c>
      <c r="U165" s="7"/>
      <c r="V165" s="7"/>
      <c r="W165" s="81">
        <f t="shared" si="70"/>
        <v>0</v>
      </c>
      <c r="X165" s="82">
        <f t="shared" si="71"/>
        <v>0</v>
      </c>
      <c r="Y165" s="91"/>
      <c r="Z165" s="23">
        <v>0</v>
      </c>
      <c r="AA165" s="14" t="e">
        <f t="shared" si="86"/>
        <v>#DIV/0!</v>
      </c>
      <c r="AB165" s="159" t="str">
        <f t="shared" si="87"/>
        <v/>
      </c>
      <c r="AC165" s="8"/>
      <c r="AD165" s="12">
        <v>0</v>
      </c>
      <c r="AE165" s="7">
        <f t="shared" si="88"/>
        <v>0</v>
      </c>
      <c r="AF165" s="7"/>
      <c r="AG165" s="7"/>
      <c r="AH165" s="81">
        <f t="shared" si="72"/>
        <v>0</v>
      </c>
      <c r="AI165" s="82">
        <f t="shared" si="73"/>
        <v>0</v>
      </c>
      <c r="AJ165" s="91"/>
      <c r="AK165" s="23">
        <v>0</v>
      </c>
      <c r="AL165" s="14" t="e">
        <f t="shared" si="102"/>
        <v>#DIV/0!</v>
      </c>
      <c r="AM165" s="159" t="str">
        <f t="shared" si="90"/>
        <v/>
      </c>
      <c r="AN165" s="8"/>
      <c r="AO165" s="12">
        <v>0</v>
      </c>
      <c r="AP165" s="7">
        <f t="shared" si="91"/>
        <v>0</v>
      </c>
      <c r="AQ165" s="7"/>
      <c r="AR165" s="7"/>
      <c r="AS165" s="81">
        <f t="shared" si="74"/>
        <v>0</v>
      </c>
      <c r="AT165" s="82">
        <f t="shared" si="75"/>
        <v>0</v>
      </c>
      <c r="AU165" s="91"/>
      <c r="AV165" s="23">
        <v>0</v>
      </c>
      <c r="AW165" s="14" t="e">
        <f t="shared" si="103"/>
        <v>#DIV/0!</v>
      </c>
      <c r="AX165" s="159" t="str">
        <f t="shared" si="93"/>
        <v/>
      </c>
      <c r="AY165" s="8"/>
      <c r="AZ165" s="12">
        <v>0</v>
      </c>
      <c r="BA165" s="7">
        <f t="shared" si="94"/>
        <v>0</v>
      </c>
      <c r="BB165" s="7"/>
      <c r="BC165" s="7"/>
      <c r="BD165" s="81">
        <f t="shared" si="76"/>
        <v>0</v>
      </c>
      <c r="BE165" s="82">
        <f t="shared" si="77"/>
        <v>0</v>
      </c>
      <c r="BF165" s="91"/>
      <c r="BG165" s="23">
        <v>0</v>
      </c>
      <c r="BH165" s="14" t="e">
        <f t="shared" si="104"/>
        <v>#DIV/0!</v>
      </c>
      <c r="BI165" s="159" t="str">
        <f t="shared" si="96"/>
        <v/>
      </c>
      <c r="BJ165" s="8"/>
      <c r="BK165" s="12">
        <v>0</v>
      </c>
      <c r="BL165" s="7">
        <f t="shared" si="97"/>
        <v>0</v>
      </c>
      <c r="BM165" s="7"/>
      <c r="BN165" s="7"/>
      <c r="BO165" s="81">
        <f t="shared" si="78"/>
        <v>0</v>
      </c>
      <c r="BP165" s="82">
        <f t="shared" si="79"/>
        <v>0</v>
      </c>
      <c r="BQ165" s="91"/>
      <c r="BR165" s="365"/>
      <c r="BS165" s="156">
        <v>42614</v>
      </c>
      <c r="BT165" s="101">
        <f t="shared" si="98"/>
        <v>0</v>
      </c>
      <c r="BU165" s="14" t="e">
        <f t="shared" si="99"/>
        <v>#DIV/0!</v>
      </c>
      <c r="BV165" s="103">
        <f t="shared" si="100"/>
        <v>0</v>
      </c>
      <c r="BW165" s="12" t="e">
        <f t="shared" si="99"/>
        <v>#DIV/0!</v>
      </c>
      <c r="BX165" s="105"/>
      <c r="BY165" s="24">
        <v>65.885287000000005</v>
      </c>
      <c r="BZ165" s="108"/>
      <c r="CB165" s="23"/>
      <c r="CC165" s="131" t="e">
        <f t="shared" si="101"/>
        <v>#DIV/0!</v>
      </c>
    </row>
    <row r="166" spans="1:81">
      <c r="A166" s="365"/>
      <c r="B166" s="156">
        <v>42644</v>
      </c>
      <c r="C166" s="16"/>
      <c r="D166" s="23">
        <v>0</v>
      </c>
      <c r="E166" s="14" t="e">
        <f t="shared" si="80"/>
        <v>#DIV/0!</v>
      </c>
      <c r="F166" s="159" t="str">
        <f t="shared" si="81"/>
        <v/>
      </c>
      <c r="G166" s="8"/>
      <c r="H166" s="12">
        <v>0</v>
      </c>
      <c r="I166" s="7">
        <f t="shared" si="82"/>
        <v>0</v>
      </c>
      <c r="J166" s="7"/>
      <c r="K166" s="7"/>
      <c r="L166" s="81">
        <f t="shared" si="68"/>
        <v>0</v>
      </c>
      <c r="M166" s="82">
        <f t="shared" si="69"/>
        <v>0</v>
      </c>
      <c r="N166" s="91"/>
      <c r="O166" s="23">
        <v>0</v>
      </c>
      <c r="P166" s="14" t="e">
        <f t="shared" si="83"/>
        <v>#DIV/0!</v>
      </c>
      <c r="Q166" s="159" t="str">
        <f t="shared" si="84"/>
        <v/>
      </c>
      <c r="R166" s="8"/>
      <c r="S166" s="12">
        <v>0</v>
      </c>
      <c r="T166" s="7">
        <f t="shared" si="85"/>
        <v>0</v>
      </c>
      <c r="U166" s="7"/>
      <c r="V166" s="7"/>
      <c r="W166" s="81">
        <f t="shared" si="70"/>
        <v>0</v>
      </c>
      <c r="X166" s="82">
        <f t="shared" si="71"/>
        <v>0</v>
      </c>
      <c r="Y166" s="91"/>
      <c r="Z166" s="23">
        <v>0</v>
      </c>
      <c r="AA166" s="14" t="e">
        <f t="shared" si="86"/>
        <v>#DIV/0!</v>
      </c>
      <c r="AB166" s="159" t="str">
        <f t="shared" si="87"/>
        <v/>
      </c>
      <c r="AC166" s="8"/>
      <c r="AD166" s="12">
        <v>0</v>
      </c>
      <c r="AE166" s="7">
        <f t="shared" si="88"/>
        <v>0</v>
      </c>
      <c r="AF166" s="7"/>
      <c r="AG166" s="7"/>
      <c r="AH166" s="81">
        <f t="shared" si="72"/>
        <v>0</v>
      </c>
      <c r="AI166" s="82">
        <f t="shared" si="73"/>
        <v>0</v>
      </c>
      <c r="AJ166" s="91"/>
      <c r="AK166" s="23">
        <v>0</v>
      </c>
      <c r="AL166" s="14" t="e">
        <f t="shared" si="102"/>
        <v>#DIV/0!</v>
      </c>
      <c r="AM166" s="159" t="str">
        <f t="shared" si="90"/>
        <v/>
      </c>
      <c r="AN166" s="8"/>
      <c r="AO166" s="12">
        <v>0</v>
      </c>
      <c r="AP166" s="7">
        <f t="shared" si="91"/>
        <v>0</v>
      </c>
      <c r="AQ166" s="7"/>
      <c r="AR166" s="7"/>
      <c r="AS166" s="81">
        <f t="shared" si="74"/>
        <v>0</v>
      </c>
      <c r="AT166" s="82">
        <f t="shared" si="75"/>
        <v>0</v>
      </c>
      <c r="AU166" s="91"/>
      <c r="AV166" s="23">
        <v>0</v>
      </c>
      <c r="AW166" s="14" t="e">
        <f t="shared" si="103"/>
        <v>#DIV/0!</v>
      </c>
      <c r="AX166" s="159" t="str">
        <f t="shared" si="93"/>
        <v/>
      </c>
      <c r="AY166" s="8"/>
      <c r="AZ166" s="12">
        <v>0</v>
      </c>
      <c r="BA166" s="7">
        <f t="shared" si="94"/>
        <v>0</v>
      </c>
      <c r="BB166" s="7"/>
      <c r="BC166" s="7"/>
      <c r="BD166" s="81">
        <f t="shared" si="76"/>
        <v>0</v>
      </c>
      <c r="BE166" s="82">
        <f t="shared" si="77"/>
        <v>0</v>
      </c>
      <c r="BF166" s="91"/>
      <c r="BG166" s="23">
        <v>0</v>
      </c>
      <c r="BH166" s="14" t="e">
        <f t="shared" si="104"/>
        <v>#DIV/0!</v>
      </c>
      <c r="BI166" s="159" t="str">
        <f t="shared" si="96"/>
        <v/>
      </c>
      <c r="BJ166" s="8"/>
      <c r="BK166" s="12">
        <v>0</v>
      </c>
      <c r="BL166" s="7">
        <f t="shared" si="97"/>
        <v>0</v>
      </c>
      <c r="BM166" s="7"/>
      <c r="BN166" s="7"/>
      <c r="BO166" s="81">
        <f t="shared" si="78"/>
        <v>0</v>
      </c>
      <c r="BP166" s="82">
        <f t="shared" si="79"/>
        <v>0</v>
      </c>
      <c r="BQ166" s="91"/>
      <c r="BR166" s="365"/>
      <c r="BS166" s="156">
        <v>42644</v>
      </c>
      <c r="BT166" s="101">
        <f t="shared" si="98"/>
        <v>0</v>
      </c>
      <c r="BU166" s="14" t="e">
        <f t="shared" si="99"/>
        <v>#DIV/0!</v>
      </c>
      <c r="BV166" s="103">
        <f t="shared" si="100"/>
        <v>0</v>
      </c>
      <c r="BW166" s="12" t="e">
        <f t="shared" si="99"/>
        <v>#DIV/0!</v>
      </c>
      <c r="BX166" s="105"/>
      <c r="BY166" s="24">
        <v>65.937995000000001</v>
      </c>
      <c r="BZ166" s="108"/>
      <c r="CB166" s="23"/>
      <c r="CC166" s="131" t="e">
        <f t="shared" si="101"/>
        <v>#DIV/0!</v>
      </c>
    </row>
    <row r="167" spans="1:81">
      <c r="A167" s="365"/>
      <c r="B167" s="156">
        <v>42675</v>
      </c>
      <c r="C167" s="16"/>
      <c r="D167" s="23">
        <v>0</v>
      </c>
      <c r="E167" s="14" t="e">
        <f t="shared" si="80"/>
        <v>#DIV/0!</v>
      </c>
      <c r="F167" s="159" t="str">
        <f t="shared" si="81"/>
        <v/>
      </c>
      <c r="G167" s="8"/>
      <c r="H167" s="12">
        <v>0</v>
      </c>
      <c r="I167" s="7">
        <f t="shared" si="82"/>
        <v>0</v>
      </c>
      <c r="J167" s="7"/>
      <c r="K167" s="7"/>
      <c r="L167" s="81">
        <f t="shared" si="68"/>
        <v>0</v>
      </c>
      <c r="M167" s="82">
        <f t="shared" si="69"/>
        <v>0</v>
      </c>
      <c r="N167" s="91"/>
      <c r="O167" s="23">
        <v>0</v>
      </c>
      <c r="P167" s="14" t="e">
        <f t="shared" si="83"/>
        <v>#DIV/0!</v>
      </c>
      <c r="Q167" s="159" t="str">
        <f t="shared" si="84"/>
        <v/>
      </c>
      <c r="R167" s="8"/>
      <c r="S167" s="12">
        <v>0</v>
      </c>
      <c r="T167" s="7">
        <f t="shared" si="85"/>
        <v>0</v>
      </c>
      <c r="U167" s="7"/>
      <c r="V167" s="7"/>
      <c r="W167" s="81">
        <f t="shared" si="70"/>
        <v>0</v>
      </c>
      <c r="X167" s="82">
        <f t="shared" si="71"/>
        <v>0</v>
      </c>
      <c r="Y167" s="91"/>
      <c r="Z167" s="23">
        <v>0</v>
      </c>
      <c r="AA167" s="14" t="e">
        <f t="shared" si="86"/>
        <v>#DIV/0!</v>
      </c>
      <c r="AB167" s="159" t="str">
        <f t="shared" si="87"/>
        <v/>
      </c>
      <c r="AC167" s="8"/>
      <c r="AD167" s="12">
        <v>0</v>
      </c>
      <c r="AE167" s="7">
        <f t="shared" si="88"/>
        <v>0</v>
      </c>
      <c r="AF167" s="7"/>
      <c r="AG167" s="7"/>
      <c r="AH167" s="81">
        <f t="shared" si="72"/>
        <v>0</v>
      </c>
      <c r="AI167" s="82">
        <f t="shared" si="73"/>
        <v>0</v>
      </c>
      <c r="AJ167" s="91"/>
      <c r="AK167" s="23">
        <v>0</v>
      </c>
      <c r="AL167" s="14" t="e">
        <f t="shared" si="102"/>
        <v>#DIV/0!</v>
      </c>
      <c r="AM167" s="159" t="str">
        <f t="shared" si="90"/>
        <v/>
      </c>
      <c r="AN167" s="8"/>
      <c r="AO167" s="12">
        <v>0</v>
      </c>
      <c r="AP167" s="7">
        <f t="shared" si="91"/>
        <v>0</v>
      </c>
      <c r="AQ167" s="7"/>
      <c r="AR167" s="7"/>
      <c r="AS167" s="81">
        <f t="shared" si="74"/>
        <v>0</v>
      </c>
      <c r="AT167" s="82">
        <f t="shared" si="75"/>
        <v>0</v>
      </c>
      <c r="AU167" s="91"/>
      <c r="AV167" s="23">
        <v>0</v>
      </c>
      <c r="AW167" s="14" t="e">
        <f t="shared" si="103"/>
        <v>#DIV/0!</v>
      </c>
      <c r="AX167" s="159" t="str">
        <f t="shared" si="93"/>
        <v/>
      </c>
      <c r="AY167" s="8"/>
      <c r="AZ167" s="12">
        <v>0</v>
      </c>
      <c r="BA167" s="7">
        <f t="shared" si="94"/>
        <v>0</v>
      </c>
      <c r="BB167" s="7"/>
      <c r="BC167" s="7"/>
      <c r="BD167" s="81">
        <f t="shared" si="76"/>
        <v>0</v>
      </c>
      <c r="BE167" s="82">
        <f t="shared" si="77"/>
        <v>0</v>
      </c>
      <c r="BF167" s="91"/>
      <c r="BG167" s="23">
        <v>0</v>
      </c>
      <c r="BH167" s="14" t="e">
        <f t="shared" si="104"/>
        <v>#DIV/0!</v>
      </c>
      <c r="BI167" s="159" t="str">
        <f t="shared" si="96"/>
        <v/>
      </c>
      <c r="BJ167" s="8"/>
      <c r="BK167" s="12">
        <v>0</v>
      </c>
      <c r="BL167" s="7">
        <f t="shared" si="97"/>
        <v>0</v>
      </c>
      <c r="BM167" s="7"/>
      <c r="BN167" s="7"/>
      <c r="BO167" s="81">
        <f t="shared" si="78"/>
        <v>0</v>
      </c>
      <c r="BP167" s="82">
        <f t="shared" si="79"/>
        <v>0</v>
      </c>
      <c r="BQ167" s="91"/>
      <c r="BR167" s="365"/>
      <c r="BS167" s="156">
        <v>42675</v>
      </c>
      <c r="BT167" s="101">
        <f t="shared" si="98"/>
        <v>0</v>
      </c>
      <c r="BU167" s="14" t="e">
        <f t="shared" si="99"/>
        <v>#DIV/0!</v>
      </c>
      <c r="BV167" s="103">
        <f t="shared" si="100"/>
        <v>0</v>
      </c>
      <c r="BW167" s="12" t="e">
        <f t="shared" si="99"/>
        <v>#DIV/0!</v>
      </c>
      <c r="BX167" s="105"/>
      <c r="BY167" s="24">
        <v>66.050089</v>
      </c>
      <c r="BZ167" s="108"/>
      <c r="CB167" s="23"/>
      <c r="CC167" s="131" t="e">
        <f t="shared" si="101"/>
        <v>#DIV/0!</v>
      </c>
    </row>
    <row r="168" spans="1:81">
      <c r="A168" s="366"/>
      <c r="B168" s="157">
        <v>42705</v>
      </c>
      <c r="C168" s="16"/>
      <c r="D168" s="23">
        <v>0</v>
      </c>
      <c r="E168" s="15" t="e">
        <f t="shared" si="80"/>
        <v>#DIV/0!</v>
      </c>
      <c r="F168" s="158" t="str">
        <f t="shared" si="81"/>
        <v/>
      </c>
      <c r="G168" s="11"/>
      <c r="H168" s="13">
        <v>0</v>
      </c>
      <c r="I168" s="10">
        <f t="shared" si="82"/>
        <v>0</v>
      </c>
      <c r="J168" s="10"/>
      <c r="K168" s="10"/>
      <c r="L168" s="83">
        <f t="shared" si="68"/>
        <v>0</v>
      </c>
      <c r="M168" s="84">
        <f t="shared" si="69"/>
        <v>0</v>
      </c>
      <c r="N168" s="92"/>
      <c r="O168" s="23">
        <v>0</v>
      </c>
      <c r="P168" s="15" t="e">
        <f t="shared" si="83"/>
        <v>#DIV/0!</v>
      </c>
      <c r="Q168" s="158" t="str">
        <f t="shared" si="84"/>
        <v/>
      </c>
      <c r="R168" s="11"/>
      <c r="S168" s="13">
        <v>0</v>
      </c>
      <c r="T168" s="10">
        <f t="shared" si="85"/>
        <v>0</v>
      </c>
      <c r="U168" s="10"/>
      <c r="V168" s="10"/>
      <c r="W168" s="83">
        <f t="shared" si="70"/>
        <v>0</v>
      </c>
      <c r="X168" s="84">
        <f t="shared" si="71"/>
        <v>0</v>
      </c>
      <c r="Y168" s="92"/>
      <c r="Z168" s="23">
        <v>0</v>
      </c>
      <c r="AA168" s="15" t="e">
        <f t="shared" si="86"/>
        <v>#DIV/0!</v>
      </c>
      <c r="AB168" s="158" t="str">
        <f t="shared" si="87"/>
        <v/>
      </c>
      <c r="AC168" s="11"/>
      <c r="AD168" s="13">
        <v>0</v>
      </c>
      <c r="AE168" s="10">
        <f t="shared" si="88"/>
        <v>0</v>
      </c>
      <c r="AF168" s="10"/>
      <c r="AG168" s="10"/>
      <c r="AH168" s="83">
        <f t="shared" si="72"/>
        <v>0</v>
      </c>
      <c r="AI168" s="84">
        <f t="shared" si="73"/>
        <v>0</v>
      </c>
      <c r="AJ168" s="92"/>
      <c r="AK168" s="23">
        <v>0</v>
      </c>
      <c r="AL168" s="15" t="e">
        <f t="shared" si="102"/>
        <v>#DIV/0!</v>
      </c>
      <c r="AM168" s="158" t="str">
        <f t="shared" si="90"/>
        <v/>
      </c>
      <c r="AN168" s="11"/>
      <c r="AO168" s="13">
        <v>0</v>
      </c>
      <c r="AP168" s="10">
        <f t="shared" si="91"/>
        <v>0</v>
      </c>
      <c r="AQ168" s="10"/>
      <c r="AR168" s="10"/>
      <c r="AS168" s="83">
        <f t="shared" si="74"/>
        <v>0</v>
      </c>
      <c r="AT168" s="84">
        <f t="shared" si="75"/>
        <v>0</v>
      </c>
      <c r="AU168" s="92"/>
      <c r="AV168" s="23">
        <v>0</v>
      </c>
      <c r="AW168" s="15" t="e">
        <f t="shared" si="103"/>
        <v>#DIV/0!</v>
      </c>
      <c r="AX168" s="158" t="str">
        <f t="shared" si="93"/>
        <v/>
      </c>
      <c r="AY168" s="11"/>
      <c r="AZ168" s="13">
        <v>0</v>
      </c>
      <c r="BA168" s="10">
        <f t="shared" si="94"/>
        <v>0</v>
      </c>
      <c r="BB168" s="10"/>
      <c r="BC168" s="10"/>
      <c r="BD168" s="83">
        <f t="shared" si="76"/>
        <v>0</v>
      </c>
      <c r="BE168" s="84">
        <f t="shared" si="77"/>
        <v>0</v>
      </c>
      <c r="BF168" s="92"/>
      <c r="BG168" s="23">
        <v>0</v>
      </c>
      <c r="BH168" s="15" t="e">
        <f t="shared" si="104"/>
        <v>#DIV/0!</v>
      </c>
      <c r="BI168" s="158" t="str">
        <f t="shared" si="96"/>
        <v/>
      </c>
      <c r="BJ168" s="11"/>
      <c r="BK168" s="13">
        <v>0</v>
      </c>
      <c r="BL168" s="10">
        <f t="shared" si="97"/>
        <v>0</v>
      </c>
      <c r="BM168" s="10"/>
      <c r="BN168" s="10"/>
      <c r="BO168" s="83">
        <f t="shared" si="78"/>
        <v>0</v>
      </c>
      <c r="BP168" s="84">
        <f t="shared" si="79"/>
        <v>0</v>
      </c>
      <c r="BQ168" s="92"/>
      <c r="BR168" s="365"/>
      <c r="BS168" s="156">
        <v>42705</v>
      </c>
      <c r="BT168" s="101">
        <f t="shared" si="98"/>
        <v>0</v>
      </c>
      <c r="BU168" s="14" t="e">
        <f t="shared" si="99"/>
        <v>#DIV/0!</v>
      </c>
      <c r="BV168" s="103">
        <f t="shared" si="100"/>
        <v>0</v>
      </c>
      <c r="BW168" s="12" t="e">
        <f t="shared" si="99"/>
        <v>#DIV/0!</v>
      </c>
      <c r="BX168" s="105"/>
      <c r="BY168" s="24">
        <v>66.096323999999996</v>
      </c>
      <c r="BZ168" s="108"/>
      <c r="CB168" s="23"/>
      <c r="CC168" s="131" t="e">
        <f t="shared" si="101"/>
        <v>#DIV/0!</v>
      </c>
    </row>
    <row r="169" spans="1:81">
      <c r="A169" s="365">
        <v>2017</v>
      </c>
      <c r="B169" s="156">
        <v>42736</v>
      </c>
      <c r="C169" s="16"/>
      <c r="D169" s="23">
        <v>0</v>
      </c>
      <c r="E169" s="14" t="e">
        <f t="shared" si="80"/>
        <v>#DIV/0!</v>
      </c>
      <c r="F169" s="159">
        <f t="shared" si="81"/>
        <v>64</v>
      </c>
      <c r="G169" s="8"/>
      <c r="H169" s="12">
        <v>0</v>
      </c>
      <c r="I169" s="7">
        <f t="shared" si="82"/>
        <v>0</v>
      </c>
      <c r="J169" s="76"/>
      <c r="K169" s="76"/>
      <c r="L169" s="81">
        <f t="shared" si="68"/>
        <v>0</v>
      </c>
      <c r="M169" s="82">
        <f t="shared" si="69"/>
        <v>0</v>
      </c>
      <c r="N169" s="91"/>
      <c r="O169" s="23">
        <v>0</v>
      </c>
      <c r="P169" s="14" t="e">
        <f t="shared" si="83"/>
        <v>#DIV/0!</v>
      </c>
      <c r="Q169" s="159" t="str">
        <f t="shared" si="84"/>
        <v/>
      </c>
      <c r="R169" s="8"/>
      <c r="S169" s="12">
        <v>0</v>
      </c>
      <c r="T169" s="7">
        <f t="shared" si="85"/>
        <v>0</v>
      </c>
      <c r="U169" s="76"/>
      <c r="V169" s="76"/>
      <c r="W169" s="81">
        <f t="shared" si="70"/>
        <v>0</v>
      </c>
      <c r="X169" s="82">
        <f t="shared" si="71"/>
        <v>0</v>
      </c>
      <c r="Y169" s="91"/>
      <c r="Z169" s="23">
        <v>0</v>
      </c>
      <c r="AA169" s="14" t="e">
        <f t="shared" si="86"/>
        <v>#DIV/0!</v>
      </c>
      <c r="AB169" s="159" t="str">
        <f t="shared" si="87"/>
        <v/>
      </c>
      <c r="AC169" s="8"/>
      <c r="AD169" s="12">
        <v>0</v>
      </c>
      <c r="AE169" s="7">
        <f t="shared" si="88"/>
        <v>0</v>
      </c>
      <c r="AF169" s="76"/>
      <c r="AG169" s="76"/>
      <c r="AH169" s="81">
        <f t="shared" si="72"/>
        <v>0</v>
      </c>
      <c r="AI169" s="82">
        <f t="shared" si="73"/>
        <v>0</v>
      </c>
      <c r="AJ169" s="91"/>
      <c r="AK169" s="23">
        <v>0</v>
      </c>
      <c r="AL169" s="14" t="e">
        <f t="shared" si="102"/>
        <v>#DIV/0!</v>
      </c>
      <c r="AM169" s="159" t="str">
        <f t="shared" si="90"/>
        <v/>
      </c>
      <c r="AN169" s="8"/>
      <c r="AO169" s="12">
        <v>0</v>
      </c>
      <c r="AP169" s="7">
        <f t="shared" si="91"/>
        <v>0</v>
      </c>
      <c r="AQ169" s="76"/>
      <c r="AR169" s="76"/>
      <c r="AS169" s="81">
        <f t="shared" si="74"/>
        <v>0</v>
      </c>
      <c r="AT169" s="82">
        <f t="shared" si="75"/>
        <v>0</v>
      </c>
      <c r="AU169" s="91"/>
      <c r="AV169" s="23">
        <v>0</v>
      </c>
      <c r="AW169" s="14" t="e">
        <f t="shared" si="103"/>
        <v>#DIV/0!</v>
      </c>
      <c r="AX169" s="159" t="str">
        <f t="shared" si="93"/>
        <v/>
      </c>
      <c r="AY169" s="8"/>
      <c r="AZ169" s="12">
        <v>0</v>
      </c>
      <c r="BA169" s="7">
        <f t="shared" si="94"/>
        <v>0</v>
      </c>
      <c r="BB169" s="76"/>
      <c r="BC169" s="76"/>
      <c r="BD169" s="81">
        <f t="shared" si="76"/>
        <v>0</v>
      </c>
      <c r="BE169" s="82">
        <f t="shared" si="77"/>
        <v>0</v>
      </c>
      <c r="BF169" s="91"/>
      <c r="BG169" s="23">
        <v>0</v>
      </c>
      <c r="BH169" s="14" t="e">
        <f t="shared" si="104"/>
        <v>#DIV/0!</v>
      </c>
      <c r="BI169" s="159" t="str">
        <f t="shared" si="96"/>
        <v/>
      </c>
      <c r="BJ169" s="8"/>
      <c r="BK169" s="12">
        <v>0</v>
      </c>
      <c r="BL169" s="7">
        <f t="shared" si="97"/>
        <v>0</v>
      </c>
      <c r="BM169" s="76"/>
      <c r="BN169" s="76"/>
      <c r="BO169" s="81">
        <f t="shared" si="78"/>
        <v>0</v>
      </c>
      <c r="BP169" s="82">
        <f t="shared" si="79"/>
        <v>0</v>
      </c>
      <c r="BQ169" s="91"/>
      <c r="BR169" s="371">
        <v>2017</v>
      </c>
      <c r="BS169" s="261">
        <v>42736</v>
      </c>
      <c r="BT169" s="262">
        <f t="shared" si="98"/>
        <v>0</v>
      </c>
      <c r="BU169" s="73" t="e">
        <f t="shared" si="99"/>
        <v>#DIV/0!</v>
      </c>
      <c r="BV169" s="263">
        <f t="shared" si="100"/>
        <v>0</v>
      </c>
      <c r="BW169" s="74" t="e">
        <f t="shared" si="99"/>
        <v>#DIV/0!</v>
      </c>
      <c r="BX169" s="106"/>
      <c r="BY169" s="75">
        <v>66.188857999999996</v>
      </c>
      <c r="BZ169" s="109"/>
      <c r="CB169" s="23"/>
      <c r="CC169" s="131" t="e">
        <f t="shared" si="101"/>
        <v>#DIV/0!</v>
      </c>
    </row>
    <row r="170" spans="1:81">
      <c r="A170" s="365"/>
      <c r="B170" s="156">
        <v>42767</v>
      </c>
      <c r="C170" s="16"/>
      <c r="D170" s="23">
        <v>0</v>
      </c>
      <c r="E170" s="14" t="e">
        <f t="shared" si="80"/>
        <v>#DIV/0!</v>
      </c>
      <c r="F170" s="159" t="str">
        <f t="shared" si="81"/>
        <v/>
      </c>
      <c r="G170" s="8"/>
      <c r="H170" s="12">
        <v>0</v>
      </c>
      <c r="I170" s="7">
        <f t="shared" si="82"/>
        <v>0</v>
      </c>
      <c r="J170" s="7"/>
      <c r="K170" s="7"/>
      <c r="L170" s="81">
        <f t="shared" si="68"/>
        <v>0</v>
      </c>
      <c r="M170" s="82">
        <f t="shared" si="69"/>
        <v>0</v>
      </c>
      <c r="N170" s="91"/>
      <c r="O170" s="23">
        <v>0</v>
      </c>
      <c r="P170" s="14" t="e">
        <f t="shared" si="83"/>
        <v>#DIV/0!</v>
      </c>
      <c r="Q170" s="159" t="str">
        <f t="shared" si="84"/>
        <v/>
      </c>
      <c r="R170" s="8"/>
      <c r="S170" s="12">
        <v>0</v>
      </c>
      <c r="T170" s="7">
        <f t="shared" si="85"/>
        <v>0</v>
      </c>
      <c r="U170" s="7"/>
      <c r="V170" s="7"/>
      <c r="W170" s="81">
        <f t="shared" si="70"/>
        <v>0</v>
      </c>
      <c r="X170" s="82">
        <f t="shared" si="71"/>
        <v>0</v>
      </c>
      <c r="Y170" s="91"/>
      <c r="Z170" s="23">
        <v>0</v>
      </c>
      <c r="AA170" s="14" t="e">
        <f t="shared" si="86"/>
        <v>#DIV/0!</v>
      </c>
      <c r="AB170" s="159" t="str">
        <f t="shared" si="87"/>
        <v/>
      </c>
      <c r="AC170" s="8"/>
      <c r="AD170" s="12">
        <v>0</v>
      </c>
      <c r="AE170" s="7">
        <f t="shared" si="88"/>
        <v>0</v>
      </c>
      <c r="AF170" s="7"/>
      <c r="AG170" s="7"/>
      <c r="AH170" s="81">
        <f t="shared" si="72"/>
        <v>0</v>
      </c>
      <c r="AI170" s="82">
        <f t="shared" si="73"/>
        <v>0</v>
      </c>
      <c r="AJ170" s="91"/>
      <c r="AK170" s="23">
        <v>0</v>
      </c>
      <c r="AL170" s="14" t="e">
        <f t="shared" si="102"/>
        <v>#DIV/0!</v>
      </c>
      <c r="AM170" s="159" t="str">
        <f t="shared" si="90"/>
        <v/>
      </c>
      <c r="AN170" s="8"/>
      <c r="AO170" s="12">
        <v>0</v>
      </c>
      <c r="AP170" s="7">
        <f t="shared" si="91"/>
        <v>0</v>
      </c>
      <c r="AQ170" s="7"/>
      <c r="AR170" s="7"/>
      <c r="AS170" s="81">
        <f t="shared" si="74"/>
        <v>0</v>
      </c>
      <c r="AT170" s="82">
        <f t="shared" si="75"/>
        <v>0</v>
      </c>
      <c r="AU170" s="91"/>
      <c r="AV170" s="23">
        <v>0</v>
      </c>
      <c r="AW170" s="14" t="e">
        <f t="shared" si="103"/>
        <v>#DIV/0!</v>
      </c>
      <c r="AX170" s="159" t="str">
        <f t="shared" si="93"/>
        <v/>
      </c>
      <c r="AY170" s="8"/>
      <c r="AZ170" s="12">
        <v>0</v>
      </c>
      <c r="BA170" s="7">
        <f t="shared" si="94"/>
        <v>0</v>
      </c>
      <c r="BB170" s="7"/>
      <c r="BC170" s="7"/>
      <c r="BD170" s="81">
        <f t="shared" si="76"/>
        <v>0</v>
      </c>
      <c r="BE170" s="82">
        <f t="shared" si="77"/>
        <v>0</v>
      </c>
      <c r="BF170" s="91"/>
      <c r="BG170" s="23">
        <v>0</v>
      </c>
      <c r="BH170" s="14" t="e">
        <f t="shared" si="104"/>
        <v>#DIV/0!</v>
      </c>
      <c r="BI170" s="159" t="str">
        <f t="shared" si="96"/>
        <v/>
      </c>
      <c r="BJ170" s="8"/>
      <c r="BK170" s="12">
        <v>0</v>
      </c>
      <c r="BL170" s="7">
        <f t="shared" si="97"/>
        <v>0</v>
      </c>
      <c r="BM170" s="7"/>
      <c r="BN170" s="7"/>
      <c r="BO170" s="81">
        <f t="shared" si="78"/>
        <v>0</v>
      </c>
      <c r="BP170" s="82">
        <f t="shared" si="79"/>
        <v>0</v>
      </c>
      <c r="BQ170" s="91"/>
      <c r="BR170" s="365"/>
      <c r="BS170" s="156">
        <v>42767</v>
      </c>
      <c r="BT170" s="101">
        <f t="shared" si="98"/>
        <v>0</v>
      </c>
      <c r="BU170" s="14" t="e">
        <f t="shared" si="99"/>
        <v>#DIV/0!</v>
      </c>
      <c r="BV170" s="103">
        <f t="shared" si="100"/>
        <v>0</v>
      </c>
      <c r="BW170" s="12" t="e">
        <f t="shared" si="99"/>
        <v>#DIV/0!</v>
      </c>
      <c r="BX170" s="105"/>
      <c r="BY170" s="24">
        <v>66.466851000000005</v>
      </c>
      <c r="BZ170" s="108"/>
      <c r="CB170" s="23"/>
      <c r="CC170" s="131" t="e">
        <f t="shared" si="101"/>
        <v>#DIV/0!</v>
      </c>
    </row>
    <row r="171" spans="1:81">
      <c r="A171" s="365"/>
      <c r="B171" s="156">
        <v>42795</v>
      </c>
      <c r="C171" s="16"/>
      <c r="D171" s="23">
        <v>0</v>
      </c>
      <c r="E171" s="14" t="e">
        <f t="shared" si="80"/>
        <v>#DIV/0!</v>
      </c>
      <c r="F171" s="159" t="str">
        <f t="shared" si="81"/>
        <v/>
      </c>
      <c r="G171" s="8"/>
      <c r="H171" s="12">
        <v>0</v>
      </c>
      <c r="I171" s="7">
        <f t="shared" si="82"/>
        <v>0</v>
      </c>
      <c r="J171" s="7"/>
      <c r="K171" s="7"/>
      <c r="L171" s="81">
        <f t="shared" si="68"/>
        <v>0</v>
      </c>
      <c r="M171" s="82">
        <f t="shared" si="69"/>
        <v>0</v>
      </c>
      <c r="N171" s="91"/>
      <c r="O171" s="23">
        <v>0</v>
      </c>
      <c r="P171" s="14" t="e">
        <f t="shared" si="83"/>
        <v>#DIV/0!</v>
      </c>
      <c r="Q171" s="159" t="str">
        <f t="shared" si="84"/>
        <v/>
      </c>
      <c r="R171" s="8"/>
      <c r="S171" s="12">
        <v>0</v>
      </c>
      <c r="T171" s="7">
        <f t="shared" si="85"/>
        <v>0</v>
      </c>
      <c r="U171" s="7"/>
      <c r="V171" s="7"/>
      <c r="W171" s="81">
        <f t="shared" si="70"/>
        <v>0</v>
      </c>
      <c r="X171" s="82">
        <f t="shared" si="71"/>
        <v>0</v>
      </c>
      <c r="Y171" s="91"/>
      <c r="Z171" s="23">
        <v>0</v>
      </c>
      <c r="AA171" s="14" t="e">
        <f t="shared" si="86"/>
        <v>#DIV/0!</v>
      </c>
      <c r="AB171" s="159" t="str">
        <f t="shared" si="87"/>
        <v/>
      </c>
      <c r="AC171" s="8"/>
      <c r="AD171" s="12">
        <v>0</v>
      </c>
      <c r="AE171" s="7">
        <f t="shared" si="88"/>
        <v>0</v>
      </c>
      <c r="AF171" s="7"/>
      <c r="AG171" s="7"/>
      <c r="AH171" s="81">
        <f t="shared" si="72"/>
        <v>0</v>
      </c>
      <c r="AI171" s="82">
        <f t="shared" si="73"/>
        <v>0</v>
      </c>
      <c r="AJ171" s="91"/>
      <c r="AK171" s="23">
        <v>0</v>
      </c>
      <c r="AL171" s="14" t="e">
        <f t="shared" si="102"/>
        <v>#DIV/0!</v>
      </c>
      <c r="AM171" s="159" t="str">
        <f t="shared" si="90"/>
        <v/>
      </c>
      <c r="AN171" s="8"/>
      <c r="AO171" s="12">
        <v>0</v>
      </c>
      <c r="AP171" s="7">
        <f t="shared" si="91"/>
        <v>0</v>
      </c>
      <c r="AQ171" s="7"/>
      <c r="AR171" s="7"/>
      <c r="AS171" s="81">
        <f t="shared" si="74"/>
        <v>0</v>
      </c>
      <c r="AT171" s="82">
        <f t="shared" si="75"/>
        <v>0</v>
      </c>
      <c r="AU171" s="91"/>
      <c r="AV171" s="23">
        <v>0</v>
      </c>
      <c r="AW171" s="14" t="e">
        <f t="shared" si="103"/>
        <v>#DIV/0!</v>
      </c>
      <c r="AX171" s="159" t="str">
        <f t="shared" si="93"/>
        <v/>
      </c>
      <c r="AY171" s="8"/>
      <c r="AZ171" s="12">
        <v>0</v>
      </c>
      <c r="BA171" s="7">
        <f t="shared" si="94"/>
        <v>0</v>
      </c>
      <c r="BB171" s="7"/>
      <c r="BC171" s="7"/>
      <c r="BD171" s="81">
        <f t="shared" si="76"/>
        <v>0</v>
      </c>
      <c r="BE171" s="82">
        <f t="shared" si="77"/>
        <v>0</v>
      </c>
      <c r="BF171" s="91"/>
      <c r="BG171" s="23">
        <v>0</v>
      </c>
      <c r="BH171" s="14" t="e">
        <f t="shared" si="104"/>
        <v>#DIV/0!</v>
      </c>
      <c r="BI171" s="159" t="str">
        <f t="shared" si="96"/>
        <v/>
      </c>
      <c r="BJ171" s="8"/>
      <c r="BK171" s="12">
        <v>0</v>
      </c>
      <c r="BL171" s="7">
        <f t="shared" si="97"/>
        <v>0</v>
      </c>
      <c r="BM171" s="7"/>
      <c r="BN171" s="7"/>
      <c r="BO171" s="81">
        <f t="shared" si="78"/>
        <v>0</v>
      </c>
      <c r="BP171" s="82">
        <f t="shared" si="79"/>
        <v>0</v>
      </c>
      <c r="BQ171" s="91"/>
      <c r="BR171" s="365"/>
      <c r="BS171" s="156">
        <v>42795</v>
      </c>
      <c r="BT171" s="101">
        <f t="shared" si="98"/>
        <v>0</v>
      </c>
      <c r="BU171" s="14" t="e">
        <f t="shared" si="99"/>
        <v>#DIV/0!</v>
      </c>
      <c r="BV171" s="103">
        <f t="shared" si="100"/>
        <v>0</v>
      </c>
      <c r="BW171" s="12" t="e">
        <f t="shared" si="99"/>
        <v>#DIV/0!</v>
      </c>
      <c r="BX171" s="105"/>
      <c r="BY171" s="24">
        <v>66.626371000000006</v>
      </c>
      <c r="BZ171" s="108"/>
      <c r="CB171" s="23"/>
      <c r="CC171" s="131" t="e">
        <f t="shared" si="101"/>
        <v>#DIV/0!</v>
      </c>
    </row>
    <row r="172" spans="1:81">
      <c r="A172" s="365"/>
      <c r="B172" s="156">
        <v>42826</v>
      </c>
      <c r="C172" s="16"/>
      <c r="D172" s="23">
        <v>0</v>
      </c>
      <c r="E172" s="14" t="e">
        <f t="shared" si="80"/>
        <v>#DIV/0!</v>
      </c>
      <c r="F172" s="159" t="str">
        <f t="shared" si="81"/>
        <v/>
      </c>
      <c r="G172" s="8"/>
      <c r="H172" s="12">
        <v>0</v>
      </c>
      <c r="I172" s="7">
        <f t="shared" si="82"/>
        <v>0</v>
      </c>
      <c r="J172" s="7"/>
      <c r="K172" s="7"/>
      <c r="L172" s="81">
        <f t="shared" si="68"/>
        <v>0</v>
      </c>
      <c r="M172" s="82">
        <f t="shared" si="69"/>
        <v>0</v>
      </c>
      <c r="N172" s="91"/>
      <c r="O172" s="23">
        <v>0</v>
      </c>
      <c r="P172" s="14" t="e">
        <f t="shared" si="83"/>
        <v>#DIV/0!</v>
      </c>
      <c r="Q172" s="159" t="str">
        <f t="shared" si="84"/>
        <v/>
      </c>
      <c r="R172" s="8"/>
      <c r="S172" s="12">
        <v>0</v>
      </c>
      <c r="T172" s="7">
        <f t="shared" si="85"/>
        <v>0</v>
      </c>
      <c r="U172" s="7"/>
      <c r="V172" s="7"/>
      <c r="W172" s="81">
        <f t="shared" si="70"/>
        <v>0</v>
      </c>
      <c r="X172" s="82">
        <f t="shared" si="71"/>
        <v>0</v>
      </c>
      <c r="Y172" s="91"/>
      <c r="Z172" s="23">
        <v>0</v>
      </c>
      <c r="AA172" s="14" t="e">
        <f t="shared" si="86"/>
        <v>#DIV/0!</v>
      </c>
      <c r="AB172" s="159" t="str">
        <f t="shared" si="87"/>
        <v/>
      </c>
      <c r="AC172" s="8"/>
      <c r="AD172" s="12">
        <v>0</v>
      </c>
      <c r="AE172" s="7">
        <f t="shared" si="88"/>
        <v>0</v>
      </c>
      <c r="AF172" s="7"/>
      <c r="AG172" s="7"/>
      <c r="AH172" s="81">
        <f t="shared" si="72"/>
        <v>0</v>
      </c>
      <c r="AI172" s="82">
        <f t="shared" si="73"/>
        <v>0</v>
      </c>
      <c r="AJ172" s="91"/>
      <c r="AK172" s="23">
        <v>0</v>
      </c>
      <c r="AL172" s="14" t="e">
        <f t="shared" si="102"/>
        <v>#DIV/0!</v>
      </c>
      <c r="AM172" s="159" t="str">
        <f t="shared" si="90"/>
        <v/>
      </c>
      <c r="AN172" s="8"/>
      <c r="AO172" s="12">
        <v>0</v>
      </c>
      <c r="AP172" s="7">
        <f t="shared" si="91"/>
        <v>0</v>
      </c>
      <c r="AQ172" s="7"/>
      <c r="AR172" s="7"/>
      <c r="AS172" s="81">
        <f t="shared" si="74"/>
        <v>0</v>
      </c>
      <c r="AT172" s="82">
        <f t="shared" si="75"/>
        <v>0</v>
      </c>
      <c r="AU172" s="91"/>
      <c r="AV172" s="23">
        <v>0</v>
      </c>
      <c r="AW172" s="14" t="e">
        <f t="shared" si="103"/>
        <v>#DIV/0!</v>
      </c>
      <c r="AX172" s="159" t="str">
        <f t="shared" si="93"/>
        <v/>
      </c>
      <c r="AY172" s="8"/>
      <c r="AZ172" s="12">
        <v>0</v>
      </c>
      <c r="BA172" s="7">
        <f t="shared" si="94"/>
        <v>0</v>
      </c>
      <c r="BB172" s="7"/>
      <c r="BC172" s="7"/>
      <c r="BD172" s="81">
        <f t="shared" si="76"/>
        <v>0</v>
      </c>
      <c r="BE172" s="82">
        <f t="shared" si="77"/>
        <v>0</v>
      </c>
      <c r="BF172" s="91"/>
      <c r="BG172" s="23">
        <v>0</v>
      </c>
      <c r="BH172" s="14" t="e">
        <f t="shared" si="104"/>
        <v>#DIV/0!</v>
      </c>
      <c r="BI172" s="159" t="str">
        <f t="shared" si="96"/>
        <v/>
      </c>
      <c r="BJ172" s="8"/>
      <c r="BK172" s="12">
        <v>0</v>
      </c>
      <c r="BL172" s="7">
        <f t="shared" si="97"/>
        <v>0</v>
      </c>
      <c r="BM172" s="7"/>
      <c r="BN172" s="7"/>
      <c r="BO172" s="81">
        <f t="shared" si="78"/>
        <v>0</v>
      </c>
      <c r="BP172" s="82">
        <f t="shared" si="79"/>
        <v>0</v>
      </c>
      <c r="BQ172" s="91"/>
      <c r="BR172" s="365"/>
      <c r="BS172" s="156">
        <v>42826</v>
      </c>
      <c r="BT172" s="101">
        <f t="shared" si="98"/>
        <v>0</v>
      </c>
      <c r="BU172" s="14" t="e">
        <f t="shared" si="99"/>
        <v>#DIV/0!</v>
      </c>
      <c r="BV172" s="103">
        <f t="shared" si="100"/>
        <v>0</v>
      </c>
      <c r="BW172" s="12" t="e">
        <f t="shared" si="99"/>
        <v>#DIV/0!</v>
      </c>
      <c r="BX172" s="105"/>
      <c r="BY172" s="24">
        <v>66.839574999999996</v>
      </c>
      <c r="BZ172" s="108"/>
      <c r="CB172" s="23"/>
      <c r="CC172" s="131" t="e">
        <f t="shared" si="101"/>
        <v>#DIV/0!</v>
      </c>
    </row>
    <row r="173" spans="1:81">
      <c r="A173" s="365"/>
      <c r="B173" s="156">
        <v>42856</v>
      </c>
      <c r="C173" s="16"/>
      <c r="D173" s="23">
        <v>0</v>
      </c>
      <c r="E173" s="14" t="e">
        <f t="shared" si="80"/>
        <v>#DIV/0!</v>
      </c>
      <c r="F173" s="159" t="str">
        <f t="shared" si="81"/>
        <v/>
      </c>
      <c r="G173" s="8"/>
      <c r="H173" s="12">
        <v>0</v>
      </c>
      <c r="I173" s="7">
        <f t="shared" si="82"/>
        <v>0</v>
      </c>
      <c r="J173" s="7"/>
      <c r="K173" s="7"/>
      <c r="L173" s="81">
        <f t="shared" si="68"/>
        <v>0</v>
      </c>
      <c r="M173" s="82">
        <f t="shared" si="69"/>
        <v>0</v>
      </c>
      <c r="N173" s="91"/>
      <c r="O173" s="23">
        <v>0</v>
      </c>
      <c r="P173" s="14" t="e">
        <f t="shared" si="83"/>
        <v>#DIV/0!</v>
      </c>
      <c r="Q173" s="159" t="str">
        <f t="shared" si="84"/>
        <v/>
      </c>
      <c r="R173" s="8"/>
      <c r="S173" s="12">
        <v>0</v>
      </c>
      <c r="T173" s="7">
        <f t="shared" si="85"/>
        <v>0</v>
      </c>
      <c r="U173" s="7"/>
      <c r="V173" s="7"/>
      <c r="W173" s="81">
        <f t="shared" si="70"/>
        <v>0</v>
      </c>
      <c r="X173" s="82">
        <f t="shared" si="71"/>
        <v>0</v>
      </c>
      <c r="Y173" s="91"/>
      <c r="Z173" s="23">
        <v>0</v>
      </c>
      <c r="AA173" s="14" t="e">
        <f t="shared" si="86"/>
        <v>#DIV/0!</v>
      </c>
      <c r="AB173" s="159" t="str">
        <f t="shared" si="87"/>
        <v/>
      </c>
      <c r="AC173" s="8"/>
      <c r="AD173" s="12">
        <v>0</v>
      </c>
      <c r="AE173" s="7">
        <f t="shared" si="88"/>
        <v>0</v>
      </c>
      <c r="AF173" s="7"/>
      <c r="AG173" s="7"/>
      <c r="AH173" s="81">
        <f t="shared" si="72"/>
        <v>0</v>
      </c>
      <c r="AI173" s="82">
        <f t="shared" si="73"/>
        <v>0</v>
      </c>
      <c r="AJ173" s="91"/>
      <c r="AK173" s="23">
        <v>0</v>
      </c>
      <c r="AL173" s="14">
        <v>0</v>
      </c>
      <c r="AM173" s="159" t="str">
        <f t="shared" si="90"/>
        <v/>
      </c>
      <c r="AN173" s="8"/>
      <c r="AO173" s="12">
        <v>0</v>
      </c>
      <c r="AP173" s="7">
        <v>0</v>
      </c>
      <c r="AQ173" s="7"/>
      <c r="AR173" s="7"/>
      <c r="AS173" s="81">
        <f t="shared" si="74"/>
        <v>0</v>
      </c>
      <c r="AT173" s="82">
        <f t="shared" si="75"/>
        <v>0</v>
      </c>
      <c r="AU173" s="91"/>
      <c r="AV173" s="23">
        <v>0</v>
      </c>
      <c r="AW173" s="14">
        <v>0</v>
      </c>
      <c r="AX173" s="159" t="str">
        <f t="shared" si="93"/>
        <v/>
      </c>
      <c r="AY173" s="8"/>
      <c r="AZ173" s="12">
        <v>0</v>
      </c>
      <c r="BA173" s="7">
        <v>0</v>
      </c>
      <c r="BB173" s="7"/>
      <c r="BC173" s="7"/>
      <c r="BD173" s="81">
        <f t="shared" si="76"/>
        <v>0</v>
      </c>
      <c r="BE173" s="82">
        <f t="shared" si="77"/>
        <v>0</v>
      </c>
      <c r="BF173" s="91"/>
      <c r="BG173" s="23">
        <v>0</v>
      </c>
      <c r="BH173" s="14">
        <v>0</v>
      </c>
      <c r="BI173" s="159" t="str">
        <f t="shared" si="96"/>
        <v/>
      </c>
      <c r="BJ173" s="8"/>
      <c r="BK173" s="12">
        <v>0</v>
      </c>
      <c r="BL173" s="7">
        <v>0</v>
      </c>
      <c r="BM173" s="7"/>
      <c r="BN173" s="7"/>
      <c r="BO173" s="81">
        <f t="shared" si="78"/>
        <v>0</v>
      </c>
      <c r="BP173" s="82">
        <f t="shared" si="79"/>
        <v>0</v>
      </c>
      <c r="BQ173" s="91"/>
      <c r="BR173" s="365"/>
      <c r="BS173" s="156">
        <v>42856</v>
      </c>
      <c r="BT173" s="101">
        <f t="shared" si="98"/>
        <v>0</v>
      </c>
      <c r="BU173" s="14" t="e">
        <f t="shared" si="99"/>
        <v>#DIV/0!</v>
      </c>
      <c r="BV173" s="103">
        <f t="shared" si="100"/>
        <v>0</v>
      </c>
      <c r="BW173" s="12" t="e">
        <f t="shared" si="99"/>
        <v>#DIV/0!</v>
      </c>
      <c r="BX173" s="105"/>
      <c r="BY173" s="24">
        <v>66.893045999999998</v>
      </c>
      <c r="BZ173" s="108"/>
      <c r="CB173" s="23"/>
      <c r="CC173" s="131" t="e">
        <f t="shared" si="101"/>
        <v>#DIV/0!</v>
      </c>
    </row>
    <row r="174" spans="1:81">
      <c r="A174" s="365"/>
      <c r="B174" s="156">
        <v>42887</v>
      </c>
      <c r="C174" s="16"/>
      <c r="D174" s="23">
        <v>0</v>
      </c>
      <c r="E174" s="14" t="e">
        <f t="shared" si="80"/>
        <v>#DIV/0!</v>
      </c>
      <c r="F174" s="159" t="str">
        <f t="shared" si="81"/>
        <v/>
      </c>
      <c r="G174" s="8"/>
      <c r="H174" s="12">
        <v>0</v>
      </c>
      <c r="I174" s="7">
        <f t="shared" si="82"/>
        <v>0</v>
      </c>
      <c r="J174" s="7"/>
      <c r="K174" s="7"/>
      <c r="L174" s="81">
        <f t="shared" si="68"/>
        <v>0</v>
      </c>
      <c r="M174" s="82">
        <f t="shared" si="69"/>
        <v>0</v>
      </c>
      <c r="N174" s="91"/>
      <c r="O174" s="23">
        <v>0</v>
      </c>
      <c r="P174" s="14" t="e">
        <f t="shared" si="83"/>
        <v>#DIV/0!</v>
      </c>
      <c r="Q174" s="159" t="str">
        <f t="shared" si="84"/>
        <v/>
      </c>
      <c r="R174" s="8"/>
      <c r="S174" s="12">
        <v>0</v>
      </c>
      <c r="T174" s="7">
        <f t="shared" si="85"/>
        <v>0</v>
      </c>
      <c r="U174" s="7"/>
      <c r="V174" s="7"/>
      <c r="W174" s="81">
        <f t="shared" si="70"/>
        <v>0</v>
      </c>
      <c r="X174" s="82">
        <f t="shared" si="71"/>
        <v>0</v>
      </c>
      <c r="Y174" s="91"/>
      <c r="Z174" s="23">
        <v>0</v>
      </c>
      <c r="AA174" s="14" t="e">
        <f t="shared" si="86"/>
        <v>#DIV/0!</v>
      </c>
      <c r="AB174" s="159" t="str">
        <f t="shared" si="87"/>
        <v/>
      </c>
      <c r="AC174" s="8"/>
      <c r="AD174" s="12">
        <v>0</v>
      </c>
      <c r="AE174" s="7">
        <f t="shared" si="88"/>
        <v>0</v>
      </c>
      <c r="AF174" s="7"/>
      <c r="AG174" s="7"/>
      <c r="AH174" s="81">
        <f t="shared" si="72"/>
        <v>0</v>
      </c>
      <c r="AI174" s="82">
        <f t="shared" si="73"/>
        <v>0</v>
      </c>
      <c r="AJ174" s="91"/>
      <c r="AK174" s="23">
        <v>0</v>
      </c>
      <c r="AL174" s="14">
        <v>0</v>
      </c>
      <c r="AM174" s="159" t="str">
        <f t="shared" si="90"/>
        <v/>
      </c>
      <c r="AN174" s="8"/>
      <c r="AO174" s="12">
        <v>0</v>
      </c>
      <c r="AP174" s="7">
        <v>0</v>
      </c>
      <c r="AQ174" s="7"/>
      <c r="AR174" s="7"/>
      <c r="AS174" s="81">
        <f t="shared" si="74"/>
        <v>0</v>
      </c>
      <c r="AT174" s="82">
        <f t="shared" si="75"/>
        <v>0</v>
      </c>
      <c r="AU174" s="91"/>
      <c r="AV174" s="23">
        <v>0</v>
      </c>
      <c r="AW174" s="14">
        <v>0</v>
      </c>
      <c r="AX174" s="159" t="str">
        <f t="shared" si="93"/>
        <v/>
      </c>
      <c r="AY174" s="8"/>
      <c r="AZ174" s="12">
        <v>0</v>
      </c>
      <c r="BA174" s="7">
        <f t="shared" si="94"/>
        <v>0</v>
      </c>
      <c r="BB174" s="7"/>
      <c r="BC174" s="7"/>
      <c r="BD174" s="81">
        <f t="shared" si="76"/>
        <v>0</v>
      </c>
      <c r="BE174" s="82">
        <f t="shared" si="77"/>
        <v>0</v>
      </c>
      <c r="BF174" s="91"/>
      <c r="BG174" s="23">
        <v>0</v>
      </c>
      <c r="BH174" s="14">
        <v>0</v>
      </c>
      <c r="BI174" s="159" t="str">
        <f t="shared" si="96"/>
        <v/>
      </c>
      <c r="BJ174" s="8"/>
      <c r="BK174" s="12">
        <v>0</v>
      </c>
      <c r="BL174" s="7">
        <f t="shared" si="97"/>
        <v>0</v>
      </c>
      <c r="BM174" s="7"/>
      <c r="BN174" s="7"/>
      <c r="BO174" s="81">
        <f t="shared" si="78"/>
        <v>0</v>
      </c>
      <c r="BP174" s="82">
        <f t="shared" si="79"/>
        <v>0</v>
      </c>
      <c r="BQ174" s="91"/>
      <c r="BR174" s="365"/>
      <c r="BS174" s="156">
        <v>42887</v>
      </c>
      <c r="BT174" s="101">
        <f t="shared" si="98"/>
        <v>0</v>
      </c>
      <c r="BU174" s="14" t="e">
        <f t="shared" si="99"/>
        <v>#DIV/0!</v>
      </c>
      <c r="BV174" s="103">
        <f t="shared" si="100"/>
        <v>0</v>
      </c>
      <c r="BW174" s="12" t="e">
        <f t="shared" si="99"/>
        <v>#DIV/0!</v>
      </c>
      <c r="BX174" s="105"/>
      <c r="BY174" s="24">
        <v>67.133859999999999</v>
      </c>
      <c r="BZ174" s="108"/>
      <c r="CB174" s="23"/>
      <c r="CC174" s="131" t="e">
        <f t="shared" si="101"/>
        <v>#DIV/0!</v>
      </c>
    </row>
    <row r="175" spans="1:81">
      <c r="A175" s="365"/>
      <c r="B175" s="156">
        <v>42917</v>
      </c>
      <c r="C175" s="16"/>
      <c r="D175" s="23">
        <v>0</v>
      </c>
      <c r="E175" s="14" t="e">
        <f t="shared" si="80"/>
        <v>#DIV/0!</v>
      </c>
      <c r="F175" s="159" t="str">
        <f t="shared" si="81"/>
        <v/>
      </c>
      <c r="G175" s="8"/>
      <c r="H175" s="12">
        <v>0</v>
      </c>
      <c r="I175" s="7">
        <f t="shared" si="82"/>
        <v>0</v>
      </c>
      <c r="J175" s="7"/>
      <c r="K175" s="7"/>
      <c r="L175" s="81">
        <f t="shared" si="68"/>
        <v>0</v>
      </c>
      <c r="M175" s="82">
        <f t="shared" si="69"/>
        <v>0</v>
      </c>
      <c r="N175" s="91"/>
      <c r="O175" s="23">
        <v>0</v>
      </c>
      <c r="P175" s="14" t="e">
        <f t="shared" si="83"/>
        <v>#DIV/0!</v>
      </c>
      <c r="Q175" s="159" t="str">
        <f t="shared" si="84"/>
        <v/>
      </c>
      <c r="R175" s="8"/>
      <c r="S175" s="12">
        <v>0</v>
      </c>
      <c r="T175" s="7">
        <f t="shared" si="85"/>
        <v>0</v>
      </c>
      <c r="U175" s="7"/>
      <c r="V175" s="7"/>
      <c r="W175" s="81">
        <f t="shared" si="70"/>
        <v>0</v>
      </c>
      <c r="X175" s="82">
        <f t="shared" si="71"/>
        <v>0</v>
      </c>
      <c r="Y175" s="91"/>
      <c r="Z175" s="23">
        <v>0</v>
      </c>
      <c r="AA175" s="14" t="e">
        <f t="shared" si="86"/>
        <v>#DIV/0!</v>
      </c>
      <c r="AB175" s="159" t="str">
        <f t="shared" si="87"/>
        <v/>
      </c>
      <c r="AC175" s="8"/>
      <c r="AD175" s="12">
        <v>0</v>
      </c>
      <c r="AE175" s="7">
        <f t="shared" si="88"/>
        <v>0</v>
      </c>
      <c r="AF175" s="7"/>
      <c r="AG175" s="7"/>
      <c r="AH175" s="81">
        <f t="shared" si="72"/>
        <v>0</v>
      </c>
      <c r="AI175" s="82">
        <f t="shared" si="73"/>
        <v>0</v>
      </c>
      <c r="AJ175" s="91"/>
      <c r="AK175" s="23">
        <v>0</v>
      </c>
      <c r="AL175" s="14">
        <v>0</v>
      </c>
      <c r="AM175" s="159" t="str">
        <f t="shared" si="90"/>
        <v/>
      </c>
      <c r="AN175" s="8"/>
      <c r="AO175" s="12">
        <v>0</v>
      </c>
      <c r="AP175" s="7">
        <f t="shared" si="91"/>
        <v>0</v>
      </c>
      <c r="AQ175" s="7"/>
      <c r="AR175" s="7"/>
      <c r="AS175" s="81">
        <f t="shared" si="74"/>
        <v>0</v>
      </c>
      <c r="AT175" s="82">
        <f t="shared" si="75"/>
        <v>0</v>
      </c>
      <c r="AU175" s="91"/>
      <c r="AV175" s="23">
        <v>0</v>
      </c>
      <c r="AW175" s="14">
        <v>0</v>
      </c>
      <c r="AX175" s="159" t="str">
        <f t="shared" si="93"/>
        <v/>
      </c>
      <c r="AY175" s="8"/>
      <c r="AZ175" s="12">
        <v>0</v>
      </c>
      <c r="BA175" s="7">
        <f t="shared" si="94"/>
        <v>0</v>
      </c>
      <c r="BB175" s="7"/>
      <c r="BC175" s="7"/>
      <c r="BD175" s="81">
        <f t="shared" si="76"/>
        <v>0</v>
      </c>
      <c r="BE175" s="82">
        <f t="shared" si="77"/>
        <v>0</v>
      </c>
      <c r="BF175" s="91"/>
      <c r="BG175" s="23">
        <v>0</v>
      </c>
      <c r="BH175" s="14">
        <v>0</v>
      </c>
      <c r="BI175" s="159" t="str">
        <f t="shared" si="96"/>
        <v/>
      </c>
      <c r="BJ175" s="8"/>
      <c r="BK175" s="12">
        <v>0</v>
      </c>
      <c r="BL175" s="7">
        <f t="shared" si="97"/>
        <v>0</v>
      </c>
      <c r="BM175" s="7"/>
      <c r="BN175" s="7"/>
      <c r="BO175" s="81">
        <f t="shared" si="78"/>
        <v>0</v>
      </c>
      <c r="BP175" s="82">
        <f t="shared" si="79"/>
        <v>0</v>
      </c>
      <c r="BQ175" s="91"/>
      <c r="BR175" s="365"/>
      <c r="BS175" s="156">
        <v>42917</v>
      </c>
      <c r="BT175" s="101">
        <f t="shared" si="98"/>
        <v>0</v>
      </c>
      <c r="BU175" s="14" t="e">
        <f t="shared" si="99"/>
        <v>#DIV/0!</v>
      </c>
      <c r="BV175" s="103">
        <f t="shared" si="100"/>
        <v>0</v>
      </c>
      <c r="BW175" s="12" t="e">
        <f t="shared" si="99"/>
        <v>#DIV/0!</v>
      </c>
      <c r="BX175" s="105"/>
      <c r="BY175" s="24">
        <v>66.932457999999997</v>
      </c>
      <c r="BZ175" s="108"/>
      <c r="CB175" s="23"/>
      <c r="CC175" s="131" t="e">
        <f t="shared" si="101"/>
        <v>#DIV/0!</v>
      </c>
    </row>
    <row r="176" spans="1:81">
      <c r="A176" s="365"/>
      <c r="B176" s="156">
        <v>42948</v>
      </c>
      <c r="C176" s="16"/>
      <c r="D176" s="23">
        <v>0</v>
      </c>
      <c r="E176" s="14" t="e">
        <f t="shared" si="80"/>
        <v>#DIV/0!</v>
      </c>
      <c r="F176" s="159" t="str">
        <f t="shared" si="81"/>
        <v/>
      </c>
      <c r="G176" s="8" t="s">
        <v>6</v>
      </c>
      <c r="H176" s="12">
        <v>0.13550000000000001</v>
      </c>
      <c r="I176" s="7">
        <f t="shared" si="82"/>
        <v>0</v>
      </c>
      <c r="J176" s="7"/>
      <c r="K176" s="7"/>
      <c r="L176" s="81">
        <f t="shared" si="68"/>
        <v>0</v>
      </c>
      <c r="M176" s="82">
        <f t="shared" si="69"/>
        <v>0</v>
      </c>
      <c r="N176" s="91"/>
      <c r="O176" s="23">
        <v>0</v>
      </c>
      <c r="P176" s="14" t="e">
        <f t="shared" si="83"/>
        <v>#DIV/0!</v>
      </c>
      <c r="Q176" s="159" t="str">
        <f t="shared" si="84"/>
        <v/>
      </c>
      <c r="R176" s="8" t="s">
        <v>6</v>
      </c>
      <c r="S176" s="12">
        <v>0.13550000000000001</v>
      </c>
      <c r="T176" s="7">
        <f t="shared" si="85"/>
        <v>0</v>
      </c>
      <c r="U176" s="7"/>
      <c r="V176" s="7"/>
      <c r="W176" s="81">
        <f t="shared" si="70"/>
        <v>0</v>
      </c>
      <c r="X176" s="82">
        <f t="shared" si="71"/>
        <v>0</v>
      </c>
      <c r="Y176" s="91"/>
      <c r="Z176" s="23">
        <v>0</v>
      </c>
      <c r="AA176" s="14" t="e">
        <f t="shared" si="86"/>
        <v>#DIV/0!</v>
      </c>
      <c r="AB176" s="159" t="str">
        <f t="shared" si="87"/>
        <v/>
      </c>
      <c r="AC176" s="8" t="s">
        <v>6</v>
      </c>
      <c r="AD176" s="12">
        <v>0.13550000000000001</v>
      </c>
      <c r="AE176" s="7">
        <f t="shared" si="88"/>
        <v>0</v>
      </c>
      <c r="AF176" s="7"/>
      <c r="AG176" s="7"/>
      <c r="AH176" s="81">
        <f t="shared" si="72"/>
        <v>0</v>
      </c>
      <c r="AI176" s="82">
        <f t="shared" si="73"/>
        <v>0</v>
      </c>
      <c r="AJ176" s="91"/>
      <c r="AK176" s="23">
        <v>0</v>
      </c>
      <c r="AL176" s="14">
        <v>0</v>
      </c>
      <c r="AM176" s="159" t="str">
        <f t="shared" si="90"/>
        <v/>
      </c>
      <c r="AN176" s="8"/>
      <c r="AO176" s="12">
        <v>0</v>
      </c>
      <c r="AP176" s="7">
        <f t="shared" si="91"/>
        <v>0</v>
      </c>
      <c r="AQ176" s="7"/>
      <c r="AR176" s="7"/>
      <c r="AS176" s="81">
        <f t="shared" si="74"/>
        <v>0</v>
      </c>
      <c r="AT176" s="82">
        <f t="shared" si="75"/>
        <v>0</v>
      </c>
      <c r="AU176" s="91"/>
      <c r="AV176" s="23">
        <v>0</v>
      </c>
      <c r="AW176" s="14">
        <v>0</v>
      </c>
      <c r="AX176" s="159" t="str">
        <f t="shared" si="93"/>
        <v/>
      </c>
      <c r="AY176" s="8"/>
      <c r="AZ176" s="12">
        <v>0</v>
      </c>
      <c r="BA176" s="7">
        <f t="shared" si="94"/>
        <v>0</v>
      </c>
      <c r="BB176" s="7"/>
      <c r="BC176" s="7"/>
      <c r="BD176" s="81">
        <f t="shared" si="76"/>
        <v>0</v>
      </c>
      <c r="BE176" s="82">
        <f t="shared" si="77"/>
        <v>0</v>
      </c>
      <c r="BF176" s="91"/>
      <c r="BG176" s="23">
        <v>0</v>
      </c>
      <c r="BH176" s="14">
        <v>0</v>
      </c>
      <c r="BI176" s="159" t="str">
        <f t="shared" si="96"/>
        <v/>
      </c>
      <c r="BJ176" s="8"/>
      <c r="BK176" s="12">
        <v>0</v>
      </c>
      <c r="BL176" s="7">
        <f t="shared" si="97"/>
        <v>0</v>
      </c>
      <c r="BM176" s="7"/>
      <c r="BN176" s="7"/>
      <c r="BO176" s="81">
        <f t="shared" si="78"/>
        <v>0</v>
      </c>
      <c r="BP176" s="82">
        <f t="shared" si="79"/>
        <v>0</v>
      </c>
      <c r="BQ176" s="91"/>
      <c r="BR176" s="365"/>
      <c r="BS176" s="156">
        <v>42948</v>
      </c>
      <c r="BT176" s="101">
        <f t="shared" si="98"/>
        <v>0</v>
      </c>
      <c r="BU176" s="14" t="e">
        <f t="shared" si="99"/>
        <v>#DIV/0!</v>
      </c>
      <c r="BV176" s="103">
        <f t="shared" si="100"/>
        <v>0</v>
      </c>
      <c r="BW176" s="12" t="e">
        <f t="shared" si="99"/>
        <v>#DIV/0!</v>
      </c>
      <c r="BX176" s="105"/>
      <c r="BY176" s="24">
        <v>67.046243000000004</v>
      </c>
      <c r="BZ176" s="108"/>
      <c r="CB176" s="23"/>
      <c r="CC176" s="131" t="e">
        <f t="shared" si="101"/>
        <v>#DIV/0!</v>
      </c>
    </row>
    <row r="177" spans="1:81">
      <c r="A177" s="365"/>
      <c r="B177" s="156">
        <v>42979</v>
      </c>
      <c r="C177" s="16"/>
      <c r="D177" s="23">
        <v>0</v>
      </c>
      <c r="E177" s="14" t="e">
        <f t="shared" si="80"/>
        <v>#DIV/0!</v>
      </c>
      <c r="F177" s="159" t="str">
        <f t="shared" si="81"/>
        <v/>
      </c>
      <c r="G177" s="8"/>
      <c r="H177" s="12">
        <v>0</v>
      </c>
      <c r="I177" s="7">
        <f t="shared" si="82"/>
        <v>0</v>
      </c>
      <c r="J177" s="7"/>
      <c r="K177" s="7"/>
      <c r="L177" s="81">
        <f t="shared" si="68"/>
        <v>0</v>
      </c>
      <c r="M177" s="82">
        <f t="shared" si="69"/>
        <v>0</v>
      </c>
      <c r="N177" s="91"/>
      <c r="O177" s="23">
        <v>0</v>
      </c>
      <c r="P177" s="14" t="e">
        <f t="shared" si="83"/>
        <v>#DIV/0!</v>
      </c>
      <c r="Q177" s="159" t="str">
        <f t="shared" si="84"/>
        <v/>
      </c>
      <c r="R177" s="8"/>
      <c r="S177" s="12">
        <v>0</v>
      </c>
      <c r="T177" s="7">
        <f t="shared" si="85"/>
        <v>0</v>
      </c>
      <c r="U177" s="7"/>
      <c r="V177" s="7"/>
      <c r="W177" s="81">
        <f t="shared" si="70"/>
        <v>0</v>
      </c>
      <c r="X177" s="82">
        <f t="shared" si="71"/>
        <v>0</v>
      </c>
      <c r="Y177" s="91"/>
      <c r="Z177" s="23">
        <v>0</v>
      </c>
      <c r="AA177" s="14" t="e">
        <f t="shared" si="86"/>
        <v>#DIV/0!</v>
      </c>
      <c r="AB177" s="159" t="str">
        <f t="shared" si="87"/>
        <v/>
      </c>
      <c r="AC177" s="8"/>
      <c r="AD177" s="12">
        <v>0</v>
      </c>
      <c r="AE177" s="7">
        <f t="shared" si="88"/>
        <v>0</v>
      </c>
      <c r="AF177" s="7"/>
      <c r="AG177" s="7"/>
      <c r="AH177" s="81">
        <f t="shared" si="72"/>
        <v>0</v>
      </c>
      <c r="AI177" s="82">
        <f t="shared" si="73"/>
        <v>0</v>
      </c>
      <c r="AJ177" s="91"/>
      <c r="AK177" s="23">
        <v>0</v>
      </c>
      <c r="AL177" s="14">
        <v>0</v>
      </c>
      <c r="AM177" s="159" t="str">
        <f t="shared" si="90"/>
        <v/>
      </c>
      <c r="AN177" s="8"/>
      <c r="AO177" s="12">
        <v>0</v>
      </c>
      <c r="AP177" s="7">
        <f t="shared" si="91"/>
        <v>0</v>
      </c>
      <c r="AQ177" s="7"/>
      <c r="AR177" s="7"/>
      <c r="AS177" s="81">
        <f t="shared" si="74"/>
        <v>0</v>
      </c>
      <c r="AT177" s="82">
        <f t="shared" si="75"/>
        <v>0</v>
      </c>
      <c r="AU177" s="91"/>
      <c r="AV177" s="23">
        <v>0</v>
      </c>
      <c r="AW177" s="14">
        <v>0</v>
      </c>
      <c r="AX177" s="159" t="str">
        <f t="shared" si="93"/>
        <v/>
      </c>
      <c r="AY177" s="8"/>
      <c r="AZ177" s="12">
        <v>0</v>
      </c>
      <c r="BA177" s="7">
        <f t="shared" si="94"/>
        <v>0</v>
      </c>
      <c r="BB177" s="7"/>
      <c r="BC177" s="7"/>
      <c r="BD177" s="81">
        <f t="shared" si="76"/>
        <v>0</v>
      </c>
      <c r="BE177" s="82">
        <f t="shared" si="77"/>
        <v>0</v>
      </c>
      <c r="BF177" s="91"/>
      <c r="BG177" s="23">
        <v>0</v>
      </c>
      <c r="BH177" s="14">
        <v>0</v>
      </c>
      <c r="BI177" s="159" t="str">
        <f t="shared" si="96"/>
        <v/>
      </c>
      <c r="BJ177" s="8"/>
      <c r="BK177" s="12">
        <v>0</v>
      </c>
      <c r="BL177" s="7">
        <f t="shared" si="97"/>
        <v>0</v>
      </c>
      <c r="BM177" s="7"/>
      <c r="BN177" s="7"/>
      <c r="BO177" s="81">
        <f t="shared" si="78"/>
        <v>0</v>
      </c>
      <c r="BP177" s="82">
        <f t="shared" si="79"/>
        <v>0</v>
      </c>
      <c r="BQ177" s="91"/>
      <c r="BR177" s="365"/>
      <c r="BS177" s="156">
        <v>42979</v>
      </c>
      <c r="BT177" s="101">
        <f t="shared" si="98"/>
        <v>0</v>
      </c>
      <c r="BU177" s="14" t="e">
        <f t="shared" ref="BU177:BU218" si="105">((BT177/BT176)-1)</f>
        <v>#DIV/0!</v>
      </c>
      <c r="BV177" s="103">
        <f t="shared" si="100"/>
        <v>0</v>
      </c>
      <c r="BW177" s="12" t="e">
        <f t="shared" ref="BW177:BW218" si="106">((BV177/BV176)-1)</f>
        <v>#DIV/0!</v>
      </c>
      <c r="BX177" s="105"/>
      <c r="BY177" s="24">
        <v>67.026128999999997</v>
      </c>
      <c r="BZ177" s="108"/>
      <c r="CB177" s="23"/>
      <c r="CC177" s="131" t="e">
        <f t="shared" si="101"/>
        <v>#DIV/0!</v>
      </c>
    </row>
    <row r="178" spans="1:81">
      <c r="A178" s="365"/>
      <c r="B178" s="156">
        <v>43009</v>
      </c>
      <c r="C178" s="16"/>
      <c r="D178" s="23">
        <v>0</v>
      </c>
      <c r="E178" s="14" t="e">
        <f t="shared" si="80"/>
        <v>#DIV/0!</v>
      </c>
      <c r="F178" s="159" t="str">
        <f t="shared" si="81"/>
        <v/>
      </c>
      <c r="G178" s="8"/>
      <c r="H178" s="12">
        <v>0</v>
      </c>
      <c r="I178" s="7">
        <f t="shared" si="82"/>
        <v>0</v>
      </c>
      <c r="J178" s="7"/>
      <c r="K178" s="7"/>
      <c r="L178" s="81">
        <f t="shared" si="68"/>
        <v>0</v>
      </c>
      <c r="M178" s="82">
        <f t="shared" si="69"/>
        <v>0</v>
      </c>
      <c r="N178" s="91"/>
      <c r="O178" s="23">
        <v>0</v>
      </c>
      <c r="P178" s="14" t="e">
        <f t="shared" si="83"/>
        <v>#DIV/0!</v>
      </c>
      <c r="Q178" s="159" t="str">
        <f t="shared" si="84"/>
        <v/>
      </c>
      <c r="R178" s="8"/>
      <c r="S178" s="12">
        <v>0</v>
      </c>
      <c r="T178" s="7">
        <f t="shared" si="85"/>
        <v>0</v>
      </c>
      <c r="U178" s="7"/>
      <c r="V178" s="7"/>
      <c r="W178" s="81">
        <f t="shared" si="70"/>
        <v>0</v>
      </c>
      <c r="X178" s="82">
        <f t="shared" si="71"/>
        <v>0</v>
      </c>
      <c r="Y178" s="91"/>
      <c r="Z178" s="23">
        <v>0</v>
      </c>
      <c r="AA178" s="14" t="e">
        <f t="shared" si="86"/>
        <v>#DIV/0!</v>
      </c>
      <c r="AB178" s="159" t="str">
        <f t="shared" si="87"/>
        <v/>
      </c>
      <c r="AC178" s="8"/>
      <c r="AD178" s="12">
        <v>0</v>
      </c>
      <c r="AE178" s="7">
        <f t="shared" si="88"/>
        <v>0</v>
      </c>
      <c r="AF178" s="7"/>
      <c r="AG178" s="7"/>
      <c r="AH178" s="81">
        <f t="shared" si="72"/>
        <v>0</v>
      </c>
      <c r="AI178" s="82">
        <f t="shared" si="73"/>
        <v>0</v>
      </c>
      <c r="AJ178" s="91"/>
      <c r="AK178" s="23">
        <v>0</v>
      </c>
      <c r="AL178" s="14">
        <v>0</v>
      </c>
      <c r="AM178" s="159" t="str">
        <f t="shared" si="90"/>
        <v/>
      </c>
      <c r="AN178" s="8"/>
      <c r="AO178" s="12">
        <v>0</v>
      </c>
      <c r="AP178" s="7">
        <f t="shared" si="91"/>
        <v>0</v>
      </c>
      <c r="AQ178" s="7"/>
      <c r="AR178" s="7"/>
      <c r="AS178" s="81">
        <f t="shared" si="74"/>
        <v>0</v>
      </c>
      <c r="AT178" s="82">
        <f t="shared" si="75"/>
        <v>0</v>
      </c>
      <c r="AU178" s="91"/>
      <c r="AV178" s="23">
        <v>0</v>
      </c>
      <c r="AW178" s="14">
        <v>0</v>
      </c>
      <c r="AX178" s="159" t="str">
        <f t="shared" si="93"/>
        <v/>
      </c>
      <c r="AY178" s="8"/>
      <c r="AZ178" s="12">
        <v>0</v>
      </c>
      <c r="BA178" s="7">
        <f t="shared" si="94"/>
        <v>0</v>
      </c>
      <c r="BB178" s="7"/>
      <c r="BC178" s="7"/>
      <c r="BD178" s="81">
        <f t="shared" si="76"/>
        <v>0</v>
      </c>
      <c r="BE178" s="82">
        <f t="shared" si="77"/>
        <v>0</v>
      </c>
      <c r="BF178" s="91"/>
      <c r="BG178" s="23">
        <v>0</v>
      </c>
      <c r="BH178" s="14">
        <v>0</v>
      </c>
      <c r="BI178" s="159" t="str">
        <f t="shared" si="96"/>
        <v/>
      </c>
      <c r="BJ178" s="8"/>
      <c r="BK178" s="12">
        <v>0</v>
      </c>
      <c r="BL178" s="7">
        <f t="shared" si="97"/>
        <v>0</v>
      </c>
      <c r="BM178" s="7"/>
      <c r="BN178" s="7"/>
      <c r="BO178" s="81">
        <f t="shared" si="78"/>
        <v>0</v>
      </c>
      <c r="BP178" s="82">
        <f t="shared" si="79"/>
        <v>0</v>
      </c>
      <c r="BQ178" s="91"/>
      <c r="BR178" s="365"/>
      <c r="BS178" s="156">
        <v>43009</v>
      </c>
      <c r="BT178" s="101">
        <f t="shared" si="98"/>
        <v>0</v>
      </c>
      <c r="BU178" s="14" t="e">
        <f t="shared" si="105"/>
        <v>#DIV/0!</v>
      </c>
      <c r="BV178" s="103">
        <f t="shared" si="100"/>
        <v>0</v>
      </c>
      <c r="BW178" s="12" t="e">
        <f t="shared" si="106"/>
        <v>#DIV/0!</v>
      </c>
      <c r="BX178" s="105"/>
      <c r="BY178" s="24">
        <v>67.012722999999994</v>
      </c>
      <c r="BZ178" s="108"/>
      <c r="CB178" s="23"/>
      <c r="CC178" s="131" t="e">
        <f t="shared" si="101"/>
        <v>#DIV/0!</v>
      </c>
    </row>
    <row r="179" spans="1:81">
      <c r="A179" s="365"/>
      <c r="B179" s="156">
        <v>43040</v>
      </c>
      <c r="C179" s="16"/>
      <c r="D179" s="23">
        <v>0</v>
      </c>
      <c r="E179" s="14" t="e">
        <f t="shared" si="80"/>
        <v>#DIV/0!</v>
      </c>
      <c r="F179" s="159" t="str">
        <f t="shared" si="81"/>
        <v/>
      </c>
      <c r="G179" s="8"/>
      <c r="H179" s="12">
        <v>0</v>
      </c>
      <c r="I179" s="7">
        <f t="shared" si="82"/>
        <v>0</v>
      </c>
      <c r="J179" s="7"/>
      <c r="K179" s="7"/>
      <c r="L179" s="81">
        <f t="shared" si="68"/>
        <v>0</v>
      </c>
      <c r="M179" s="82">
        <f t="shared" si="69"/>
        <v>0</v>
      </c>
      <c r="N179" s="91"/>
      <c r="O179" s="23">
        <v>0</v>
      </c>
      <c r="P179" s="14" t="e">
        <f t="shared" si="83"/>
        <v>#DIV/0!</v>
      </c>
      <c r="Q179" s="159" t="str">
        <f t="shared" si="84"/>
        <v/>
      </c>
      <c r="R179" s="8"/>
      <c r="S179" s="12">
        <v>0</v>
      </c>
      <c r="T179" s="7">
        <f t="shared" si="85"/>
        <v>0</v>
      </c>
      <c r="U179" s="7"/>
      <c r="V179" s="7"/>
      <c r="W179" s="81">
        <f t="shared" si="70"/>
        <v>0</v>
      </c>
      <c r="X179" s="82">
        <f t="shared" si="71"/>
        <v>0</v>
      </c>
      <c r="Y179" s="91"/>
      <c r="Z179" s="23">
        <v>0</v>
      </c>
      <c r="AA179" s="14" t="e">
        <f t="shared" si="86"/>
        <v>#DIV/0!</v>
      </c>
      <c r="AB179" s="159" t="str">
        <f t="shared" si="87"/>
        <v/>
      </c>
      <c r="AC179" s="8"/>
      <c r="AD179" s="12">
        <v>0</v>
      </c>
      <c r="AE179" s="7">
        <f t="shared" si="88"/>
        <v>0</v>
      </c>
      <c r="AF179" s="7"/>
      <c r="AG179" s="7"/>
      <c r="AH179" s="81">
        <f t="shared" si="72"/>
        <v>0</v>
      </c>
      <c r="AI179" s="82">
        <f t="shared" si="73"/>
        <v>0</v>
      </c>
      <c r="AJ179" s="91"/>
      <c r="AK179" s="23">
        <v>0</v>
      </c>
      <c r="AL179" s="14">
        <v>0</v>
      </c>
      <c r="AM179" s="159" t="str">
        <f t="shared" si="90"/>
        <v/>
      </c>
      <c r="AN179" s="8"/>
      <c r="AO179" s="12">
        <v>0</v>
      </c>
      <c r="AP179" s="7">
        <f t="shared" si="91"/>
        <v>0</v>
      </c>
      <c r="AQ179" s="7"/>
      <c r="AR179" s="7"/>
      <c r="AS179" s="81">
        <f t="shared" si="74"/>
        <v>0</v>
      </c>
      <c r="AT179" s="82">
        <f t="shared" si="75"/>
        <v>0</v>
      </c>
      <c r="AU179" s="91"/>
      <c r="AV179" s="23">
        <v>0</v>
      </c>
      <c r="AW179" s="14">
        <v>0</v>
      </c>
      <c r="AX179" s="159" t="str">
        <f t="shared" si="93"/>
        <v/>
      </c>
      <c r="AY179" s="8"/>
      <c r="AZ179" s="12">
        <v>0</v>
      </c>
      <c r="BA179" s="7">
        <f t="shared" si="94"/>
        <v>0</v>
      </c>
      <c r="BB179" s="7"/>
      <c r="BC179" s="7"/>
      <c r="BD179" s="81">
        <f t="shared" si="76"/>
        <v>0</v>
      </c>
      <c r="BE179" s="82">
        <f t="shared" si="77"/>
        <v>0</v>
      </c>
      <c r="BF179" s="91"/>
      <c r="BG179" s="23">
        <v>0</v>
      </c>
      <c r="BH179" s="14">
        <v>0</v>
      </c>
      <c r="BI179" s="159" t="str">
        <f t="shared" si="96"/>
        <v/>
      </c>
      <c r="BJ179" s="8"/>
      <c r="BK179" s="12">
        <v>0</v>
      </c>
      <c r="BL179" s="7">
        <f t="shared" si="97"/>
        <v>0</v>
      </c>
      <c r="BM179" s="7"/>
      <c r="BN179" s="7"/>
      <c r="BO179" s="81">
        <f t="shared" si="78"/>
        <v>0</v>
      </c>
      <c r="BP179" s="82">
        <f t="shared" si="79"/>
        <v>0</v>
      </c>
      <c r="BQ179" s="91"/>
      <c r="BR179" s="365"/>
      <c r="BS179" s="156">
        <v>43040</v>
      </c>
      <c r="BT179" s="101">
        <f t="shared" si="98"/>
        <v>0</v>
      </c>
      <c r="BU179" s="14" t="e">
        <f t="shared" si="105"/>
        <v>#DIV/0!</v>
      </c>
      <c r="BV179" s="103">
        <f t="shared" si="100"/>
        <v>0</v>
      </c>
      <c r="BW179" s="12" t="e">
        <f t="shared" si="106"/>
        <v>#DIV/0!</v>
      </c>
      <c r="BX179" s="105"/>
      <c r="BY179" s="24">
        <v>67.260670000000005</v>
      </c>
      <c r="BZ179" s="108"/>
      <c r="CB179" s="23"/>
      <c r="CC179" s="131" t="e">
        <f t="shared" si="101"/>
        <v>#DIV/0!</v>
      </c>
    </row>
    <row r="180" spans="1:81">
      <c r="A180" s="366"/>
      <c r="B180" s="157">
        <v>43070</v>
      </c>
      <c r="C180" s="16"/>
      <c r="D180" s="23">
        <v>0</v>
      </c>
      <c r="E180" s="15" t="e">
        <f t="shared" si="80"/>
        <v>#DIV/0!</v>
      </c>
      <c r="F180" s="158" t="str">
        <f t="shared" si="81"/>
        <v/>
      </c>
      <c r="G180" s="11"/>
      <c r="H180" s="13">
        <v>0</v>
      </c>
      <c r="I180" s="10">
        <f t="shared" si="82"/>
        <v>0</v>
      </c>
      <c r="J180" s="10"/>
      <c r="K180" s="10"/>
      <c r="L180" s="83">
        <f t="shared" si="68"/>
        <v>0</v>
      </c>
      <c r="M180" s="84">
        <f t="shared" si="69"/>
        <v>0</v>
      </c>
      <c r="N180" s="92"/>
      <c r="O180" s="23">
        <v>0</v>
      </c>
      <c r="P180" s="15" t="e">
        <f t="shared" si="83"/>
        <v>#DIV/0!</v>
      </c>
      <c r="Q180" s="158" t="str">
        <f t="shared" si="84"/>
        <v/>
      </c>
      <c r="R180" s="11"/>
      <c r="S180" s="13">
        <v>0</v>
      </c>
      <c r="T180" s="10">
        <f t="shared" si="85"/>
        <v>0</v>
      </c>
      <c r="U180" s="10"/>
      <c r="V180" s="10"/>
      <c r="W180" s="83">
        <f t="shared" si="70"/>
        <v>0</v>
      </c>
      <c r="X180" s="84">
        <f t="shared" si="71"/>
        <v>0</v>
      </c>
      <c r="Y180" s="92"/>
      <c r="Z180" s="23">
        <v>0</v>
      </c>
      <c r="AA180" s="15" t="e">
        <f t="shared" si="86"/>
        <v>#DIV/0!</v>
      </c>
      <c r="AB180" s="158" t="str">
        <f t="shared" si="87"/>
        <v/>
      </c>
      <c r="AC180" s="11"/>
      <c r="AD180" s="13">
        <v>0</v>
      </c>
      <c r="AE180" s="10">
        <f t="shared" si="88"/>
        <v>0</v>
      </c>
      <c r="AF180" s="10"/>
      <c r="AG180" s="10"/>
      <c r="AH180" s="83">
        <f t="shared" si="72"/>
        <v>0</v>
      </c>
      <c r="AI180" s="84">
        <f t="shared" si="73"/>
        <v>0</v>
      </c>
      <c r="AJ180" s="92"/>
      <c r="AK180" s="21">
        <v>0</v>
      </c>
      <c r="AL180" s="15">
        <v>0</v>
      </c>
      <c r="AM180" s="158" t="str">
        <f t="shared" si="90"/>
        <v/>
      </c>
      <c r="AN180" s="11"/>
      <c r="AO180" s="13">
        <v>0</v>
      </c>
      <c r="AP180" s="10">
        <f t="shared" si="91"/>
        <v>0</v>
      </c>
      <c r="AQ180" s="10"/>
      <c r="AR180" s="10"/>
      <c r="AS180" s="83">
        <f t="shared" si="74"/>
        <v>0</v>
      </c>
      <c r="AT180" s="84">
        <f t="shared" si="75"/>
        <v>0</v>
      </c>
      <c r="AU180" s="92"/>
      <c r="AV180" s="21">
        <v>0</v>
      </c>
      <c r="AW180" s="15">
        <v>0</v>
      </c>
      <c r="AX180" s="158" t="str">
        <f t="shared" si="93"/>
        <v/>
      </c>
      <c r="AY180" s="11"/>
      <c r="AZ180" s="13">
        <v>0</v>
      </c>
      <c r="BA180" s="10">
        <f t="shared" si="94"/>
        <v>0</v>
      </c>
      <c r="BB180" s="10"/>
      <c r="BC180" s="10"/>
      <c r="BD180" s="83">
        <f t="shared" si="76"/>
        <v>0</v>
      </c>
      <c r="BE180" s="84">
        <f t="shared" si="77"/>
        <v>0</v>
      </c>
      <c r="BF180" s="92"/>
      <c r="BG180" s="21">
        <v>0</v>
      </c>
      <c r="BH180" s="15">
        <v>0</v>
      </c>
      <c r="BI180" s="158" t="str">
        <f t="shared" si="96"/>
        <v/>
      </c>
      <c r="BJ180" s="11"/>
      <c r="BK180" s="13">
        <v>0</v>
      </c>
      <c r="BL180" s="10">
        <f t="shared" si="97"/>
        <v>0</v>
      </c>
      <c r="BM180" s="10"/>
      <c r="BN180" s="10"/>
      <c r="BO180" s="83">
        <f t="shared" si="78"/>
        <v>0</v>
      </c>
      <c r="BP180" s="84">
        <f t="shared" si="79"/>
        <v>0</v>
      </c>
      <c r="BQ180" s="92"/>
      <c r="BR180" s="366"/>
      <c r="BS180" s="157">
        <v>43070</v>
      </c>
      <c r="BT180" s="102">
        <f t="shared" si="98"/>
        <v>0</v>
      </c>
      <c r="BU180" s="15" t="e">
        <f t="shared" si="105"/>
        <v>#DIV/0!</v>
      </c>
      <c r="BV180" s="104">
        <f t="shared" si="100"/>
        <v>0</v>
      </c>
      <c r="BW180" s="13" t="e">
        <f t="shared" si="106"/>
        <v>#DIV/0!</v>
      </c>
      <c r="BX180" s="107"/>
      <c r="BY180" s="25">
        <v>67.381738999999996</v>
      </c>
      <c r="BZ180" s="110"/>
      <c r="CB180" s="23"/>
      <c r="CC180" s="131" t="e">
        <f t="shared" si="101"/>
        <v>#DIV/0!</v>
      </c>
    </row>
    <row r="181" spans="1:81">
      <c r="A181" s="365">
        <v>2018</v>
      </c>
      <c r="B181" s="156">
        <v>43101</v>
      </c>
      <c r="C181" s="16"/>
      <c r="D181" s="23">
        <v>0</v>
      </c>
      <c r="E181" s="14" t="e">
        <f t="shared" si="80"/>
        <v>#DIV/0!</v>
      </c>
      <c r="F181" s="159">
        <f t="shared" si="81"/>
        <v>65</v>
      </c>
      <c r="G181" s="8"/>
      <c r="H181" s="12">
        <v>0</v>
      </c>
      <c r="I181" s="7">
        <f t="shared" si="82"/>
        <v>0</v>
      </c>
      <c r="J181" s="76"/>
      <c r="K181" s="76"/>
      <c r="L181" s="81">
        <f t="shared" si="68"/>
        <v>0</v>
      </c>
      <c r="M181" s="82">
        <f t="shared" si="69"/>
        <v>0</v>
      </c>
      <c r="N181" s="91"/>
      <c r="O181" s="23">
        <v>0</v>
      </c>
      <c r="P181" s="14" t="e">
        <f t="shared" si="83"/>
        <v>#DIV/0!</v>
      </c>
      <c r="Q181" s="159" t="str">
        <f t="shared" si="84"/>
        <v/>
      </c>
      <c r="R181" s="8"/>
      <c r="S181" s="12">
        <v>0</v>
      </c>
      <c r="T181" s="7">
        <f t="shared" si="85"/>
        <v>0</v>
      </c>
      <c r="U181" s="76"/>
      <c r="V181" s="76"/>
      <c r="W181" s="81">
        <f t="shared" si="70"/>
        <v>0</v>
      </c>
      <c r="X181" s="82">
        <f t="shared" si="71"/>
        <v>0</v>
      </c>
      <c r="Y181" s="91"/>
      <c r="Z181" s="23">
        <v>0</v>
      </c>
      <c r="AA181" s="14" t="e">
        <f t="shared" si="86"/>
        <v>#DIV/0!</v>
      </c>
      <c r="AB181" s="159" t="str">
        <f t="shared" si="87"/>
        <v/>
      </c>
      <c r="AC181" s="8"/>
      <c r="AD181" s="12">
        <v>0</v>
      </c>
      <c r="AE181" s="7">
        <f t="shared" si="88"/>
        <v>0</v>
      </c>
      <c r="AF181" s="76"/>
      <c r="AG181" s="76"/>
      <c r="AH181" s="81">
        <f t="shared" si="72"/>
        <v>0</v>
      </c>
      <c r="AI181" s="82">
        <f t="shared" si="73"/>
        <v>0</v>
      </c>
      <c r="AJ181" s="91"/>
      <c r="AK181" s="23">
        <v>0</v>
      </c>
      <c r="AL181" s="14">
        <v>0</v>
      </c>
      <c r="AM181" s="159" t="str">
        <f t="shared" si="90"/>
        <v/>
      </c>
      <c r="AN181" s="8"/>
      <c r="AO181" s="12">
        <v>0</v>
      </c>
      <c r="AP181" s="7">
        <f t="shared" si="91"/>
        <v>0</v>
      </c>
      <c r="AQ181" s="76"/>
      <c r="AR181" s="76"/>
      <c r="AS181" s="81">
        <f t="shared" si="74"/>
        <v>0</v>
      </c>
      <c r="AT181" s="82">
        <f t="shared" si="75"/>
        <v>0</v>
      </c>
      <c r="AU181" s="91"/>
      <c r="AV181" s="23">
        <v>0</v>
      </c>
      <c r="AW181" s="14">
        <v>0</v>
      </c>
      <c r="AX181" s="159" t="str">
        <f t="shared" si="93"/>
        <v/>
      </c>
      <c r="AY181" s="8"/>
      <c r="AZ181" s="12">
        <v>0</v>
      </c>
      <c r="BA181" s="7">
        <f t="shared" si="94"/>
        <v>0</v>
      </c>
      <c r="BB181" s="76"/>
      <c r="BC181" s="76"/>
      <c r="BD181" s="81">
        <f t="shared" si="76"/>
        <v>0</v>
      </c>
      <c r="BE181" s="82">
        <f t="shared" si="77"/>
        <v>0</v>
      </c>
      <c r="BF181" s="91"/>
      <c r="BG181" s="23">
        <v>0</v>
      </c>
      <c r="BH181" s="14">
        <v>0</v>
      </c>
      <c r="BI181" s="159" t="str">
        <f t="shared" si="96"/>
        <v/>
      </c>
      <c r="BJ181" s="8"/>
      <c r="BK181" s="12">
        <v>0</v>
      </c>
      <c r="BL181" s="7">
        <f t="shared" si="97"/>
        <v>0</v>
      </c>
      <c r="BM181" s="76"/>
      <c r="BN181" s="76"/>
      <c r="BO181" s="81">
        <f t="shared" si="78"/>
        <v>0</v>
      </c>
      <c r="BP181" s="82">
        <f t="shared" si="79"/>
        <v>0</v>
      </c>
      <c r="BQ181" s="91"/>
      <c r="BR181" s="365">
        <v>2018</v>
      </c>
      <c r="BS181" s="156">
        <v>43101</v>
      </c>
      <c r="BT181" s="101">
        <f t="shared" si="98"/>
        <v>0</v>
      </c>
      <c r="BU181" s="14" t="e">
        <f t="shared" si="105"/>
        <v>#DIV/0!</v>
      </c>
      <c r="BV181" s="103">
        <f t="shared" si="100"/>
        <v>0</v>
      </c>
      <c r="BW181" s="12" t="e">
        <f t="shared" si="106"/>
        <v>#DIV/0!</v>
      </c>
      <c r="BX181" s="105"/>
      <c r="BY181" s="24">
        <v>67.556931000000006</v>
      </c>
      <c r="BZ181" s="108"/>
      <c r="CB181" s="23"/>
      <c r="CC181" s="131" t="e">
        <f t="shared" si="101"/>
        <v>#DIV/0!</v>
      </c>
    </row>
    <row r="182" spans="1:81">
      <c r="A182" s="365"/>
      <c r="B182" s="156">
        <v>43132</v>
      </c>
      <c r="C182" s="16"/>
      <c r="D182" s="23">
        <v>0</v>
      </c>
      <c r="E182" s="14" t="e">
        <f t="shared" si="80"/>
        <v>#DIV/0!</v>
      </c>
      <c r="F182" s="159" t="str">
        <f t="shared" si="81"/>
        <v/>
      </c>
      <c r="G182" s="8"/>
      <c r="H182" s="12">
        <v>0</v>
      </c>
      <c r="I182" s="7">
        <f t="shared" si="82"/>
        <v>0</v>
      </c>
      <c r="J182" s="7"/>
      <c r="K182" s="7"/>
      <c r="L182" s="81">
        <f t="shared" si="68"/>
        <v>0</v>
      </c>
      <c r="M182" s="82">
        <f t="shared" si="69"/>
        <v>0</v>
      </c>
      <c r="N182" s="91"/>
      <c r="O182" s="23">
        <v>0</v>
      </c>
      <c r="P182" s="14" t="e">
        <f t="shared" si="83"/>
        <v>#DIV/0!</v>
      </c>
      <c r="Q182" s="159" t="str">
        <f t="shared" si="84"/>
        <v/>
      </c>
      <c r="R182" s="8"/>
      <c r="S182" s="12">
        <v>0</v>
      </c>
      <c r="T182" s="7">
        <f t="shared" si="85"/>
        <v>0</v>
      </c>
      <c r="U182" s="7"/>
      <c r="V182" s="7"/>
      <c r="W182" s="81">
        <f t="shared" si="70"/>
        <v>0</v>
      </c>
      <c r="X182" s="82">
        <f t="shared" si="71"/>
        <v>0</v>
      </c>
      <c r="Y182" s="91"/>
      <c r="Z182" s="23">
        <v>0</v>
      </c>
      <c r="AA182" s="14" t="e">
        <f t="shared" si="86"/>
        <v>#DIV/0!</v>
      </c>
      <c r="AB182" s="159" t="str">
        <f t="shared" si="87"/>
        <v/>
      </c>
      <c r="AC182" s="8"/>
      <c r="AD182" s="12">
        <v>0</v>
      </c>
      <c r="AE182" s="7">
        <f t="shared" si="88"/>
        <v>0</v>
      </c>
      <c r="AF182" s="7"/>
      <c r="AG182" s="7"/>
      <c r="AH182" s="81">
        <f t="shared" si="72"/>
        <v>0</v>
      </c>
      <c r="AI182" s="82">
        <f t="shared" si="73"/>
        <v>0</v>
      </c>
      <c r="AJ182" s="91"/>
      <c r="AK182" s="23">
        <v>0</v>
      </c>
      <c r="AL182" s="14">
        <v>0</v>
      </c>
      <c r="AM182" s="159" t="str">
        <f t="shared" si="90"/>
        <v/>
      </c>
      <c r="AN182" s="8"/>
      <c r="AO182" s="12">
        <v>0</v>
      </c>
      <c r="AP182" s="7">
        <f t="shared" si="91"/>
        <v>0</v>
      </c>
      <c r="AQ182" s="7"/>
      <c r="AR182" s="7"/>
      <c r="AS182" s="81">
        <f t="shared" si="74"/>
        <v>0</v>
      </c>
      <c r="AT182" s="82">
        <f t="shared" si="75"/>
        <v>0</v>
      </c>
      <c r="AU182" s="91"/>
      <c r="AV182" s="23">
        <v>0</v>
      </c>
      <c r="AW182" s="14">
        <v>0</v>
      </c>
      <c r="AX182" s="159" t="str">
        <f t="shared" si="93"/>
        <v/>
      </c>
      <c r="AY182" s="8"/>
      <c r="AZ182" s="12">
        <v>0</v>
      </c>
      <c r="BA182" s="7">
        <f t="shared" si="94"/>
        <v>0</v>
      </c>
      <c r="BB182" s="7"/>
      <c r="BC182" s="7"/>
      <c r="BD182" s="81">
        <f t="shared" si="76"/>
        <v>0</v>
      </c>
      <c r="BE182" s="82">
        <f t="shared" si="77"/>
        <v>0</v>
      </c>
      <c r="BF182" s="91"/>
      <c r="BG182" s="23">
        <v>0</v>
      </c>
      <c r="BH182" s="14">
        <v>0</v>
      </c>
      <c r="BI182" s="159" t="str">
        <f t="shared" si="96"/>
        <v/>
      </c>
      <c r="BJ182" s="8"/>
      <c r="BK182" s="12">
        <v>0</v>
      </c>
      <c r="BL182" s="7">
        <f t="shared" si="97"/>
        <v>0</v>
      </c>
      <c r="BM182" s="7"/>
      <c r="BN182" s="7"/>
      <c r="BO182" s="81">
        <f t="shared" si="78"/>
        <v>0</v>
      </c>
      <c r="BP182" s="82">
        <f t="shared" si="79"/>
        <v>0</v>
      </c>
      <c r="BQ182" s="91"/>
      <c r="BR182" s="365"/>
      <c r="BS182" s="156">
        <v>43132</v>
      </c>
      <c r="BT182" s="101">
        <f t="shared" si="98"/>
        <v>0</v>
      </c>
      <c r="BU182" s="14" t="e">
        <f t="shared" si="105"/>
        <v>#DIV/0!</v>
      </c>
      <c r="BV182" s="103">
        <f t="shared" si="100"/>
        <v>0</v>
      </c>
      <c r="BW182" s="12" t="e">
        <f t="shared" si="106"/>
        <v>#DIV/0!</v>
      </c>
      <c r="BX182" s="105"/>
      <c r="BY182" s="24">
        <v>67.712311</v>
      </c>
      <c r="BZ182" s="108"/>
      <c r="CB182" s="23"/>
      <c r="CC182" s="131" t="e">
        <f t="shared" si="101"/>
        <v>#DIV/0!</v>
      </c>
    </row>
    <row r="183" spans="1:81">
      <c r="A183" s="365"/>
      <c r="B183" s="156">
        <v>43160</v>
      </c>
      <c r="C183" s="16"/>
      <c r="D183" s="23">
        <v>0</v>
      </c>
      <c r="E183" s="14" t="e">
        <f t="shared" si="80"/>
        <v>#DIV/0!</v>
      </c>
      <c r="F183" s="159" t="str">
        <f t="shared" si="81"/>
        <v/>
      </c>
      <c r="G183" s="8"/>
      <c r="H183" s="12">
        <v>0</v>
      </c>
      <c r="I183" s="7">
        <f t="shared" si="82"/>
        <v>0</v>
      </c>
      <c r="J183" s="7"/>
      <c r="K183" s="7"/>
      <c r="L183" s="81">
        <f t="shared" si="68"/>
        <v>0</v>
      </c>
      <c r="M183" s="82">
        <f t="shared" si="69"/>
        <v>0</v>
      </c>
      <c r="N183" s="91"/>
      <c r="O183" s="23">
        <v>0</v>
      </c>
      <c r="P183" s="14" t="e">
        <f t="shared" si="83"/>
        <v>#DIV/0!</v>
      </c>
      <c r="Q183" s="159" t="str">
        <f t="shared" si="84"/>
        <v/>
      </c>
      <c r="R183" s="8"/>
      <c r="S183" s="12">
        <v>0</v>
      </c>
      <c r="T183" s="7">
        <f t="shared" si="85"/>
        <v>0</v>
      </c>
      <c r="U183" s="7"/>
      <c r="V183" s="7"/>
      <c r="W183" s="81">
        <f t="shared" si="70"/>
        <v>0</v>
      </c>
      <c r="X183" s="82">
        <f t="shared" si="71"/>
        <v>0</v>
      </c>
      <c r="Y183" s="91"/>
      <c r="Z183" s="23">
        <v>0</v>
      </c>
      <c r="AA183" s="14" t="e">
        <f t="shared" si="86"/>
        <v>#DIV/0!</v>
      </c>
      <c r="AB183" s="159" t="str">
        <f t="shared" si="87"/>
        <v/>
      </c>
      <c r="AC183" s="8"/>
      <c r="AD183" s="12">
        <v>0</v>
      </c>
      <c r="AE183" s="7">
        <f t="shared" si="88"/>
        <v>0</v>
      </c>
      <c r="AF183" s="7"/>
      <c r="AG183" s="7"/>
      <c r="AH183" s="81">
        <f t="shared" si="72"/>
        <v>0</v>
      </c>
      <c r="AI183" s="82">
        <f t="shared" si="73"/>
        <v>0</v>
      </c>
      <c r="AJ183" s="91"/>
      <c r="AK183" s="23">
        <v>0</v>
      </c>
      <c r="AL183" s="14">
        <v>0</v>
      </c>
      <c r="AM183" s="159" t="str">
        <f t="shared" si="90"/>
        <v/>
      </c>
      <c r="AN183" s="8"/>
      <c r="AO183" s="12">
        <v>0</v>
      </c>
      <c r="AP183" s="7">
        <f t="shared" si="91"/>
        <v>0</v>
      </c>
      <c r="AQ183" s="7"/>
      <c r="AR183" s="7"/>
      <c r="AS183" s="81">
        <f t="shared" si="74"/>
        <v>0</v>
      </c>
      <c r="AT183" s="82">
        <f t="shared" si="75"/>
        <v>0</v>
      </c>
      <c r="AU183" s="91"/>
      <c r="AV183" s="23">
        <v>0</v>
      </c>
      <c r="AW183" s="14">
        <v>0</v>
      </c>
      <c r="AX183" s="159" t="str">
        <f t="shared" si="93"/>
        <v/>
      </c>
      <c r="AY183" s="8"/>
      <c r="AZ183" s="12">
        <v>0</v>
      </c>
      <c r="BA183" s="7">
        <f t="shared" si="94"/>
        <v>0</v>
      </c>
      <c r="BB183" s="7"/>
      <c r="BC183" s="7"/>
      <c r="BD183" s="81">
        <f t="shared" si="76"/>
        <v>0</v>
      </c>
      <c r="BE183" s="82">
        <f t="shared" si="77"/>
        <v>0</v>
      </c>
      <c r="BF183" s="91"/>
      <c r="BG183" s="23">
        <v>0</v>
      </c>
      <c r="BH183" s="14">
        <v>0</v>
      </c>
      <c r="BI183" s="159" t="str">
        <f t="shared" si="96"/>
        <v/>
      </c>
      <c r="BJ183" s="8"/>
      <c r="BK183" s="12">
        <v>0</v>
      </c>
      <c r="BL183" s="7">
        <f t="shared" si="97"/>
        <v>0</v>
      </c>
      <c r="BM183" s="7"/>
      <c r="BN183" s="7"/>
      <c r="BO183" s="81">
        <f t="shared" si="78"/>
        <v>0</v>
      </c>
      <c r="BP183" s="82">
        <f t="shared" si="79"/>
        <v>0</v>
      </c>
      <c r="BQ183" s="91"/>
      <c r="BR183" s="365"/>
      <c r="BS183" s="156">
        <v>43160</v>
      </c>
      <c r="BT183" s="101">
        <f t="shared" si="98"/>
        <v>0</v>
      </c>
      <c r="BU183" s="14" t="e">
        <f t="shared" si="105"/>
        <v>#DIV/0!</v>
      </c>
      <c r="BV183" s="103">
        <f t="shared" si="100"/>
        <v>0</v>
      </c>
      <c r="BW183" s="12" t="e">
        <f t="shared" si="106"/>
        <v>#DIV/0!</v>
      </c>
      <c r="BX183" s="105"/>
      <c r="BY183" s="24">
        <v>67.834192999999999</v>
      </c>
      <c r="BZ183" s="108"/>
      <c r="CB183" s="23"/>
      <c r="CC183" s="131" t="e">
        <f t="shared" si="101"/>
        <v>#DIV/0!</v>
      </c>
    </row>
    <row r="184" spans="1:81">
      <c r="A184" s="365"/>
      <c r="B184" s="156">
        <v>43191</v>
      </c>
      <c r="C184" s="16"/>
      <c r="D184" s="23">
        <v>0</v>
      </c>
      <c r="E184" s="14" t="e">
        <f t="shared" si="80"/>
        <v>#DIV/0!</v>
      </c>
      <c r="F184" s="159" t="str">
        <f t="shared" si="81"/>
        <v/>
      </c>
      <c r="G184" s="8"/>
      <c r="H184" s="12">
        <v>0</v>
      </c>
      <c r="I184" s="7">
        <f t="shared" si="82"/>
        <v>0</v>
      </c>
      <c r="J184" s="7"/>
      <c r="K184" s="7"/>
      <c r="L184" s="81">
        <f t="shared" si="68"/>
        <v>0</v>
      </c>
      <c r="M184" s="82">
        <f t="shared" si="69"/>
        <v>0</v>
      </c>
      <c r="N184" s="91"/>
      <c r="O184" s="23">
        <v>0</v>
      </c>
      <c r="P184" s="14" t="e">
        <f t="shared" si="83"/>
        <v>#DIV/0!</v>
      </c>
      <c r="Q184" s="159" t="str">
        <f t="shared" si="84"/>
        <v/>
      </c>
      <c r="R184" s="8"/>
      <c r="S184" s="12">
        <v>0</v>
      </c>
      <c r="T184" s="7">
        <f t="shared" si="85"/>
        <v>0</v>
      </c>
      <c r="U184" s="7"/>
      <c r="V184" s="7"/>
      <c r="W184" s="81">
        <f t="shared" si="70"/>
        <v>0</v>
      </c>
      <c r="X184" s="82">
        <f t="shared" si="71"/>
        <v>0</v>
      </c>
      <c r="Y184" s="91"/>
      <c r="Z184" s="23">
        <v>0</v>
      </c>
      <c r="AA184" s="14" t="e">
        <f t="shared" si="86"/>
        <v>#DIV/0!</v>
      </c>
      <c r="AB184" s="159" t="str">
        <f t="shared" si="87"/>
        <v/>
      </c>
      <c r="AC184" s="8"/>
      <c r="AD184" s="12">
        <v>0</v>
      </c>
      <c r="AE184" s="7">
        <f t="shared" si="88"/>
        <v>0</v>
      </c>
      <c r="AF184" s="7"/>
      <c r="AG184" s="7"/>
      <c r="AH184" s="81">
        <f t="shared" si="72"/>
        <v>0</v>
      </c>
      <c r="AI184" s="82">
        <f t="shared" si="73"/>
        <v>0</v>
      </c>
      <c r="AJ184" s="91"/>
      <c r="AK184" s="23">
        <v>0</v>
      </c>
      <c r="AL184" s="14">
        <v>0</v>
      </c>
      <c r="AM184" s="159" t="str">
        <f t="shared" si="90"/>
        <v/>
      </c>
      <c r="AN184" s="8"/>
      <c r="AO184" s="12">
        <v>0</v>
      </c>
      <c r="AP184" s="7">
        <f t="shared" si="91"/>
        <v>0</v>
      </c>
      <c r="AQ184" s="7"/>
      <c r="AR184" s="7"/>
      <c r="AS184" s="81">
        <f t="shared" si="74"/>
        <v>0</v>
      </c>
      <c r="AT184" s="82">
        <f t="shared" si="75"/>
        <v>0</v>
      </c>
      <c r="AU184" s="91"/>
      <c r="AV184" s="23">
        <v>0</v>
      </c>
      <c r="AW184" s="14">
        <v>0</v>
      </c>
      <c r="AX184" s="159" t="str">
        <f t="shared" si="93"/>
        <v/>
      </c>
      <c r="AY184" s="8"/>
      <c r="AZ184" s="12">
        <v>0</v>
      </c>
      <c r="BA184" s="7">
        <f t="shared" si="94"/>
        <v>0</v>
      </c>
      <c r="BB184" s="7"/>
      <c r="BC184" s="7"/>
      <c r="BD184" s="81">
        <f t="shared" si="76"/>
        <v>0</v>
      </c>
      <c r="BE184" s="82">
        <f t="shared" si="77"/>
        <v>0</v>
      </c>
      <c r="BF184" s="91"/>
      <c r="BG184" s="23">
        <v>0</v>
      </c>
      <c r="BH184" s="14">
        <v>0</v>
      </c>
      <c r="BI184" s="159" t="str">
        <f t="shared" si="96"/>
        <v/>
      </c>
      <c r="BJ184" s="8"/>
      <c r="BK184" s="12">
        <v>0</v>
      </c>
      <c r="BL184" s="7">
        <f t="shared" si="97"/>
        <v>0</v>
      </c>
      <c r="BM184" s="7"/>
      <c r="BN184" s="7"/>
      <c r="BO184" s="81">
        <f t="shared" si="78"/>
        <v>0</v>
      </c>
      <c r="BP184" s="82">
        <f t="shared" si="79"/>
        <v>0</v>
      </c>
      <c r="BQ184" s="91"/>
      <c r="BR184" s="365"/>
      <c r="BS184" s="156">
        <v>43191</v>
      </c>
      <c r="BT184" s="101">
        <f t="shared" si="98"/>
        <v>0</v>
      </c>
      <c r="BU184" s="14" t="e">
        <f t="shared" si="105"/>
        <v>#DIV/0!</v>
      </c>
      <c r="BV184" s="103">
        <f t="shared" si="100"/>
        <v>0</v>
      </c>
      <c r="BW184" s="12" t="e">
        <f t="shared" si="106"/>
        <v>#DIV/0!</v>
      </c>
      <c r="BX184" s="105"/>
      <c r="BY184" s="24">
        <v>67.881675999999999</v>
      </c>
      <c r="BZ184" s="108"/>
      <c r="CB184" s="23"/>
      <c r="CC184" s="131" t="e">
        <f t="shared" si="101"/>
        <v>#DIV/0!</v>
      </c>
    </row>
    <row r="185" spans="1:81">
      <c r="A185" s="365"/>
      <c r="B185" s="156">
        <v>43221</v>
      </c>
      <c r="C185" s="16"/>
      <c r="D185" s="23">
        <v>0</v>
      </c>
      <c r="E185" s="14" t="e">
        <f t="shared" si="80"/>
        <v>#DIV/0!</v>
      </c>
      <c r="F185" s="159" t="str">
        <f t="shared" si="81"/>
        <v/>
      </c>
      <c r="G185" s="8"/>
      <c r="H185" s="12">
        <v>0</v>
      </c>
      <c r="I185" s="7">
        <f t="shared" si="82"/>
        <v>0</v>
      </c>
      <c r="J185" s="7"/>
      <c r="K185" s="7"/>
      <c r="L185" s="81">
        <f t="shared" si="68"/>
        <v>0</v>
      </c>
      <c r="M185" s="82">
        <f t="shared" si="69"/>
        <v>0</v>
      </c>
      <c r="N185" s="91"/>
      <c r="O185" s="23">
        <v>0</v>
      </c>
      <c r="P185" s="14" t="e">
        <f t="shared" si="83"/>
        <v>#DIV/0!</v>
      </c>
      <c r="Q185" s="159" t="str">
        <f t="shared" si="84"/>
        <v/>
      </c>
      <c r="R185" s="8"/>
      <c r="S185" s="12">
        <v>0</v>
      </c>
      <c r="T185" s="7">
        <f t="shared" si="85"/>
        <v>0</v>
      </c>
      <c r="U185" s="7"/>
      <c r="V185" s="7"/>
      <c r="W185" s="81">
        <f t="shared" si="70"/>
        <v>0</v>
      </c>
      <c r="X185" s="82">
        <f t="shared" si="71"/>
        <v>0</v>
      </c>
      <c r="Y185" s="91"/>
      <c r="Z185" s="23">
        <v>0</v>
      </c>
      <c r="AA185" s="14" t="e">
        <f t="shared" si="86"/>
        <v>#DIV/0!</v>
      </c>
      <c r="AB185" s="159" t="str">
        <f t="shared" si="87"/>
        <v/>
      </c>
      <c r="AC185" s="8"/>
      <c r="AD185" s="12">
        <v>0</v>
      </c>
      <c r="AE185" s="7">
        <f t="shared" si="88"/>
        <v>0</v>
      </c>
      <c r="AF185" s="7"/>
      <c r="AG185" s="7"/>
      <c r="AH185" s="81">
        <f t="shared" si="72"/>
        <v>0</v>
      </c>
      <c r="AI185" s="82">
        <f t="shared" si="73"/>
        <v>0</v>
      </c>
      <c r="AJ185" s="91"/>
      <c r="AK185" s="23">
        <v>0</v>
      </c>
      <c r="AL185" s="14">
        <v>0</v>
      </c>
      <c r="AM185" s="159" t="str">
        <f t="shared" si="90"/>
        <v/>
      </c>
      <c r="AN185" s="8"/>
      <c r="AO185" s="12">
        <v>0</v>
      </c>
      <c r="AP185" s="7">
        <f t="shared" si="91"/>
        <v>0</v>
      </c>
      <c r="AQ185" s="7"/>
      <c r="AR185" s="7"/>
      <c r="AS185" s="81">
        <f t="shared" si="74"/>
        <v>0</v>
      </c>
      <c r="AT185" s="82">
        <f t="shared" si="75"/>
        <v>0</v>
      </c>
      <c r="AU185" s="91"/>
      <c r="AV185" s="23">
        <v>0</v>
      </c>
      <c r="AW185" s="14">
        <v>0</v>
      </c>
      <c r="AX185" s="159" t="str">
        <f t="shared" si="93"/>
        <v/>
      </c>
      <c r="AY185" s="8"/>
      <c r="AZ185" s="12">
        <v>0</v>
      </c>
      <c r="BA185" s="7">
        <f t="shared" si="94"/>
        <v>0</v>
      </c>
      <c r="BB185" s="7"/>
      <c r="BC185" s="7"/>
      <c r="BD185" s="81">
        <f t="shared" si="76"/>
        <v>0</v>
      </c>
      <c r="BE185" s="82">
        <f t="shared" si="77"/>
        <v>0</v>
      </c>
      <c r="BF185" s="91"/>
      <c r="BG185" s="23">
        <v>0</v>
      </c>
      <c r="BH185" s="14">
        <v>0</v>
      </c>
      <c r="BI185" s="159" t="str">
        <f t="shared" si="96"/>
        <v/>
      </c>
      <c r="BJ185" s="8"/>
      <c r="BK185" s="12">
        <v>0</v>
      </c>
      <c r="BL185" s="7">
        <f t="shared" si="97"/>
        <v>0</v>
      </c>
      <c r="BM185" s="7"/>
      <c r="BN185" s="7"/>
      <c r="BO185" s="81">
        <f t="shared" si="78"/>
        <v>0</v>
      </c>
      <c r="BP185" s="82">
        <f t="shared" si="79"/>
        <v>0</v>
      </c>
      <c r="BQ185" s="91"/>
      <c r="BR185" s="365"/>
      <c r="BS185" s="156">
        <v>43221</v>
      </c>
      <c r="BT185" s="101">
        <f t="shared" si="98"/>
        <v>0</v>
      </c>
      <c r="BU185" s="14" t="e">
        <f t="shared" si="105"/>
        <v>#DIV/0!</v>
      </c>
      <c r="BV185" s="103">
        <f t="shared" si="100"/>
        <v>0</v>
      </c>
      <c r="BW185" s="12" t="e">
        <f t="shared" si="106"/>
        <v>#DIV/0!</v>
      </c>
      <c r="BX185" s="105"/>
      <c r="BY185" s="24">
        <v>68.024226999999996</v>
      </c>
      <c r="BZ185" s="108"/>
      <c r="CB185" s="23"/>
      <c r="CC185" s="131" t="e">
        <f t="shared" si="101"/>
        <v>#DIV/0!</v>
      </c>
    </row>
    <row r="186" spans="1:81">
      <c r="A186" s="365"/>
      <c r="B186" s="156">
        <v>43252</v>
      </c>
      <c r="C186" s="16"/>
      <c r="D186" s="23">
        <v>0</v>
      </c>
      <c r="E186" s="14" t="e">
        <f t="shared" si="80"/>
        <v>#DIV/0!</v>
      </c>
      <c r="F186" s="159" t="str">
        <f t="shared" si="81"/>
        <v/>
      </c>
      <c r="G186" s="8"/>
      <c r="H186" s="12">
        <v>0</v>
      </c>
      <c r="I186" s="7">
        <f t="shared" si="82"/>
        <v>0</v>
      </c>
      <c r="J186" s="7"/>
      <c r="K186" s="7"/>
      <c r="L186" s="81">
        <f t="shared" si="68"/>
        <v>0</v>
      </c>
      <c r="M186" s="82">
        <f t="shared" si="69"/>
        <v>0</v>
      </c>
      <c r="N186" s="91"/>
      <c r="O186" s="23">
        <v>0</v>
      </c>
      <c r="P186" s="14" t="e">
        <f t="shared" si="83"/>
        <v>#DIV/0!</v>
      </c>
      <c r="Q186" s="159" t="str">
        <f t="shared" si="84"/>
        <v/>
      </c>
      <c r="R186" s="8"/>
      <c r="S186" s="12">
        <v>0</v>
      </c>
      <c r="T186" s="7">
        <f t="shared" si="85"/>
        <v>0</v>
      </c>
      <c r="U186" s="7"/>
      <c r="V186" s="7"/>
      <c r="W186" s="81">
        <f t="shared" si="70"/>
        <v>0</v>
      </c>
      <c r="X186" s="82">
        <f t="shared" si="71"/>
        <v>0</v>
      </c>
      <c r="Y186" s="91"/>
      <c r="Z186" s="23">
        <v>0</v>
      </c>
      <c r="AA186" s="14" t="e">
        <f t="shared" si="86"/>
        <v>#DIV/0!</v>
      </c>
      <c r="AB186" s="159" t="str">
        <f t="shared" si="87"/>
        <v/>
      </c>
      <c r="AC186" s="8"/>
      <c r="AD186" s="12">
        <v>0</v>
      </c>
      <c r="AE186" s="7">
        <f t="shared" si="88"/>
        <v>0</v>
      </c>
      <c r="AF186" s="7"/>
      <c r="AG186" s="7"/>
      <c r="AH186" s="81">
        <f t="shared" si="72"/>
        <v>0</v>
      </c>
      <c r="AI186" s="82">
        <f t="shared" si="73"/>
        <v>0</v>
      </c>
      <c r="AJ186" s="91"/>
      <c r="AK186" s="23">
        <v>0</v>
      </c>
      <c r="AL186" s="14">
        <v>0</v>
      </c>
      <c r="AM186" s="159" t="str">
        <f t="shared" si="90"/>
        <v/>
      </c>
      <c r="AN186" s="8"/>
      <c r="AO186" s="12">
        <v>0</v>
      </c>
      <c r="AP186" s="7">
        <f t="shared" si="91"/>
        <v>0</v>
      </c>
      <c r="AQ186" s="7"/>
      <c r="AR186" s="7"/>
      <c r="AS186" s="81">
        <f t="shared" si="74"/>
        <v>0</v>
      </c>
      <c r="AT186" s="82">
        <f t="shared" si="75"/>
        <v>0</v>
      </c>
      <c r="AU186" s="91"/>
      <c r="AV186" s="23">
        <v>0</v>
      </c>
      <c r="AW186" s="14">
        <v>0</v>
      </c>
      <c r="AX186" s="159" t="str">
        <f t="shared" si="93"/>
        <v/>
      </c>
      <c r="AY186" s="8"/>
      <c r="AZ186" s="12">
        <v>0</v>
      </c>
      <c r="BA186" s="7">
        <f t="shared" si="94"/>
        <v>0</v>
      </c>
      <c r="BB186" s="7"/>
      <c r="BC186" s="7"/>
      <c r="BD186" s="81">
        <f t="shared" si="76"/>
        <v>0</v>
      </c>
      <c r="BE186" s="82">
        <f t="shared" si="77"/>
        <v>0</v>
      </c>
      <c r="BF186" s="91"/>
      <c r="BG186" s="23">
        <v>0</v>
      </c>
      <c r="BH186" s="14">
        <v>0</v>
      </c>
      <c r="BI186" s="159" t="str">
        <f t="shared" si="96"/>
        <v/>
      </c>
      <c r="BJ186" s="8"/>
      <c r="BK186" s="12">
        <v>0</v>
      </c>
      <c r="BL186" s="7">
        <f t="shared" si="97"/>
        <v>0</v>
      </c>
      <c r="BM186" s="7"/>
      <c r="BN186" s="7"/>
      <c r="BO186" s="81">
        <f t="shared" si="78"/>
        <v>0</v>
      </c>
      <c r="BP186" s="82">
        <f t="shared" si="79"/>
        <v>0</v>
      </c>
      <c r="BQ186" s="91"/>
      <c r="BR186" s="365"/>
      <c r="BS186" s="156">
        <v>43252</v>
      </c>
      <c r="BT186" s="101">
        <f t="shared" si="98"/>
        <v>0</v>
      </c>
      <c r="BU186" s="14" t="e">
        <f t="shared" si="105"/>
        <v>#DIV/0!</v>
      </c>
      <c r="BV186" s="103">
        <f t="shared" si="100"/>
        <v>0</v>
      </c>
      <c r="BW186" s="12" t="e">
        <f t="shared" si="106"/>
        <v>#DIV/0!</v>
      </c>
      <c r="BX186" s="105"/>
      <c r="BY186" s="24">
        <v>68.316731000000004</v>
      </c>
      <c r="BZ186" s="108"/>
      <c r="CB186" s="23"/>
      <c r="CC186" s="131" t="e">
        <f t="shared" si="101"/>
        <v>#DIV/0!</v>
      </c>
    </row>
    <row r="187" spans="1:81">
      <c r="A187" s="365"/>
      <c r="B187" s="156">
        <v>43282</v>
      </c>
      <c r="C187" s="16"/>
      <c r="D187" s="23">
        <v>0</v>
      </c>
      <c r="E187" s="14" t="e">
        <f t="shared" si="80"/>
        <v>#DIV/0!</v>
      </c>
      <c r="F187" s="159" t="str">
        <f t="shared" si="81"/>
        <v/>
      </c>
      <c r="G187" s="8"/>
      <c r="H187" s="12">
        <v>0</v>
      </c>
      <c r="I187" s="7">
        <f t="shared" si="82"/>
        <v>0</v>
      </c>
      <c r="J187" s="7"/>
      <c r="K187" s="7"/>
      <c r="L187" s="81">
        <f t="shared" si="68"/>
        <v>0</v>
      </c>
      <c r="M187" s="82">
        <f t="shared" si="69"/>
        <v>0</v>
      </c>
      <c r="N187" s="91"/>
      <c r="O187" s="23">
        <v>0</v>
      </c>
      <c r="P187" s="14" t="e">
        <f t="shared" si="83"/>
        <v>#DIV/0!</v>
      </c>
      <c r="Q187" s="159" t="str">
        <f t="shared" si="84"/>
        <v/>
      </c>
      <c r="R187" s="8"/>
      <c r="S187" s="12">
        <v>0</v>
      </c>
      <c r="T187" s="7">
        <f t="shared" si="85"/>
        <v>0</v>
      </c>
      <c r="U187" s="7"/>
      <c r="V187" s="7"/>
      <c r="W187" s="81">
        <f t="shared" si="70"/>
        <v>0</v>
      </c>
      <c r="X187" s="82">
        <f t="shared" si="71"/>
        <v>0</v>
      </c>
      <c r="Y187" s="91"/>
      <c r="Z187" s="23">
        <v>0</v>
      </c>
      <c r="AA187" s="14" t="e">
        <f t="shared" si="86"/>
        <v>#DIV/0!</v>
      </c>
      <c r="AB187" s="159" t="str">
        <f t="shared" si="87"/>
        <v/>
      </c>
      <c r="AC187" s="8"/>
      <c r="AD187" s="12">
        <v>0</v>
      </c>
      <c r="AE187" s="7">
        <f t="shared" si="88"/>
        <v>0</v>
      </c>
      <c r="AF187" s="7"/>
      <c r="AG187" s="7"/>
      <c r="AH187" s="81">
        <f t="shared" si="72"/>
        <v>0</v>
      </c>
      <c r="AI187" s="82">
        <f t="shared" si="73"/>
        <v>0</v>
      </c>
      <c r="AJ187" s="91"/>
      <c r="AK187" s="23">
        <v>0</v>
      </c>
      <c r="AL187" s="14">
        <v>0</v>
      </c>
      <c r="AM187" s="159" t="str">
        <f t="shared" si="90"/>
        <v/>
      </c>
      <c r="AN187" s="8"/>
      <c r="AO187" s="12">
        <v>0</v>
      </c>
      <c r="AP187" s="7">
        <f t="shared" si="91"/>
        <v>0</v>
      </c>
      <c r="AQ187" s="7"/>
      <c r="AR187" s="7"/>
      <c r="AS187" s="81">
        <f t="shared" si="74"/>
        <v>0</v>
      </c>
      <c r="AT187" s="82">
        <f t="shared" si="75"/>
        <v>0</v>
      </c>
      <c r="AU187" s="91"/>
      <c r="AV187" s="23">
        <v>0</v>
      </c>
      <c r="AW187" s="14">
        <v>0</v>
      </c>
      <c r="AX187" s="159" t="str">
        <f t="shared" si="93"/>
        <v/>
      </c>
      <c r="AY187" s="8"/>
      <c r="AZ187" s="12">
        <v>0</v>
      </c>
      <c r="BA187" s="7">
        <f t="shared" si="94"/>
        <v>0</v>
      </c>
      <c r="BB187" s="7"/>
      <c r="BC187" s="7"/>
      <c r="BD187" s="81">
        <f t="shared" si="76"/>
        <v>0</v>
      </c>
      <c r="BE187" s="82">
        <f t="shared" si="77"/>
        <v>0</v>
      </c>
      <c r="BF187" s="91"/>
      <c r="BG187" s="23">
        <v>0</v>
      </c>
      <c r="BH187" s="14">
        <v>0</v>
      </c>
      <c r="BI187" s="159" t="str">
        <f t="shared" si="96"/>
        <v/>
      </c>
      <c r="BJ187" s="8"/>
      <c r="BK187" s="12">
        <v>0</v>
      </c>
      <c r="BL187" s="7">
        <f t="shared" si="97"/>
        <v>0</v>
      </c>
      <c r="BM187" s="7"/>
      <c r="BN187" s="7"/>
      <c r="BO187" s="81">
        <f t="shared" si="78"/>
        <v>0</v>
      </c>
      <c r="BP187" s="82">
        <f t="shared" si="79"/>
        <v>0</v>
      </c>
      <c r="BQ187" s="91"/>
      <c r="BR187" s="365"/>
      <c r="BS187" s="156">
        <v>43282</v>
      </c>
      <c r="BT187" s="101">
        <f t="shared" si="98"/>
        <v>0</v>
      </c>
      <c r="BU187" s="14" t="e">
        <f t="shared" si="105"/>
        <v>#DIV/0!</v>
      </c>
      <c r="BV187" s="103">
        <f t="shared" si="100"/>
        <v>0</v>
      </c>
      <c r="BW187" s="12" t="e">
        <f t="shared" si="106"/>
        <v>#DIV/0!</v>
      </c>
      <c r="BX187" s="105"/>
      <c r="BY187" s="24">
        <v>69.293660000000003</v>
      </c>
      <c r="BZ187" s="108"/>
      <c r="CB187" s="23"/>
      <c r="CC187" s="131" t="e">
        <f t="shared" si="101"/>
        <v>#DIV/0!</v>
      </c>
    </row>
    <row r="188" spans="1:81">
      <c r="A188" s="365"/>
      <c r="B188" s="156">
        <v>43313</v>
      </c>
      <c r="C188" s="16"/>
      <c r="D188" s="23">
        <v>0</v>
      </c>
      <c r="E188" s="14" t="e">
        <f t="shared" si="80"/>
        <v>#DIV/0!</v>
      </c>
      <c r="F188" s="159" t="str">
        <f t="shared" si="81"/>
        <v/>
      </c>
      <c r="G188" s="8" t="s">
        <v>6</v>
      </c>
      <c r="H188" s="12">
        <v>0.1</v>
      </c>
      <c r="I188" s="7">
        <f t="shared" si="82"/>
        <v>0</v>
      </c>
      <c r="J188" s="7"/>
      <c r="K188" s="7"/>
      <c r="L188" s="81">
        <f t="shared" si="68"/>
        <v>0</v>
      </c>
      <c r="M188" s="82">
        <f t="shared" si="69"/>
        <v>0</v>
      </c>
      <c r="N188" s="91"/>
      <c r="O188" s="23">
        <v>0</v>
      </c>
      <c r="P188" s="14" t="e">
        <f t="shared" si="83"/>
        <v>#DIV/0!</v>
      </c>
      <c r="Q188" s="159" t="str">
        <f t="shared" si="84"/>
        <v/>
      </c>
      <c r="R188" s="8" t="s">
        <v>6</v>
      </c>
      <c r="S188" s="12">
        <v>0.1</v>
      </c>
      <c r="T188" s="7">
        <f t="shared" si="85"/>
        <v>0</v>
      </c>
      <c r="U188" s="7"/>
      <c r="V188" s="7"/>
      <c r="W188" s="81">
        <f t="shared" si="70"/>
        <v>0</v>
      </c>
      <c r="X188" s="82">
        <f t="shared" si="71"/>
        <v>0</v>
      </c>
      <c r="Y188" s="91"/>
      <c r="Z188" s="23">
        <v>0</v>
      </c>
      <c r="AA188" s="14" t="e">
        <f t="shared" si="86"/>
        <v>#DIV/0!</v>
      </c>
      <c r="AB188" s="159" t="str">
        <f t="shared" si="87"/>
        <v/>
      </c>
      <c r="AC188" s="8" t="s">
        <v>6</v>
      </c>
      <c r="AD188" s="12">
        <v>0.1</v>
      </c>
      <c r="AE188" s="7">
        <f t="shared" si="88"/>
        <v>0</v>
      </c>
      <c r="AF188" s="7"/>
      <c r="AG188" s="7"/>
      <c r="AH188" s="81">
        <f t="shared" si="72"/>
        <v>0</v>
      </c>
      <c r="AI188" s="82">
        <f t="shared" si="73"/>
        <v>0</v>
      </c>
      <c r="AJ188" s="91"/>
      <c r="AK188" s="23">
        <v>0</v>
      </c>
      <c r="AL188" s="14">
        <v>0</v>
      </c>
      <c r="AM188" s="159" t="str">
        <f t="shared" si="90"/>
        <v/>
      </c>
      <c r="AN188" s="8"/>
      <c r="AO188" s="12">
        <v>0</v>
      </c>
      <c r="AP188" s="7">
        <f t="shared" si="91"/>
        <v>0</v>
      </c>
      <c r="AQ188" s="7"/>
      <c r="AR188" s="7"/>
      <c r="AS188" s="81">
        <f t="shared" si="74"/>
        <v>0</v>
      </c>
      <c r="AT188" s="82">
        <f t="shared" si="75"/>
        <v>0</v>
      </c>
      <c r="AU188" s="91"/>
      <c r="AV188" s="23">
        <v>0</v>
      </c>
      <c r="AW188" s="14">
        <v>0</v>
      </c>
      <c r="AX188" s="159" t="str">
        <f t="shared" si="93"/>
        <v/>
      </c>
      <c r="AY188" s="8"/>
      <c r="AZ188" s="12">
        <v>0</v>
      </c>
      <c r="BA188" s="7">
        <f t="shared" si="94"/>
        <v>0</v>
      </c>
      <c r="BB188" s="7"/>
      <c r="BC188" s="7"/>
      <c r="BD188" s="81">
        <f t="shared" si="76"/>
        <v>0</v>
      </c>
      <c r="BE188" s="82">
        <f t="shared" si="77"/>
        <v>0</v>
      </c>
      <c r="BF188" s="91"/>
      <c r="BG188" s="23">
        <v>0</v>
      </c>
      <c r="BH188" s="14">
        <v>0</v>
      </c>
      <c r="BI188" s="159" t="str">
        <f t="shared" si="96"/>
        <v/>
      </c>
      <c r="BJ188" s="8"/>
      <c r="BK188" s="12">
        <v>0</v>
      </c>
      <c r="BL188" s="7">
        <f t="shared" si="97"/>
        <v>0</v>
      </c>
      <c r="BM188" s="7"/>
      <c r="BN188" s="7"/>
      <c r="BO188" s="81">
        <f t="shared" si="78"/>
        <v>0</v>
      </c>
      <c r="BP188" s="82">
        <f t="shared" si="79"/>
        <v>0</v>
      </c>
      <c r="BQ188" s="91"/>
      <c r="BR188" s="365"/>
      <c r="BS188" s="156">
        <v>43313</v>
      </c>
      <c r="BT188" s="101">
        <f t="shared" si="98"/>
        <v>0</v>
      </c>
      <c r="BU188" s="14" t="e">
        <f t="shared" si="105"/>
        <v>#DIV/0!</v>
      </c>
      <c r="BV188" s="103">
        <f t="shared" si="100"/>
        <v>0</v>
      </c>
      <c r="BW188" s="12" t="e">
        <f t="shared" si="106"/>
        <v>#DIV/0!</v>
      </c>
      <c r="BX188" s="105"/>
      <c r="BY188" s="24">
        <v>69.466893999999996</v>
      </c>
      <c r="BZ188" s="108"/>
      <c r="CB188" s="23"/>
      <c r="CC188" s="131" t="e">
        <f t="shared" si="101"/>
        <v>#DIV/0!</v>
      </c>
    </row>
    <row r="189" spans="1:81">
      <c r="A189" s="365"/>
      <c r="B189" s="156">
        <v>43344</v>
      </c>
      <c r="C189" s="16"/>
      <c r="D189" s="23">
        <v>0</v>
      </c>
      <c r="E189" s="14" t="e">
        <f t="shared" si="80"/>
        <v>#DIV/0!</v>
      </c>
      <c r="F189" s="159" t="str">
        <f t="shared" si="81"/>
        <v/>
      </c>
      <c r="G189" s="8"/>
      <c r="H189" s="12">
        <v>0</v>
      </c>
      <c r="I189" s="7">
        <f t="shared" si="82"/>
        <v>0</v>
      </c>
      <c r="J189" s="7"/>
      <c r="K189" s="7"/>
      <c r="L189" s="81">
        <f t="shared" si="68"/>
        <v>0</v>
      </c>
      <c r="M189" s="82">
        <f t="shared" si="69"/>
        <v>0</v>
      </c>
      <c r="N189" s="91"/>
      <c r="O189" s="23">
        <v>0</v>
      </c>
      <c r="P189" s="14" t="e">
        <f t="shared" si="83"/>
        <v>#DIV/0!</v>
      </c>
      <c r="Q189" s="159" t="str">
        <f t="shared" si="84"/>
        <v/>
      </c>
      <c r="R189" s="8"/>
      <c r="S189" s="12">
        <v>0</v>
      </c>
      <c r="T189" s="7">
        <f t="shared" si="85"/>
        <v>0</v>
      </c>
      <c r="U189" s="7"/>
      <c r="V189" s="7"/>
      <c r="W189" s="81">
        <f t="shared" si="70"/>
        <v>0</v>
      </c>
      <c r="X189" s="82">
        <f t="shared" si="71"/>
        <v>0</v>
      </c>
      <c r="Y189" s="91"/>
      <c r="Z189" s="23"/>
      <c r="AA189" s="14" t="e">
        <f t="shared" si="86"/>
        <v>#DIV/0!</v>
      </c>
      <c r="AB189" s="159" t="str">
        <f t="shared" si="87"/>
        <v/>
      </c>
      <c r="AC189" s="8"/>
      <c r="AD189" s="12">
        <v>0</v>
      </c>
      <c r="AE189" s="7">
        <f t="shared" si="88"/>
        <v>0</v>
      </c>
      <c r="AF189" s="7"/>
      <c r="AG189" s="7"/>
      <c r="AH189" s="81">
        <f t="shared" si="72"/>
        <v>0</v>
      </c>
      <c r="AI189" s="82">
        <f t="shared" si="73"/>
        <v>0</v>
      </c>
      <c r="AJ189" s="91"/>
      <c r="AK189" s="23">
        <v>0</v>
      </c>
      <c r="AL189" s="14">
        <v>0</v>
      </c>
      <c r="AM189" s="159" t="str">
        <f t="shared" si="90"/>
        <v/>
      </c>
      <c r="AN189" s="8"/>
      <c r="AO189" s="12">
        <v>0</v>
      </c>
      <c r="AP189" s="7">
        <f t="shared" si="91"/>
        <v>0</v>
      </c>
      <c r="AQ189" s="7"/>
      <c r="AR189" s="7"/>
      <c r="AS189" s="81">
        <f t="shared" si="74"/>
        <v>0</v>
      </c>
      <c r="AT189" s="82">
        <f t="shared" si="75"/>
        <v>0</v>
      </c>
      <c r="AU189" s="91"/>
      <c r="AV189" s="23">
        <v>0</v>
      </c>
      <c r="AW189" s="14">
        <v>0</v>
      </c>
      <c r="AX189" s="159" t="str">
        <f t="shared" si="93"/>
        <v/>
      </c>
      <c r="AY189" s="8"/>
      <c r="AZ189" s="12">
        <v>0</v>
      </c>
      <c r="BA189" s="7">
        <f t="shared" si="94"/>
        <v>0</v>
      </c>
      <c r="BB189" s="7"/>
      <c r="BC189" s="7"/>
      <c r="BD189" s="81">
        <f t="shared" si="76"/>
        <v>0</v>
      </c>
      <c r="BE189" s="82">
        <f t="shared" si="77"/>
        <v>0</v>
      </c>
      <c r="BF189" s="91"/>
      <c r="BG189" s="23">
        <v>0</v>
      </c>
      <c r="BH189" s="14">
        <v>0</v>
      </c>
      <c r="BI189" s="159" t="str">
        <f t="shared" si="96"/>
        <v/>
      </c>
      <c r="BJ189" s="8"/>
      <c r="BK189" s="12">
        <v>0</v>
      </c>
      <c r="BL189" s="7">
        <f t="shared" si="97"/>
        <v>0</v>
      </c>
      <c r="BM189" s="7"/>
      <c r="BN189" s="7"/>
      <c r="BO189" s="81">
        <f t="shared" si="78"/>
        <v>0</v>
      </c>
      <c r="BP189" s="82">
        <f t="shared" si="79"/>
        <v>0</v>
      </c>
      <c r="BQ189" s="91"/>
      <c r="BR189" s="365"/>
      <c r="BS189" s="156">
        <v>43344</v>
      </c>
      <c r="BT189" s="101">
        <f t="shared" si="98"/>
        <v>0</v>
      </c>
      <c r="BU189" s="14" t="e">
        <f t="shared" si="105"/>
        <v>#DIV/0!</v>
      </c>
      <c r="BV189" s="103">
        <f t="shared" si="100"/>
        <v>0</v>
      </c>
      <c r="BW189" s="12" t="e">
        <f t="shared" si="106"/>
        <v>#DIV/0!</v>
      </c>
      <c r="BX189" s="105"/>
      <c r="BY189" s="24">
        <v>69.466893999999996</v>
      </c>
      <c r="BZ189" s="108"/>
      <c r="CB189" s="23"/>
      <c r="CC189" s="131" t="e">
        <f t="shared" si="101"/>
        <v>#DIV/0!</v>
      </c>
    </row>
    <row r="190" spans="1:81">
      <c r="A190" s="365"/>
      <c r="B190" s="156">
        <v>43374</v>
      </c>
      <c r="C190" s="16"/>
      <c r="D190" s="23">
        <v>0</v>
      </c>
      <c r="E190" s="14" t="e">
        <f t="shared" si="80"/>
        <v>#DIV/0!</v>
      </c>
      <c r="F190" s="159" t="str">
        <f t="shared" si="81"/>
        <v/>
      </c>
      <c r="G190" s="8"/>
      <c r="H190" s="12">
        <v>0</v>
      </c>
      <c r="I190" s="7">
        <f t="shared" si="82"/>
        <v>0</v>
      </c>
      <c r="J190" s="7"/>
      <c r="K190" s="7"/>
      <c r="L190" s="81">
        <f t="shared" si="68"/>
        <v>0</v>
      </c>
      <c r="M190" s="82">
        <f t="shared" si="69"/>
        <v>0</v>
      </c>
      <c r="N190" s="91"/>
      <c r="O190" s="23">
        <v>0</v>
      </c>
      <c r="P190" s="14" t="e">
        <f t="shared" si="83"/>
        <v>#DIV/0!</v>
      </c>
      <c r="Q190" s="159" t="str">
        <f t="shared" si="84"/>
        <v/>
      </c>
      <c r="R190" s="8"/>
      <c r="S190" s="12">
        <v>0</v>
      </c>
      <c r="T190" s="7">
        <f t="shared" si="85"/>
        <v>0</v>
      </c>
      <c r="U190" s="7"/>
      <c r="V190" s="7"/>
      <c r="W190" s="81">
        <f t="shared" si="70"/>
        <v>0</v>
      </c>
      <c r="X190" s="82">
        <f t="shared" si="71"/>
        <v>0</v>
      </c>
      <c r="Y190" s="91"/>
      <c r="Z190" s="23"/>
      <c r="AA190" s="14" t="e">
        <f t="shared" si="86"/>
        <v>#DIV/0!</v>
      </c>
      <c r="AB190" s="159" t="str">
        <f t="shared" si="87"/>
        <v/>
      </c>
      <c r="AC190" s="8"/>
      <c r="AD190" s="12">
        <v>0</v>
      </c>
      <c r="AE190" s="7">
        <f t="shared" si="88"/>
        <v>0</v>
      </c>
      <c r="AF190" s="7"/>
      <c r="AG190" s="7"/>
      <c r="AH190" s="81">
        <f t="shared" si="72"/>
        <v>0</v>
      </c>
      <c r="AI190" s="82">
        <f t="shared" si="73"/>
        <v>0</v>
      </c>
      <c r="AJ190" s="91"/>
      <c r="AK190" s="23">
        <v>0</v>
      </c>
      <c r="AL190" s="14">
        <v>0</v>
      </c>
      <c r="AM190" s="159" t="str">
        <f t="shared" si="90"/>
        <v/>
      </c>
      <c r="AN190" s="8"/>
      <c r="AO190" s="12">
        <v>0</v>
      </c>
      <c r="AP190" s="7">
        <f t="shared" si="91"/>
        <v>0</v>
      </c>
      <c r="AQ190" s="7"/>
      <c r="AR190" s="7"/>
      <c r="AS190" s="81">
        <f t="shared" si="74"/>
        <v>0</v>
      </c>
      <c r="AT190" s="82">
        <f t="shared" si="75"/>
        <v>0</v>
      </c>
      <c r="AU190" s="91"/>
      <c r="AV190" s="23">
        <v>0</v>
      </c>
      <c r="AW190" s="14">
        <v>0</v>
      </c>
      <c r="AX190" s="159" t="str">
        <f t="shared" si="93"/>
        <v/>
      </c>
      <c r="AY190" s="8"/>
      <c r="AZ190" s="12">
        <v>0</v>
      </c>
      <c r="BA190" s="7">
        <f t="shared" si="94"/>
        <v>0</v>
      </c>
      <c r="BB190" s="7"/>
      <c r="BC190" s="7"/>
      <c r="BD190" s="81">
        <f t="shared" si="76"/>
        <v>0</v>
      </c>
      <c r="BE190" s="82">
        <f t="shared" si="77"/>
        <v>0</v>
      </c>
      <c r="BF190" s="91"/>
      <c r="BG190" s="23">
        <v>0</v>
      </c>
      <c r="BH190" s="14">
        <v>0</v>
      </c>
      <c r="BI190" s="159" t="str">
        <f t="shared" si="96"/>
        <v/>
      </c>
      <c r="BJ190" s="8"/>
      <c r="BK190" s="12">
        <v>0</v>
      </c>
      <c r="BL190" s="7">
        <f t="shared" si="97"/>
        <v>0</v>
      </c>
      <c r="BM190" s="7"/>
      <c r="BN190" s="7"/>
      <c r="BO190" s="81">
        <f t="shared" si="78"/>
        <v>0</v>
      </c>
      <c r="BP190" s="82">
        <f t="shared" si="79"/>
        <v>0</v>
      </c>
      <c r="BQ190" s="91"/>
      <c r="BR190" s="365"/>
      <c r="BS190" s="156">
        <v>43374</v>
      </c>
      <c r="BT190" s="101">
        <f t="shared" si="98"/>
        <v>0</v>
      </c>
      <c r="BU190" s="14" t="e">
        <f t="shared" si="105"/>
        <v>#DIV/0!</v>
      </c>
      <c r="BV190" s="103">
        <f t="shared" si="100"/>
        <v>0</v>
      </c>
      <c r="BW190" s="12" t="e">
        <f t="shared" si="106"/>
        <v>#DIV/0!</v>
      </c>
      <c r="BX190" s="105"/>
      <c r="BY190" s="24">
        <v>69.675293999999994</v>
      </c>
      <c r="BZ190" s="108"/>
      <c r="CB190" s="23"/>
      <c r="CC190" s="131" t="e">
        <f t="shared" si="101"/>
        <v>#DIV/0!</v>
      </c>
    </row>
    <row r="191" spans="1:81">
      <c r="A191" s="365"/>
      <c r="B191" s="156">
        <v>43405</v>
      </c>
      <c r="C191" s="16"/>
      <c r="D191" s="23">
        <v>0</v>
      </c>
      <c r="E191" s="14" t="e">
        <f t="shared" si="80"/>
        <v>#DIV/0!</v>
      </c>
      <c r="F191" s="159" t="str">
        <f t="shared" si="81"/>
        <v/>
      </c>
      <c r="G191" s="8"/>
      <c r="H191" s="12">
        <v>0</v>
      </c>
      <c r="I191" s="7">
        <f t="shared" si="82"/>
        <v>0</v>
      </c>
      <c r="J191" s="7"/>
      <c r="K191" s="7"/>
      <c r="L191" s="81">
        <f t="shared" si="68"/>
        <v>0</v>
      </c>
      <c r="M191" s="82">
        <f t="shared" si="69"/>
        <v>0</v>
      </c>
      <c r="N191" s="91"/>
      <c r="O191" s="23"/>
      <c r="P191" s="14" t="e">
        <f t="shared" si="83"/>
        <v>#DIV/0!</v>
      </c>
      <c r="Q191" s="159" t="str">
        <f t="shared" si="84"/>
        <v/>
      </c>
      <c r="R191" s="8"/>
      <c r="S191" s="12">
        <v>0</v>
      </c>
      <c r="T191" s="7">
        <f t="shared" si="85"/>
        <v>0</v>
      </c>
      <c r="U191" s="7"/>
      <c r="V191" s="7"/>
      <c r="W191" s="81">
        <f t="shared" si="70"/>
        <v>0</v>
      </c>
      <c r="X191" s="82">
        <f t="shared" si="71"/>
        <v>0</v>
      </c>
      <c r="Y191" s="91"/>
      <c r="Z191" s="23"/>
      <c r="AA191" s="14" t="e">
        <f t="shared" si="86"/>
        <v>#DIV/0!</v>
      </c>
      <c r="AB191" s="159" t="str">
        <f t="shared" si="87"/>
        <v/>
      </c>
      <c r="AC191" s="8"/>
      <c r="AD191" s="12">
        <v>0</v>
      </c>
      <c r="AE191" s="7">
        <f t="shared" si="88"/>
        <v>0</v>
      </c>
      <c r="AF191" s="7"/>
      <c r="AG191" s="7"/>
      <c r="AH191" s="81">
        <f t="shared" si="72"/>
        <v>0</v>
      </c>
      <c r="AI191" s="82">
        <f t="shared" si="73"/>
        <v>0</v>
      </c>
      <c r="AJ191" s="91"/>
      <c r="AK191" s="23">
        <v>0</v>
      </c>
      <c r="AL191" s="14">
        <v>0</v>
      </c>
      <c r="AM191" s="159" t="str">
        <f t="shared" si="90"/>
        <v/>
      </c>
      <c r="AN191" s="8"/>
      <c r="AO191" s="12">
        <v>0</v>
      </c>
      <c r="AP191" s="7">
        <f t="shared" si="91"/>
        <v>0</v>
      </c>
      <c r="AQ191" s="7"/>
      <c r="AR191" s="7"/>
      <c r="AS191" s="81">
        <f t="shared" si="74"/>
        <v>0</v>
      </c>
      <c r="AT191" s="82">
        <f t="shared" si="75"/>
        <v>0</v>
      </c>
      <c r="AU191" s="91"/>
      <c r="AV191" s="23">
        <v>0</v>
      </c>
      <c r="AW191" s="14">
        <v>0</v>
      </c>
      <c r="AX191" s="159" t="str">
        <f t="shared" si="93"/>
        <v/>
      </c>
      <c r="AY191" s="8"/>
      <c r="AZ191" s="12">
        <v>0</v>
      </c>
      <c r="BA191" s="7">
        <f t="shared" si="94"/>
        <v>0</v>
      </c>
      <c r="BB191" s="7"/>
      <c r="BC191" s="7"/>
      <c r="BD191" s="81">
        <f t="shared" si="76"/>
        <v>0</v>
      </c>
      <c r="BE191" s="82">
        <f t="shared" si="77"/>
        <v>0</v>
      </c>
      <c r="BF191" s="91"/>
      <c r="BG191" s="23">
        <v>0</v>
      </c>
      <c r="BH191" s="14">
        <v>0</v>
      </c>
      <c r="BI191" s="159" t="str">
        <f t="shared" si="96"/>
        <v/>
      </c>
      <c r="BJ191" s="8"/>
      <c r="BK191" s="12">
        <v>0</v>
      </c>
      <c r="BL191" s="7">
        <f t="shared" si="97"/>
        <v>0</v>
      </c>
      <c r="BM191" s="7"/>
      <c r="BN191" s="7"/>
      <c r="BO191" s="81">
        <f t="shared" si="78"/>
        <v>0</v>
      </c>
      <c r="BP191" s="82">
        <f t="shared" si="79"/>
        <v>0</v>
      </c>
      <c r="BQ191" s="91"/>
      <c r="BR191" s="365"/>
      <c r="BS191" s="156">
        <v>43405</v>
      </c>
      <c r="BT191" s="101">
        <f t="shared" si="98"/>
        <v>0</v>
      </c>
      <c r="BU191" s="14" t="e">
        <f t="shared" si="105"/>
        <v>#DIV/0!</v>
      </c>
      <c r="BV191" s="103">
        <f t="shared" si="100"/>
        <v>0</v>
      </c>
      <c r="BW191" s="12" t="e">
        <f t="shared" si="106"/>
        <v>#DIV/0!</v>
      </c>
      <c r="BX191" s="105"/>
      <c r="BY191" s="24">
        <v>69.953995000000006</v>
      </c>
      <c r="BZ191" s="108"/>
      <c r="CB191" s="23"/>
      <c r="CC191" s="131" t="e">
        <f t="shared" si="101"/>
        <v>#DIV/0!</v>
      </c>
    </row>
    <row r="192" spans="1:81">
      <c r="A192" s="366"/>
      <c r="B192" s="157">
        <v>43435</v>
      </c>
      <c r="C192" s="16"/>
      <c r="D192" s="23">
        <v>0</v>
      </c>
      <c r="E192" s="15" t="e">
        <f t="shared" si="80"/>
        <v>#DIV/0!</v>
      </c>
      <c r="F192" s="158" t="str">
        <f t="shared" si="81"/>
        <v/>
      </c>
      <c r="G192" s="11"/>
      <c r="H192" s="13">
        <v>0</v>
      </c>
      <c r="I192" s="10">
        <f t="shared" si="82"/>
        <v>0</v>
      </c>
      <c r="J192" s="10"/>
      <c r="K192" s="10"/>
      <c r="L192" s="83">
        <f t="shared" si="68"/>
        <v>0</v>
      </c>
      <c r="M192" s="84">
        <f t="shared" si="69"/>
        <v>0</v>
      </c>
      <c r="N192" s="93"/>
      <c r="O192" s="21"/>
      <c r="P192" s="15" t="e">
        <f t="shared" si="83"/>
        <v>#DIV/0!</v>
      </c>
      <c r="Q192" s="158" t="str">
        <f t="shared" si="84"/>
        <v/>
      </c>
      <c r="R192" s="11"/>
      <c r="S192" s="13">
        <v>0</v>
      </c>
      <c r="T192" s="10">
        <f t="shared" si="85"/>
        <v>0</v>
      </c>
      <c r="U192" s="10"/>
      <c r="V192" s="10"/>
      <c r="W192" s="83">
        <f t="shared" si="70"/>
        <v>0</v>
      </c>
      <c r="X192" s="84">
        <f t="shared" si="71"/>
        <v>0</v>
      </c>
      <c r="Y192" s="93"/>
      <c r="Z192" s="21"/>
      <c r="AA192" s="15" t="e">
        <f t="shared" si="86"/>
        <v>#DIV/0!</v>
      </c>
      <c r="AB192" s="158" t="str">
        <f t="shared" si="87"/>
        <v/>
      </c>
      <c r="AC192" s="11"/>
      <c r="AD192" s="13">
        <v>0</v>
      </c>
      <c r="AE192" s="10">
        <f t="shared" si="88"/>
        <v>0</v>
      </c>
      <c r="AF192" s="10"/>
      <c r="AG192" s="10"/>
      <c r="AH192" s="83">
        <f t="shared" si="72"/>
        <v>0</v>
      </c>
      <c r="AI192" s="84">
        <f t="shared" si="73"/>
        <v>0</v>
      </c>
      <c r="AJ192" s="93"/>
      <c r="AK192" s="21">
        <v>0</v>
      </c>
      <c r="AL192" s="15">
        <v>0</v>
      </c>
      <c r="AM192" s="158" t="str">
        <f t="shared" si="90"/>
        <v/>
      </c>
      <c r="AN192" s="11"/>
      <c r="AO192" s="13">
        <v>0</v>
      </c>
      <c r="AP192" s="10">
        <f t="shared" si="91"/>
        <v>0</v>
      </c>
      <c r="AQ192" s="10"/>
      <c r="AR192" s="10"/>
      <c r="AS192" s="83">
        <f t="shared" si="74"/>
        <v>0</v>
      </c>
      <c r="AT192" s="84">
        <f t="shared" si="75"/>
        <v>0</v>
      </c>
      <c r="AU192" s="93"/>
      <c r="AV192" s="21">
        <v>0</v>
      </c>
      <c r="AW192" s="15">
        <v>0</v>
      </c>
      <c r="AX192" s="158" t="str">
        <f t="shared" si="93"/>
        <v/>
      </c>
      <c r="AY192" s="11"/>
      <c r="AZ192" s="13">
        <v>0</v>
      </c>
      <c r="BA192" s="10">
        <f t="shared" si="94"/>
        <v>0</v>
      </c>
      <c r="BB192" s="10"/>
      <c r="BC192" s="10"/>
      <c r="BD192" s="83">
        <f t="shared" si="76"/>
        <v>0</v>
      </c>
      <c r="BE192" s="84">
        <f t="shared" si="77"/>
        <v>0</v>
      </c>
      <c r="BF192" s="93"/>
      <c r="BG192" s="21">
        <v>0</v>
      </c>
      <c r="BH192" s="15">
        <v>0</v>
      </c>
      <c r="BI192" s="158" t="str">
        <f t="shared" si="96"/>
        <v/>
      </c>
      <c r="BJ192" s="11"/>
      <c r="BK192" s="13">
        <v>0</v>
      </c>
      <c r="BL192" s="10">
        <f t="shared" si="97"/>
        <v>0</v>
      </c>
      <c r="BM192" s="10"/>
      <c r="BN192" s="10"/>
      <c r="BO192" s="83">
        <f t="shared" si="78"/>
        <v>0</v>
      </c>
      <c r="BP192" s="84">
        <f t="shared" si="79"/>
        <v>0</v>
      </c>
      <c r="BQ192" s="93"/>
      <c r="BR192" s="366"/>
      <c r="BS192" s="157">
        <v>43435</v>
      </c>
      <c r="BT192" s="102">
        <f t="shared" si="98"/>
        <v>0</v>
      </c>
      <c r="BU192" s="15" t="e">
        <f t="shared" si="105"/>
        <v>#DIV/0!</v>
      </c>
      <c r="BV192" s="104">
        <f t="shared" si="100"/>
        <v>0</v>
      </c>
      <c r="BW192" s="12" t="e">
        <f t="shared" si="106"/>
        <v>#DIV/0!</v>
      </c>
      <c r="BX192" s="105"/>
      <c r="BY192" s="25">
        <v>69.779110000000003</v>
      </c>
      <c r="BZ192" s="108"/>
      <c r="CB192" s="23"/>
      <c r="CC192" s="131" t="e">
        <f t="shared" si="101"/>
        <v>#DIV/0!</v>
      </c>
    </row>
    <row r="193" spans="1:81">
      <c r="A193" s="365">
        <v>2019</v>
      </c>
      <c r="B193" s="156">
        <v>43466</v>
      </c>
      <c r="C193" s="16"/>
      <c r="D193" s="23"/>
      <c r="E193" s="14" t="e">
        <f t="shared" si="80"/>
        <v>#DIV/0!</v>
      </c>
      <c r="F193" s="159">
        <f t="shared" si="81"/>
        <v>66</v>
      </c>
      <c r="G193" s="8"/>
      <c r="H193" s="12">
        <v>0</v>
      </c>
      <c r="I193" s="7">
        <f t="shared" si="82"/>
        <v>0</v>
      </c>
      <c r="J193" s="76"/>
      <c r="K193" s="76"/>
      <c r="L193" s="81">
        <f t="shared" si="68"/>
        <v>0</v>
      </c>
      <c r="M193" s="82">
        <f t="shared" si="69"/>
        <v>0</v>
      </c>
      <c r="N193" s="91"/>
      <c r="O193" s="23"/>
      <c r="P193" s="14" t="e">
        <f t="shared" si="83"/>
        <v>#DIV/0!</v>
      </c>
      <c r="Q193" s="159" t="str">
        <f t="shared" si="84"/>
        <v/>
      </c>
      <c r="R193" s="8"/>
      <c r="S193" s="12">
        <v>0</v>
      </c>
      <c r="T193" s="7">
        <f t="shared" si="85"/>
        <v>0</v>
      </c>
      <c r="U193" s="76"/>
      <c r="V193" s="76"/>
      <c r="W193" s="81">
        <f t="shared" si="70"/>
        <v>0</v>
      </c>
      <c r="X193" s="82">
        <f t="shared" si="71"/>
        <v>0</v>
      </c>
      <c r="Y193" s="91"/>
      <c r="Z193" s="23"/>
      <c r="AA193" s="14" t="e">
        <f t="shared" si="86"/>
        <v>#DIV/0!</v>
      </c>
      <c r="AB193" s="159" t="str">
        <f t="shared" si="87"/>
        <v/>
      </c>
      <c r="AC193" s="8"/>
      <c r="AD193" s="12">
        <v>0</v>
      </c>
      <c r="AE193" s="7">
        <f t="shared" si="88"/>
        <v>0</v>
      </c>
      <c r="AF193" s="76"/>
      <c r="AG193" s="76"/>
      <c r="AH193" s="81">
        <f t="shared" si="72"/>
        <v>0</v>
      </c>
      <c r="AI193" s="82">
        <f t="shared" si="73"/>
        <v>0</v>
      </c>
      <c r="AJ193" s="91"/>
      <c r="AK193" s="23">
        <v>0</v>
      </c>
      <c r="AL193" s="14">
        <v>0</v>
      </c>
      <c r="AM193" s="159" t="str">
        <f t="shared" si="90"/>
        <v/>
      </c>
      <c r="AN193" s="8"/>
      <c r="AO193" s="12">
        <v>0</v>
      </c>
      <c r="AP193" s="7">
        <f t="shared" si="91"/>
        <v>0</v>
      </c>
      <c r="AQ193" s="76"/>
      <c r="AR193" s="76"/>
      <c r="AS193" s="81">
        <f t="shared" si="74"/>
        <v>0</v>
      </c>
      <c r="AT193" s="82">
        <f t="shared" si="75"/>
        <v>0</v>
      </c>
      <c r="AU193" s="91"/>
      <c r="AV193" s="23">
        <v>0</v>
      </c>
      <c r="AW193" s="14">
        <v>0</v>
      </c>
      <c r="AX193" s="159" t="str">
        <f t="shared" si="93"/>
        <v/>
      </c>
      <c r="AY193" s="8"/>
      <c r="AZ193" s="12">
        <v>0</v>
      </c>
      <c r="BA193" s="7">
        <f t="shared" si="94"/>
        <v>0</v>
      </c>
      <c r="BB193" s="76"/>
      <c r="BC193" s="76"/>
      <c r="BD193" s="81">
        <f t="shared" si="76"/>
        <v>0</v>
      </c>
      <c r="BE193" s="82">
        <f t="shared" si="77"/>
        <v>0</v>
      </c>
      <c r="BF193" s="91"/>
      <c r="BG193" s="23">
        <v>0</v>
      </c>
      <c r="BH193" s="14">
        <v>0</v>
      </c>
      <c r="BI193" s="159" t="str">
        <f t="shared" si="96"/>
        <v/>
      </c>
      <c r="BJ193" s="8"/>
      <c r="BK193" s="12">
        <v>0</v>
      </c>
      <c r="BL193" s="7">
        <f t="shared" si="97"/>
        <v>0</v>
      </c>
      <c r="BM193" s="76"/>
      <c r="BN193" s="76"/>
      <c r="BO193" s="81">
        <f t="shared" si="78"/>
        <v>0</v>
      </c>
      <c r="BP193" s="82">
        <f t="shared" si="79"/>
        <v>0</v>
      </c>
      <c r="BQ193" s="91"/>
      <c r="BR193" s="365">
        <v>2019</v>
      </c>
      <c r="BS193" s="156">
        <v>43466</v>
      </c>
      <c r="BT193" s="101">
        <f t="shared" si="98"/>
        <v>0</v>
      </c>
      <c r="BU193" s="73" t="e">
        <f t="shared" si="105"/>
        <v>#DIV/0!</v>
      </c>
      <c r="BV193" s="103">
        <f t="shared" si="100"/>
        <v>0</v>
      </c>
      <c r="BW193" s="74" t="e">
        <f t="shared" si="106"/>
        <v>#DIV/0!</v>
      </c>
      <c r="BX193" s="106"/>
      <c r="BY193" s="75">
        <v>69.876800000000003</v>
      </c>
      <c r="BZ193" s="109"/>
      <c r="CB193" s="23"/>
      <c r="CC193" s="131" t="e">
        <f t="shared" si="101"/>
        <v>#DIV/0!</v>
      </c>
    </row>
    <row r="194" spans="1:81">
      <c r="A194" s="365"/>
      <c r="B194" s="156">
        <v>43497</v>
      </c>
      <c r="C194" s="16"/>
      <c r="D194" s="23"/>
      <c r="E194" s="14" t="e">
        <f t="shared" si="80"/>
        <v>#DIV/0!</v>
      </c>
      <c r="F194" s="159" t="str">
        <f t="shared" si="81"/>
        <v/>
      </c>
      <c r="G194" s="8"/>
      <c r="H194" s="12">
        <v>0</v>
      </c>
      <c r="I194" s="7">
        <f t="shared" si="82"/>
        <v>0</v>
      </c>
      <c r="J194" s="7"/>
      <c r="K194" s="7"/>
      <c r="L194" s="81">
        <f t="shared" si="68"/>
        <v>0</v>
      </c>
      <c r="M194" s="82">
        <f t="shared" si="69"/>
        <v>0</v>
      </c>
      <c r="N194" s="91"/>
      <c r="O194" s="23"/>
      <c r="P194" s="14" t="e">
        <f t="shared" si="83"/>
        <v>#DIV/0!</v>
      </c>
      <c r="Q194" s="159" t="str">
        <f t="shared" si="84"/>
        <v/>
      </c>
      <c r="R194" s="8"/>
      <c r="S194" s="12">
        <v>0</v>
      </c>
      <c r="T194" s="7">
        <f t="shared" si="85"/>
        <v>0</v>
      </c>
      <c r="U194" s="7"/>
      <c r="V194" s="7"/>
      <c r="W194" s="81">
        <f t="shared" si="70"/>
        <v>0</v>
      </c>
      <c r="X194" s="82">
        <f t="shared" si="71"/>
        <v>0</v>
      </c>
      <c r="Y194" s="91"/>
      <c r="Z194" s="23"/>
      <c r="AA194" s="14" t="e">
        <f t="shared" si="86"/>
        <v>#DIV/0!</v>
      </c>
      <c r="AB194" s="159" t="str">
        <f t="shared" si="87"/>
        <v/>
      </c>
      <c r="AC194" s="8"/>
      <c r="AD194" s="12">
        <v>0</v>
      </c>
      <c r="AE194" s="7">
        <f t="shared" si="88"/>
        <v>0</v>
      </c>
      <c r="AF194" s="7"/>
      <c r="AG194" s="7"/>
      <c r="AH194" s="81">
        <f t="shared" si="72"/>
        <v>0</v>
      </c>
      <c r="AI194" s="82">
        <f t="shared" si="73"/>
        <v>0</v>
      </c>
      <c r="AJ194" s="91"/>
      <c r="AK194" s="23">
        <v>0</v>
      </c>
      <c r="AL194" s="14">
        <v>0</v>
      </c>
      <c r="AM194" s="159" t="str">
        <f t="shared" si="90"/>
        <v/>
      </c>
      <c r="AN194" s="8"/>
      <c r="AO194" s="12">
        <v>0</v>
      </c>
      <c r="AP194" s="7">
        <f t="shared" si="91"/>
        <v>0</v>
      </c>
      <c r="AQ194" s="7"/>
      <c r="AR194" s="7"/>
      <c r="AS194" s="81">
        <f t="shared" si="74"/>
        <v>0</v>
      </c>
      <c r="AT194" s="82">
        <f t="shared" si="75"/>
        <v>0</v>
      </c>
      <c r="AU194" s="91"/>
      <c r="AV194" s="23">
        <v>0</v>
      </c>
      <c r="AW194" s="14">
        <v>0</v>
      </c>
      <c r="AX194" s="159" t="str">
        <f t="shared" si="93"/>
        <v/>
      </c>
      <c r="AY194" s="8"/>
      <c r="AZ194" s="12">
        <v>0</v>
      </c>
      <c r="BA194" s="7">
        <f t="shared" si="94"/>
        <v>0</v>
      </c>
      <c r="BB194" s="7"/>
      <c r="BC194" s="7"/>
      <c r="BD194" s="81">
        <f t="shared" si="76"/>
        <v>0</v>
      </c>
      <c r="BE194" s="82">
        <f t="shared" si="77"/>
        <v>0</v>
      </c>
      <c r="BF194" s="91"/>
      <c r="BG194" s="23">
        <v>0</v>
      </c>
      <c r="BH194" s="14">
        <v>0</v>
      </c>
      <c r="BI194" s="159" t="str">
        <f t="shared" si="96"/>
        <v/>
      </c>
      <c r="BJ194" s="8"/>
      <c r="BK194" s="12">
        <v>0</v>
      </c>
      <c r="BL194" s="7">
        <f t="shared" si="97"/>
        <v>0</v>
      </c>
      <c r="BM194" s="7"/>
      <c r="BN194" s="7"/>
      <c r="BO194" s="81">
        <f t="shared" si="78"/>
        <v>0</v>
      </c>
      <c r="BP194" s="82">
        <f t="shared" si="79"/>
        <v>0</v>
      </c>
      <c r="BQ194" s="91"/>
      <c r="BR194" s="365"/>
      <c r="BS194" s="156">
        <v>43497</v>
      </c>
      <c r="BT194" s="101">
        <f t="shared" si="98"/>
        <v>0</v>
      </c>
      <c r="BU194" s="14" t="e">
        <f t="shared" si="105"/>
        <v>#DIV/0!</v>
      </c>
      <c r="BV194" s="103">
        <f t="shared" si="100"/>
        <v>0</v>
      </c>
      <c r="BW194" s="12" t="e">
        <f t="shared" si="106"/>
        <v>#DIV/0!</v>
      </c>
      <c r="BX194" s="105"/>
      <c r="BY194" s="24">
        <v>70.128355999999997</v>
      </c>
      <c r="BZ194" s="108"/>
      <c r="CB194" s="23"/>
      <c r="CC194" s="131" t="e">
        <f t="shared" si="101"/>
        <v>#DIV/0!</v>
      </c>
    </row>
    <row r="195" spans="1:81">
      <c r="A195" s="365"/>
      <c r="B195" s="156">
        <v>43525</v>
      </c>
      <c r="C195" s="16"/>
      <c r="D195" s="23"/>
      <c r="E195" s="14" t="e">
        <f t="shared" si="80"/>
        <v>#DIV/0!</v>
      </c>
      <c r="F195" s="159" t="str">
        <f t="shared" si="81"/>
        <v/>
      </c>
      <c r="G195" s="8"/>
      <c r="H195" s="12">
        <v>0</v>
      </c>
      <c r="I195" s="7">
        <f t="shared" si="82"/>
        <v>0</v>
      </c>
      <c r="J195" s="7"/>
      <c r="K195" s="7"/>
      <c r="L195" s="81">
        <f t="shared" si="68"/>
        <v>0</v>
      </c>
      <c r="M195" s="82">
        <f t="shared" si="69"/>
        <v>0</v>
      </c>
      <c r="N195" s="91"/>
      <c r="O195" s="23"/>
      <c r="P195" s="14" t="e">
        <f t="shared" si="83"/>
        <v>#DIV/0!</v>
      </c>
      <c r="Q195" s="159" t="str">
        <f t="shared" si="84"/>
        <v/>
      </c>
      <c r="R195" s="8"/>
      <c r="S195" s="12">
        <v>0</v>
      </c>
      <c r="T195" s="7">
        <f t="shared" si="85"/>
        <v>0</v>
      </c>
      <c r="U195" s="7"/>
      <c r="V195" s="7"/>
      <c r="W195" s="81">
        <f t="shared" si="70"/>
        <v>0</v>
      </c>
      <c r="X195" s="82">
        <f t="shared" si="71"/>
        <v>0</v>
      </c>
      <c r="Y195" s="91"/>
      <c r="Z195" s="23"/>
      <c r="AA195" s="14" t="e">
        <f t="shared" si="86"/>
        <v>#DIV/0!</v>
      </c>
      <c r="AB195" s="159" t="str">
        <f t="shared" si="87"/>
        <v/>
      </c>
      <c r="AC195" s="8"/>
      <c r="AD195" s="12">
        <v>0</v>
      </c>
      <c r="AE195" s="7">
        <f t="shared" si="88"/>
        <v>0</v>
      </c>
      <c r="AF195" s="7"/>
      <c r="AG195" s="7"/>
      <c r="AH195" s="81">
        <f t="shared" si="72"/>
        <v>0</v>
      </c>
      <c r="AI195" s="82">
        <f t="shared" si="73"/>
        <v>0</v>
      </c>
      <c r="AJ195" s="91"/>
      <c r="AK195" s="23">
        <v>0</v>
      </c>
      <c r="AL195" s="14">
        <v>0</v>
      </c>
      <c r="AM195" s="159" t="str">
        <f t="shared" si="90"/>
        <v/>
      </c>
      <c r="AN195" s="8"/>
      <c r="AO195" s="12">
        <v>0</v>
      </c>
      <c r="AP195" s="7">
        <f t="shared" si="91"/>
        <v>0</v>
      </c>
      <c r="AQ195" s="7"/>
      <c r="AR195" s="7"/>
      <c r="AS195" s="81">
        <f t="shared" si="74"/>
        <v>0</v>
      </c>
      <c r="AT195" s="82">
        <f t="shared" si="75"/>
        <v>0</v>
      </c>
      <c r="AU195" s="91"/>
      <c r="AV195" s="23">
        <v>0</v>
      </c>
      <c r="AW195" s="14">
        <v>0</v>
      </c>
      <c r="AX195" s="159" t="str">
        <f t="shared" si="93"/>
        <v/>
      </c>
      <c r="AY195" s="8"/>
      <c r="AZ195" s="12">
        <v>0</v>
      </c>
      <c r="BA195" s="7">
        <f t="shared" si="94"/>
        <v>0</v>
      </c>
      <c r="BB195" s="7"/>
      <c r="BC195" s="7"/>
      <c r="BD195" s="81">
        <f t="shared" si="76"/>
        <v>0</v>
      </c>
      <c r="BE195" s="82">
        <f t="shared" si="77"/>
        <v>0</v>
      </c>
      <c r="BF195" s="91"/>
      <c r="BG195" s="23">
        <v>0</v>
      </c>
      <c r="BH195" s="14">
        <v>0</v>
      </c>
      <c r="BI195" s="159" t="str">
        <f t="shared" si="96"/>
        <v/>
      </c>
      <c r="BJ195" s="8"/>
      <c r="BK195" s="12">
        <v>0</v>
      </c>
      <c r="BL195" s="7">
        <f t="shared" si="97"/>
        <v>0</v>
      </c>
      <c r="BM195" s="7"/>
      <c r="BN195" s="7"/>
      <c r="BO195" s="81">
        <f t="shared" si="78"/>
        <v>0</v>
      </c>
      <c r="BP195" s="82">
        <f t="shared" si="79"/>
        <v>0</v>
      </c>
      <c r="BQ195" s="91"/>
      <c r="BR195" s="365"/>
      <c r="BS195" s="156">
        <v>43525</v>
      </c>
      <c r="BT195" s="101">
        <f t="shared" si="98"/>
        <v>0</v>
      </c>
      <c r="BU195" s="14" t="e">
        <f t="shared" si="105"/>
        <v>#DIV/0!</v>
      </c>
      <c r="BV195" s="103">
        <f t="shared" si="100"/>
        <v>0</v>
      </c>
      <c r="BW195" s="12" t="e">
        <f t="shared" si="106"/>
        <v>#DIV/0!</v>
      </c>
      <c r="BX195" s="105"/>
      <c r="BY195" s="24">
        <v>70.507048999999995</v>
      </c>
      <c r="BZ195" s="108"/>
      <c r="CB195" s="23"/>
      <c r="CC195" s="131" t="e">
        <f t="shared" si="101"/>
        <v>#DIV/0!</v>
      </c>
    </row>
    <row r="196" spans="1:81">
      <c r="A196" s="365"/>
      <c r="B196" s="156">
        <v>43556</v>
      </c>
      <c r="C196" s="16"/>
      <c r="D196" s="23"/>
      <c r="E196" s="14" t="e">
        <f t="shared" si="80"/>
        <v>#DIV/0!</v>
      </c>
      <c r="F196" s="159" t="str">
        <f t="shared" si="81"/>
        <v/>
      </c>
      <c r="G196" s="8"/>
      <c r="H196" s="12">
        <v>0</v>
      </c>
      <c r="I196" s="7">
        <f t="shared" si="82"/>
        <v>0</v>
      </c>
      <c r="J196" s="7"/>
      <c r="K196" s="7"/>
      <c r="L196" s="81">
        <f t="shared" si="68"/>
        <v>0</v>
      </c>
      <c r="M196" s="82">
        <f t="shared" si="69"/>
        <v>0</v>
      </c>
      <c r="N196" s="91"/>
      <c r="O196" s="23"/>
      <c r="P196" s="14" t="e">
        <f t="shared" si="83"/>
        <v>#DIV/0!</v>
      </c>
      <c r="Q196" s="159" t="str">
        <f t="shared" si="84"/>
        <v/>
      </c>
      <c r="R196" s="8"/>
      <c r="S196" s="12">
        <v>0</v>
      </c>
      <c r="T196" s="7">
        <f t="shared" si="85"/>
        <v>0</v>
      </c>
      <c r="U196" s="7"/>
      <c r="V196" s="7"/>
      <c r="W196" s="81">
        <f t="shared" si="70"/>
        <v>0</v>
      </c>
      <c r="X196" s="82">
        <f t="shared" si="71"/>
        <v>0</v>
      </c>
      <c r="Y196" s="91"/>
      <c r="Z196" s="23"/>
      <c r="AA196" s="14" t="e">
        <f t="shared" si="86"/>
        <v>#DIV/0!</v>
      </c>
      <c r="AB196" s="159" t="str">
        <f t="shared" si="87"/>
        <v/>
      </c>
      <c r="AC196" s="8"/>
      <c r="AD196" s="12">
        <v>0</v>
      </c>
      <c r="AE196" s="7">
        <f t="shared" si="88"/>
        <v>0</v>
      </c>
      <c r="AF196" s="7"/>
      <c r="AG196" s="7"/>
      <c r="AH196" s="81">
        <f t="shared" si="72"/>
        <v>0</v>
      </c>
      <c r="AI196" s="82">
        <f t="shared" si="73"/>
        <v>0</v>
      </c>
      <c r="AJ196" s="91"/>
      <c r="AK196" s="23">
        <v>0</v>
      </c>
      <c r="AL196" s="14">
        <v>0</v>
      </c>
      <c r="AM196" s="159" t="str">
        <f t="shared" si="90"/>
        <v/>
      </c>
      <c r="AN196" s="8"/>
      <c r="AO196" s="12">
        <v>0</v>
      </c>
      <c r="AP196" s="7">
        <f t="shared" si="91"/>
        <v>0</v>
      </c>
      <c r="AQ196" s="7"/>
      <c r="AR196" s="7"/>
      <c r="AS196" s="81">
        <f t="shared" si="74"/>
        <v>0</v>
      </c>
      <c r="AT196" s="82">
        <f t="shared" si="75"/>
        <v>0</v>
      </c>
      <c r="AU196" s="91"/>
      <c r="AV196" s="23">
        <v>0</v>
      </c>
      <c r="AW196" s="14">
        <v>0</v>
      </c>
      <c r="AX196" s="159" t="str">
        <f t="shared" si="93"/>
        <v/>
      </c>
      <c r="AY196" s="8"/>
      <c r="AZ196" s="12">
        <v>0</v>
      </c>
      <c r="BA196" s="7">
        <f t="shared" si="94"/>
        <v>0</v>
      </c>
      <c r="BB196" s="7"/>
      <c r="BC196" s="7"/>
      <c r="BD196" s="81">
        <f t="shared" si="76"/>
        <v>0</v>
      </c>
      <c r="BE196" s="82">
        <f t="shared" si="77"/>
        <v>0</v>
      </c>
      <c r="BF196" s="91"/>
      <c r="BG196" s="23">
        <v>0</v>
      </c>
      <c r="BH196" s="14">
        <v>0</v>
      </c>
      <c r="BI196" s="159" t="str">
        <f t="shared" si="96"/>
        <v/>
      </c>
      <c r="BJ196" s="8"/>
      <c r="BK196" s="12">
        <v>0</v>
      </c>
      <c r="BL196" s="7">
        <f t="shared" si="97"/>
        <v>0</v>
      </c>
      <c r="BM196" s="7"/>
      <c r="BN196" s="7"/>
      <c r="BO196" s="81">
        <f t="shared" si="78"/>
        <v>0</v>
      </c>
      <c r="BP196" s="82">
        <f t="shared" si="79"/>
        <v>0</v>
      </c>
      <c r="BQ196" s="91"/>
      <c r="BR196" s="365"/>
      <c r="BS196" s="156">
        <v>43556</v>
      </c>
      <c r="BT196" s="101">
        <f t="shared" si="98"/>
        <v>0</v>
      </c>
      <c r="BU196" s="14" t="e">
        <f t="shared" si="105"/>
        <v>#DIV/0!</v>
      </c>
      <c r="BV196" s="103">
        <f t="shared" si="100"/>
        <v>0</v>
      </c>
      <c r="BW196" s="12" t="e">
        <f t="shared" si="106"/>
        <v>#DIV/0!</v>
      </c>
      <c r="BX196" s="105"/>
      <c r="BY196" s="24">
        <v>71.049953000000002</v>
      </c>
      <c r="BZ196" s="108"/>
      <c r="CB196" s="23"/>
      <c r="CC196" s="131" t="e">
        <f t="shared" si="101"/>
        <v>#DIV/0!</v>
      </c>
    </row>
    <row r="197" spans="1:81">
      <c r="A197" s="365"/>
      <c r="B197" s="156">
        <v>43586</v>
      </c>
      <c r="C197" s="16"/>
      <c r="D197" s="23"/>
      <c r="E197" s="14" t="e">
        <f t="shared" si="80"/>
        <v>#DIV/0!</v>
      </c>
      <c r="F197" s="159" t="str">
        <f t="shared" si="81"/>
        <v/>
      </c>
      <c r="G197" s="8"/>
      <c r="H197" s="12">
        <v>0</v>
      </c>
      <c r="I197" s="7">
        <f t="shared" si="82"/>
        <v>0</v>
      </c>
      <c r="J197" s="7"/>
      <c r="K197" s="7"/>
      <c r="L197" s="81">
        <f t="shared" si="68"/>
        <v>0</v>
      </c>
      <c r="M197" s="82">
        <f t="shared" si="69"/>
        <v>0</v>
      </c>
      <c r="N197" s="91"/>
      <c r="O197" s="23"/>
      <c r="P197" s="14" t="e">
        <f t="shared" si="83"/>
        <v>#DIV/0!</v>
      </c>
      <c r="Q197" s="159" t="str">
        <f t="shared" si="84"/>
        <v/>
      </c>
      <c r="R197" s="8"/>
      <c r="S197" s="12">
        <v>0</v>
      </c>
      <c r="T197" s="7">
        <f t="shared" si="85"/>
        <v>0</v>
      </c>
      <c r="U197" s="7"/>
      <c r="V197" s="7"/>
      <c r="W197" s="81">
        <f t="shared" si="70"/>
        <v>0</v>
      </c>
      <c r="X197" s="82">
        <f t="shared" si="71"/>
        <v>0</v>
      </c>
      <c r="Y197" s="91"/>
      <c r="Z197" s="23"/>
      <c r="AA197" s="14" t="e">
        <f t="shared" si="86"/>
        <v>#DIV/0!</v>
      </c>
      <c r="AB197" s="159" t="str">
        <f t="shared" si="87"/>
        <v/>
      </c>
      <c r="AC197" s="8"/>
      <c r="AD197" s="12">
        <v>0</v>
      </c>
      <c r="AE197" s="7">
        <f t="shared" si="88"/>
        <v>0</v>
      </c>
      <c r="AF197" s="7"/>
      <c r="AG197" s="7"/>
      <c r="AH197" s="81">
        <f t="shared" si="72"/>
        <v>0</v>
      </c>
      <c r="AI197" s="82">
        <f t="shared" si="73"/>
        <v>0</v>
      </c>
      <c r="AJ197" s="91"/>
      <c r="AK197" s="23">
        <v>0</v>
      </c>
      <c r="AL197" s="14">
        <v>0</v>
      </c>
      <c r="AM197" s="159" t="str">
        <f t="shared" si="90"/>
        <v/>
      </c>
      <c r="AN197" s="8"/>
      <c r="AO197" s="12">
        <v>0</v>
      </c>
      <c r="AP197" s="7">
        <f t="shared" si="91"/>
        <v>0</v>
      </c>
      <c r="AQ197" s="7"/>
      <c r="AR197" s="7"/>
      <c r="AS197" s="81">
        <f t="shared" si="74"/>
        <v>0</v>
      </c>
      <c r="AT197" s="82">
        <f t="shared" si="75"/>
        <v>0</v>
      </c>
      <c r="AU197" s="91"/>
      <c r="AV197" s="23">
        <v>0</v>
      </c>
      <c r="AW197" s="14">
        <v>0</v>
      </c>
      <c r="AX197" s="159" t="str">
        <f t="shared" si="93"/>
        <v/>
      </c>
      <c r="AY197" s="8"/>
      <c r="AZ197" s="12">
        <v>0</v>
      </c>
      <c r="BA197" s="7">
        <f t="shared" si="94"/>
        <v>0</v>
      </c>
      <c r="BB197" s="7"/>
      <c r="BC197" s="7"/>
      <c r="BD197" s="81">
        <f t="shared" si="76"/>
        <v>0</v>
      </c>
      <c r="BE197" s="82">
        <f t="shared" si="77"/>
        <v>0</v>
      </c>
      <c r="BF197" s="91"/>
      <c r="BG197" s="23">
        <v>0</v>
      </c>
      <c r="BH197" s="14">
        <v>0</v>
      </c>
      <c r="BI197" s="159" t="str">
        <f t="shared" si="96"/>
        <v/>
      </c>
      <c r="BJ197" s="8"/>
      <c r="BK197" s="12">
        <v>0</v>
      </c>
      <c r="BL197" s="7">
        <f t="shared" si="97"/>
        <v>0</v>
      </c>
      <c r="BM197" s="7"/>
      <c r="BN197" s="7"/>
      <c r="BO197" s="81">
        <f t="shared" si="78"/>
        <v>0</v>
      </c>
      <c r="BP197" s="82">
        <f t="shared" si="79"/>
        <v>0</v>
      </c>
      <c r="BQ197" s="91"/>
      <c r="BR197" s="365"/>
      <c r="BS197" s="156">
        <v>43586</v>
      </c>
      <c r="BT197" s="101">
        <f t="shared" si="98"/>
        <v>0</v>
      </c>
      <c r="BU197" s="14" t="e">
        <f t="shared" si="105"/>
        <v>#DIV/0!</v>
      </c>
      <c r="BV197" s="103">
        <f t="shared" si="100"/>
        <v>0</v>
      </c>
      <c r="BW197" s="12" t="e">
        <f t="shared" si="106"/>
        <v>#DIV/0!</v>
      </c>
      <c r="BX197" s="105"/>
      <c r="BY197" s="24">
        <v>71.476252000000002</v>
      </c>
      <c r="BZ197" s="108"/>
      <c r="CB197" s="23"/>
      <c r="CC197" s="131" t="e">
        <f t="shared" si="101"/>
        <v>#DIV/0!</v>
      </c>
    </row>
    <row r="198" spans="1:81">
      <c r="A198" s="365"/>
      <c r="B198" s="156">
        <v>43617</v>
      </c>
      <c r="C198" s="16"/>
      <c r="D198" s="23"/>
      <c r="E198" s="14" t="e">
        <f t="shared" si="80"/>
        <v>#DIV/0!</v>
      </c>
      <c r="F198" s="159" t="str">
        <f t="shared" si="81"/>
        <v/>
      </c>
      <c r="G198" s="8"/>
      <c r="H198" s="12">
        <v>0</v>
      </c>
      <c r="I198" s="7">
        <f t="shared" si="82"/>
        <v>0</v>
      </c>
      <c r="J198" s="7"/>
      <c r="K198" s="7"/>
      <c r="L198" s="81">
        <f t="shared" si="68"/>
        <v>0</v>
      </c>
      <c r="M198" s="82">
        <f t="shared" si="69"/>
        <v>0</v>
      </c>
      <c r="N198" s="91"/>
      <c r="O198" s="23"/>
      <c r="P198" s="14" t="e">
        <f t="shared" si="83"/>
        <v>#DIV/0!</v>
      </c>
      <c r="Q198" s="159" t="str">
        <f t="shared" si="84"/>
        <v/>
      </c>
      <c r="R198" s="8"/>
      <c r="S198" s="12">
        <v>0</v>
      </c>
      <c r="T198" s="7">
        <f t="shared" si="85"/>
        <v>0</v>
      </c>
      <c r="U198" s="7"/>
      <c r="V198" s="7"/>
      <c r="W198" s="81">
        <f t="shared" si="70"/>
        <v>0</v>
      </c>
      <c r="X198" s="82">
        <f t="shared" si="71"/>
        <v>0</v>
      </c>
      <c r="Y198" s="91"/>
      <c r="Z198" s="23"/>
      <c r="AA198" s="14" t="e">
        <f t="shared" si="86"/>
        <v>#DIV/0!</v>
      </c>
      <c r="AB198" s="159" t="str">
        <f t="shared" si="87"/>
        <v/>
      </c>
      <c r="AC198" s="8"/>
      <c r="AD198" s="12">
        <v>0</v>
      </c>
      <c r="AE198" s="7">
        <f t="shared" si="88"/>
        <v>0</v>
      </c>
      <c r="AF198" s="7"/>
      <c r="AG198" s="7"/>
      <c r="AH198" s="81">
        <f t="shared" si="72"/>
        <v>0</v>
      </c>
      <c r="AI198" s="82">
        <f t="shared" si="73"/>
        <v>0</v>
      </c>
      <c r="AJ198" s="91"/>
      <c r="AK198" s="23">
        <v>0</v>
      </c>
      <c r="AL198" s="14">
        <v>0</v>
      </c>
      <c r="AM198" s="159" t="str">
        <f t="shared" si="90"/>
        <v/>
      </c>
      <c r="AN198" s="8"/>
      <c r="AO198" s="12">
        <v>0</v>
      </c>
      <c r="AP198" s="7">
        <f t="shared" si="91"/>
        <v>0</v>
      </c>
      <c r="AQ198" s="7"/>
      <c r="AR198" s="7"/>
      <c r="AS198" s="81">
        <f t="shared" si="74"/>
        <v>0</v>
      </c>
      <c r="AT198" s="82">
        <f t="shared" si="75"/>
        <v>0</v>
      </c>
      <c r="AU198" s="91"/>
      <c r="AV198" s="23">
        <v>0</v>
      </c>
      <c r="AW198" s="14">
        <v>0</v>
      </c>
      <c r="AX198" s="159" t="str">
        <f t="shared" si="93"/>
        <v/>
      </c>
      <c r="AY198" s="8"/>
      <c r="AZ198" s="12">
        <v>0</v>
      </c>
      <c r="BA198" s="7">
        <f t="shared" si="94"/>
        <v>0</v>
      </c>
      <c r="BB198" s="7"/>
      <c r="BC198" s="7"/>
      <c r="BD198" s="81">
        <f t="shared" si="76"/>
        <v>0</v>
      </c>
      <c r="BE198" s="82">
        <f t="shared" si="77"/>
        <v>0</v>
      </c>
      <c r="BF198" s="91"/>
      <c r="BG198" s="23">
        <v>0</v>
      </c>
      <c r="BH198" s="14">
        <v>0</v>
      </c>
      <c r="BI198" s="159" t="str">
        <f t="shared" si="96"/>
        <v/>
      </c>
      <c r="BJ198" s="8"/>
      <c r="BK198" s="12">
        <v>0</v>
      </c>
      <c r="BL198" s="7">
        <f t="shared" si="97"/>
        <v>0</v>
      </c>
      <c r="BM198" s="7"/>
      <c r="BN198" s="7"/>
      <c r="BO198" s="81">
        <f t="shared" si="78"/>
        <v>0</v>
      </c>
      <c r="BP198" s="82">
        <f t="shared" si="79"/>
        <v>0</v>
      </c>
      <c r="BQ198" s="91"/>
      <c r="BR198" s="365"/>
      <c r="BS198" s="156">
        <v>43617</v>
      </c>
      <c r="BT198" s="101">
        <f t="shared" si="98"/>
        <v>0</v>
      </c>
      <c r="BU198" s="14" t="e">
        <f t="shared" si="105"/>
        <v>#DIV/0!</v>
      </c>
      <c r="BV198" s="103">
        <f t="shared" si="100"/>
        <v>0</v>
      </c>
      <c r="BW198" s="12" t="e">
        <f t="shared" si="106"/>
        <v>#DIV/0!</v>
      </c>
      <c r="BX198" s="105"/>
      <c r="BY198" s="24">
        <v>71.583466000000001</v>
      </c>
      <c r="BZ198" s="108"/>
      <c r="CB198" s="23"/>
      <c r="CC198" s="131" t="e">
        <f t="shared" si="101"/>
        <v>#DIV/0!</v>
      </c>
    </row>
    <row r="199" spans="1:81">
      <c r="A199" s="365"/>
      <c r="B199" s="156">
        <v>43647</v>
      </c>
      <c r="C199" s="16"/>
      <c r="D199" s="23"/>
      <c r="E199" s="14" t="e">
        <f t="shared" si="80"/>
        <v>#DIV/0!</v>
      </c>
      <c r="F199" s="159" t="str">
        <f t="shared" si="81"/>
        <v/>
      </c>
      <c r="G199" s="8" t="s">
        <v>6</v>
      </c>
      <c r="H199" s="12">
        <v>7.3499999999999996E-2</v>
      </c>
      <c r="I199" s="7">
        <f t="shared" si="82"/>
        <v>0</v>
      </c>
      <c r="J199" s="7"/>
      <c r="K199" s="7"/>
      <c r="L199" s="81">
        <f t="shared" si="68"/>
        <v>0</v>
      </c>
      <c r="M199" s="82">
        <f t="shared" si="69"/>
        <v>0</v>
      </c>
      <c r="N199" s="91"/>
      <c r="O199" s="23"/>
      <c r="P199" s="14" t="e">
        <f t="shared" si="83"/>
        <v>#DIV/0!</v>
      </c>
      <c r="Q199" s="159" t="str">
        <f t="shared" si="84"/>
        <v/>
      </c>
      <c r="R199" s="8" t="s">
        <v>6</v>
      </c>
      <c r="S199" s="12">
        <v>7.3499999999999996E-2</v>
      </c>
      <c r="T199" s="7">
        <f t="shared" si="85"/>
        <v>0</v>
      </c>
      <c r="U199" s="7"/>
      <c r="V199" s="7"/>
      <c r="W199" s="81">
        <f t="shared" si="70"/>
        <v>0</v>
      </c>
      <c r="X199" s="82">
        <f t="shared" si="71"/>
        <v>0</v>
      </c>
      <c r="Y199" s="91"/>
      <c r="Z199" s="23"/>
      <c r="AA199" s="14" t="e">
        <f t="shared" si="86"/>
        <v>#DIV/0!</v>
      </c>
      <c r="AB199" s="159" t="str">
        <f t="shared" si="87"/>
        <v/>
      </c>
      <c r="AC199" s="8" t="s">
        <v>6</v>
      </c>
      <c r="AD199" s="12">
        <v>7.3499999999999996E-2</v>
      </c>
      <c r="AE199" s="7">
        <f t="shared" si="88"/>
        <v>0</v>
      </c>
      <c r="AF199" s="7"/>
      <c r="AG199" s="7"/>
      <c r="AH199" s="81">
        <f t="shared" si="72"/>
        <v>0</v>
      </c>
      <c r="AI199" s="82">
        <f t="shared" si="73"/>
        <v>0</v>
      </c>
      <c r="AJ199" s="91"/>
      <c r="AK199" s="23">
        <v>0</v>
      </c>
      <c r="AL199" s="14">
        <v>0</v>
      </c>
      <c r="AM199" s="159" t="str">
        <f t="shared" si="90"/>
        <v/>
      </c>
      <c r="AN199" s="8"/>
      <c r="AO199" s="12">
        <v>0</v>
      </c>
      <c r="AP199" s="7">
        <f t="shared" si="91"/>
        <v>0</v>
      </c>
      <c r="AQ199" s="7"/>
      <c r="AR199" s="7"/>
      <c r="AS199" s="81">
        <f t="shared" si="74"/>
        <v>0</v>
      </c>
      <c r="AT199" s="82">
        <f t="shared" si="75"/>
        <v>0</v>
      </c>
      <c r="AU199" s="91"/>
      <c r="AV199" s="23">
        <v>0</v>
      </c>
      <c r="AW199" s="14">
        <v>0</v>
      </c>
      <c r="AX199" s="159" t="str">
        <f t="shared" si="93"/>
        <v/>
      </c>
      <c r="AY199" s="8"/>
      <c r="AZ199" s="12">
        <v>0</v>
      </c>
      <c r="BA199" s="7">
        <f t="shared" si="94"/>
        <v>0</v>
      </c>
      <c r="BB199" s="7"/>
      <c r="BC199" s="7"/>
      <c r="BD199" s="81">
        <f t="shared" si="76"/>
        <v>0</v>
      </c>
      <c r="BE199" s="82">
        <f t="shared" si="77"/>
        <v>0</v>
      </c>
      <c r="BF199" s="91"/>
      <c r="BG199" s="23">
        <v>0</v>
      </c>
      <c r="BH199" s="14">
        <v>0</v>
      </c>
      <c r="BI199" s="159" t="str">
        <f t="shared" si="96"/>
        <v/>
      </c>
      <c r="BJ199" s="8"/>
      <c r="BK199" s="12">
        <v>0</v>
      </c>
      <c r="BL199" s="7">
        <f t="shared" si="97"/>
        <v>0</v>
      </c>
      <c r="BM199" s="7"/>
      <c r="BN199" s="7"/>
      <c r="BO199" s="81">
        <f t="shared" si="78"/>
        <v>0</v>
      </c>
      <c r="BP199" s="82">
        <f t="shared" si="79"/>
        <v>0</v>
      </c>
      <c r="BQ199" s="91"/>
      <c r="BR199" s="365"/>
      <c r="BS199" s="156">
        <v>43647</v>
      </c>
      <c r="BT199" s="101">
        <f t="shared" si="98"/>
        <v>0</v>
      </c>
      <c r="BU199" s="14" t="e">
        <f t="shared" si="105"/>
        <v>#DIV/0!</v>
      </c>
      <c r="BV199" s="103">
        <f t="shared" si="100"/>
        <v>0</v>
      </c>
      <c r="BW199" s="12" t="e">
        <f t="shared" si="106"/>
        <v>#DIV/0!</v>
      </c>
      <c r="BX199" s="105"/>
      <c r="BY199" s="24">
        <v>71.590624000000005</v>
      </c>
      <c r="BZ199" s="108"/>
      <c r="CB199" s="23"/>
      <c r="CC199" s="131" t="e">
        <f t="shared" si="101"/>
        <v>#DIV/0!</v>
      </c>
    </row>
    <row r="200" spans="1:81">
      <c r="A200" s="365"/>
      <c r="B200" s="156">
        <v>43678</v>
      </c>
      <c r="C200" s="16"/>
      <c r="D200" s="23"/>
      <c r="E200" s="14" t="e">
        <f t="shared" si="80"/>
        <v>#DIV/0!</v>
      </c>
      <c r="F200" s="159" t="str">
        <f t="shared" si="81"/>
        <v/>
      </c>
      <c r="G200" s="8"/>
      <c r="H200" s="12">
        <v>0</v>
      </c>
      <c r="I200" s="7">
        <f t="shared" si="82"/>
        <v>0</v>
      </c>
      <c r="J200" s="7"/>
      <c r="K200" s="7"/>
      <c r="L200" s="81">
        <f t="shared" si="68"/>
        <v>0</v>
      </c>
      <c r="M200" s="82">
        <f t="shared" si="69"/>
        <v>0</v>
      </c>
      <c r="N200" s="91"/>
      <c r="O200" s="23"/>
      <c r="P200" s="14" t="e">
        <f t="shared" si="83"/>
        <v>#DIV/0!</v>
      </c>
      <c r="Q200" s="159" t="str">
        <f t="shared" si="84"/>
        <v/>
      </c>
      <c r="R200" s="8"/>
      <c r="S200" s="12">
        <v>0</v>
      </c>
      <c r="T200" s="7">
        <f t="shared" si="85"/>
        <v>0</v>
      </c>
      <c r="U200" s="7"/>
      <c r="V200" s="7"/>
      <c r="W200" s="81">
        <f t="shared" si="70"/>
        <v>0</v>
      </c>
      <c r="X200" s="82">
        <f t="shared" si="71"/>
        <v>0</v>
      </c>
      <c r="Y200" s="91"/>
      <c r="Z200" s="23"/>
      <c r="AA200" s="14" t="e">
        <f t="shared" si="86"/>
        <v>#DIV/0!</v>
      </c>
      <c r="AB200" s="159" t="str">
        <f t="shared" si="87"/>
        <v/>
      </c>
      <c r="AC200" s="8"/>
      <c r="AD200" s="12">
        <v>0</v>
      </c>
      <c r="AE200" s="7">
        <f t="shared" si="88"/>
        <v>0</v>
      </c>
      <c r="AF200" s="7"/>
      <c r="AG200" s="7"/>
      <c r="AH200" s="81">
        <f t="shared" si="72"/>
        <v>0</v>
      </c>
      <c r="AI200" s="82">
        <f t="shared" si="73"/>
        <v>0</v>
      </c>
      <c r="AJ200" s="91"/>
      <c r="AK200" s="23">
        <v>0</v>
      </c>
      <c r="AL200" s="14">
        <v>0</v>
      </c>
      <c r="AM200" s="159" t="str">
        <f t="shared" si="90"/>
        <v/>
      </c>
      <c r="AN200" s="8"/>
      <c r="AO200" s="12">
        <v>0</v>
      </c>
      <c r="AP200" s="7">
        <f t="shared" si="91"/>
        <v>0</v>
      </c>
      <c r="AQ200" s="7"/>
      <c r="AR200" s="7"/>
      <c r="AS200" s="81">
        <f t="shared" si="74"/>
        <v>0</v>
      </c>
      <c r="AT200" s="82">
        <f t="shared" si="75"/>
        <v>0</v>
      </c>
      <c r="AU200" s="91"/>
      <c r="AV200" s="23">
        <v>0</v>
      </c>
      <c r="AW200" s="14">
        <v>0</v>
      </c>
      <c r="AX200" s="159" t="str">
        <f t="shared" si="93"/>
        <v/>
      </c>
      <c r="AY200" s="8"/>
      <c r="AZ200" s="12">
        <v>0</v>
      </c>
      <c r="BA200" s="7">
        <f t="shared" si="94"/>
        <v>0</v>
      </c>
      <c r="BB200" s="7"/>
      <c r="BC200" s="7"/>
      <c r="BD200" s="81">
        <f t="shared" si="76"/>
        <v>0</v>
      </c>
      <c r="BE200" s="82">
        <f t="shared" si="77"/>
        <v>0</v>
      </c>
      <c r="BF200" s="91"/>
      <c r="BG200" s="23">
        <v>0</v>
      </c>
      <c r="BH200" s="14">
        <v>0</v>
      </c>
      <c r="BI200" s="159" t="str">
        <f t="shared" si="96"/>
        <v/>
      </c>
      <c r="BJ200" s="8"/>
      <c r="BK200" s="12">
        <v>0</v>
      </c>
      <c r="BL200" s="7">
        <f t="shared" si="97"/>
        <v>0</v>
      </c>
      <c r="BM200" s="7"/>
      <c r="BN200" s="7"/>
      <c r="BO200" s="81">
        <f t="shared" si="78"/>
        <v>0</v>
      </c>
      <c r="BP200" s="82">
        <f t="shared" si="79"/>
        <v>0</v>
      </c>
      <c r="BQ200" s="91"/>
      <c r="BR200" s="365"/>
      <c r="BS200" s="156">
        <v>43678</v>
      </c>
      <c r="BT200" s="101">
        <f t="shared" si="98"/>
        <v>0</v>
      </c>
      <c r="BU200" s="14" t="e">
        <f t="shared" si="105"/>
        <v>#DIV/0!</v>
      </c>
      <c r="BV200" s="103">
        <f t="shared" si="100"/>
        <v>0</v>
      </c>
      <c r="BW200" s="12" t="e">
        <f t="shared" si="106"/>
        <v>#DIV/0!</v>
      </c>
      <c r="BX200" s="105"/>
      <c r="BY200" s="24">
        <v>71.662214000000006</v>
      </c>
      <c r="BZ200" s="108"/>
      <c r="CB200" s="23"/>
      <c r="CC200" s="131" t="e">
        <f t="shared" si="101"/>
        <v>#DIV/0!</v>
      </c>
    </row>
    <row r="201" spans="1:81">
      <c r="A201" s="365"/>
      <c r="B201" s="156">
        <v>43709</v>
      </c>
      <c r="C201" s="16"/>
      <c r="D201" s="23"/>
      <c r="E201" s="14" t="e">
        <f t="shared" si="80"/>
        <v>#DIV/0!</v>
      </c>
      <c r="F201" s="159" t="str">
        <f t="shared" si="81"/>
        <v/>
      </c>
      <c r="G201" s="8"/>
      <c r="H201" s="12">
        <v>0</v>
      </c>
      <c r="I201" s="7">
        <f t="shared" si="82"/>
        <v>0</v>
      </c>
      <c r="J201" s="7"/>
      <c r="K201" s="7"/>
      <c r="L201" s="81">
        <f t="shared" si="68"/>
        <v>0</v>
      </c>
      <c r="M201" s="82">
        <f t="shared" si="69"/>
        <v>0</v>
      </c>
      <c r="N201" s="91"/>
      <c r="O201" s="23"/>
      <c r="P201" s="14" t="e">
        <f t="shared" si="83"/>
        <v>#DIV/0!</v>
      </c>
      <c r="Q201" s="159" t="str">
        <f t="shared" si="84"/>
        <v/>
      </c>
      <c r="R201" s="8"/>
      <c r="S201" s="12">
        <v>0</v>
      </c>
      <c r="T201" s="7">
        <f t="shared" si="85"/>
        <v>0</v>
      </c>
      <c r="U201" s="7"/>
      <c r="V201" s="7"/>
      <c r="W201" s="81">
        <f t="shared" si="70"/>
        <v>0</v>
      </c>
      <c r="X201" s="82">
        <f t="shared" si="71"/>
        <v>0</v>
      </c>
      <c r="Y201" s="91"/>
      <c r="Z201" s="23"/>
      <c r="AA201" s="14" t="e">
        <f t="shared" si="86"/>
        <v>#DIV/0!</v>
      </c>
      <c r="AB201" s="159" t="str">
        <f t="shared" si="87"/>
        <v/>
      </c>
      <c r="AC201" s="8"/>
      <c r="AD201" s="12">
        <v>0</v>
      </c>
      <c r="AE201" s="7">
        <f t="shared" si="88"/>
        <v>0</v>
      </c>
      <c r="AF201" s="7"/>
      <c r="AG201" s="7"/>
      <c r="AH201" s="81">
        <f t="shared" si="72"/>
        <v>0</v>
      </c>
      <c r="AI201" s="82">
        <f t="shared" si="73"/>
        <v>0</v>
      </c>
      <c r="AJ201" s="91"/>
      <c r="AK201" s="23">
        <v>0</v>
      </c>
      <c r="AL201" s="14">
        <v>0</v>
      </c>
      <c r="AM201" s="159" t="str">
        <f t="shared" si="90"/>
        <v/>
      </c>
      <c r="AN201" s="8"/>
      <c r="AO201" s="12">
        <v>0</v>
      </c>
      <c r="AP201" s="7">
        <f t="shared" si="91"/>
        <v>0</v>
      </c>
      <c r="AQ201" s="7"/>
      <c r="AR201" s="7"/>
      <c r="AS201" s="81">
        <f t="shared" si="74"/>
        <v>0</v>
      </c>
      <c r="AT201" s="82">
        <f t="shared" si="75"/>
        <v>0</v>
      </c>
      <c r="AU201" s="91"/>
      <c r="AV201" s="23">
        <v>0</v>
      </c>
      <c r="AW201" s="14">
        <v>0</v>
      </c>
      <c r="AX201" s="159" t="str">
        <f t="shared" si="93"/>
        <v/>
      </c>
      <c r="AY201" s="8"/>
      <c r="AZ201" s="12">
        <v>0</v>
      </c>
      <c r="BA201" s="7">
        <f t="shared" si="94"/>
        <v>0</v>
      </c>
      <c r="BB201" s="7"/>
      <c r="BC201" s="7"/>
      <c r="BD201" s="81">
        <f t="shared" si="76"/>
        <v>0</v>
      </c>
      <c r="BE201" s="82">
        <f t="shared" si="77"/>
        <v>0</v>
      </c>
      <c r="BF201" s="91"/>
      <c r="BG201" s="23">
        <v>0</v>
      </c>
      <c r="BH201" s="14">
        <v>0</v>
      </c>
      <c r="BI201" s="159" t="str">
        <f t="shared" si="96"/>
        <v/>
      </c>
      <c r="BJ201" s="8"/>
      <c r="BK201" s="12">
        <v>0</v>
      </c>
      <c r="BL201" s="7">
        <f t="shared" si="97"/>
        <v>0</v>
      </c>
      <c r="BM201" s="7"/>
      <c r="BN201" s="7"/>
      <c r="BO201" s="81">
        <f t="shared" si="78"/>
        <v>0</v>
      </c>
      <c r="BP201" s="82">
        <f t="shared" si="79"/>
        <v>0</v>
      </c>
      <c r="BQ201" s="91"/>
      <c r="BR201" s="365"/>
      <c r="BS201" s="156">
        <v>43709</v>
      </c>
      <c r="BT201" s="101">
        <f t="shared" si="98"/>
        <v>0</v>
      </c>
      <c r="BU201" s="14" t="e">
        <f t="shared" si="105"/>
        <v>#DIV/0!</v>
      </c>
      <c r="BV201" s="103">
        <f t="shared" si="100"/>
        <v>0</v>
      </c>
      <c r="BW201" s="12" t="e">
        <f t="shared" si="106"/>
        <v>#DIV/0!</v>
      </c>
      <c r="BX201" s="105"/>
      <c r="BY201" s="24">
        <v>71.748208000000005</v>
      </c>
      <c r="BZ201" s="108"/>
      <c r="CB201" s="23"/>
      <c r="CC201" s="131" t="e">
        <f t="shared" si="101"/>
        <v>#DIV/0!</v>
      </c>
    </row>
    <row r="202" spans="1:81">
      <c r="A202" s="365"/>
      <c r="B202" s="156">
        <v>43739</v>
      </c>
      <c r="C202" s="16"/>
      <c r="D202" s="23"/>
      <c r="E202" s="14" t="e">
        <f t="shared" si="80"/>
        <v>#DIV/0!</v>
      </c>
      <c r="F202" s="159" t="str">
        <f t="shared" si="81"/>
        <v/>
      </c>
      <c r="G202" s="8"/>
      <c r="H202" s="12">
        <v>0</v>
      </c>
      <c r="I202" s="7">
        <f t="shared" si="82"/>
        <v>0</v>
      </c>
      <c r="J202" s="7"/>
      <c r="K202" s="7"/>
      <c r="L202" s="81">
        <f t="shared" si="68"/>
        <v>0</v>
      </c>
      <c r="M202" s="82">
        <f t="shared" si="69"/>
        <v>0</v>
      </c>
      <c r="N202" s="91"/>
      <c r="O202" s="23"/>
      <c r="P202" s="14" t="e">
        <f t="shared" si="83"/>
        <v>#DIV/0!</v>
      </c>
      <c r="Q202" s="159" t="str">
        <f t="shared" si="84"/>
        <v/>
      </c>
      <c r="R202" s="8"/>
      <c r="S202" s="12">
        <v>0</v>
      </c>
      <c r="T202" s="7">
        <f t="shared" si="85"/>
        <v>0</v>
      </c>
      <c r="U202" s="7"/>
      <c r="V202" s="7"/>
      <c r="W202" s="81">
        <f t="shared" si="70"/>
        <v>0</v>
      </c>
      <c r="X202" s="82">
        <f t="shared" si="71"/>
        <v>0</v>
      </c>
      <c r="Y202" s="91"/>
      <c r="Z202" s="23"/>
      <c r="AA202" s="14" t="e">
        <f t="shared" si="86"/>
        <v>#DIV/0!</v>
      </c>
      <c r="AB202" s="159" t="str">
        <f t="shared" si="87"/>
        <v/>
      </c>
      <c r="AC202" s="8"/>
      <c r="AD202" s="12">
        <v>0</v>
      </c>
      <c r="AE202" s="7">
        <f t="shared" si="88"/>
        <v>0</v>
      </c>
      <c r="AF202" s="7"/>
      <c r="AG202" s="7"/>
      <c r="AH202" s="81">
        <f t="shared" si="72"/>
        <v>0</v>
      </c>
      <c r="AI202" s="82">
        <f t="shared" si="73"/>
        <v>0</v>
      </c>
      <c r="AJ202" s="91"/>
      <c r="AK202" s="23">
        <v>0</v>
      </c>
      <c r="AL202" s="14">
        <v>0</v>
      </c>
      <c r="AM202" s="159" t="str">
        <f t="shared" si="90"/>
        <v/>
      </c>
      <c r="AN202" s="8"/>
      <c r="AO202" s="12">
        <v>0</v>
      </c>
      <c r="AP202" s="7">
        <f t="shared" si="91"/>
        <v>0</v>
      </c>
      <c r="AQ202" s="7"/>
      <c r="AR202" s="7"/>
      <c r="AS202" s="81">
        <f t="shared" si="74"/>
        <v>0</v>
      </c>
      <c r="AT202" s="82">
        <f t="shared" si="75"/>
        <v>0</v>
      </c>
      <c r="AU202" s="91"/>
      <c r="AV202" s="23">
        <v>0</v>
      </c>
      <c r="AW202" s="14">
        <v>0</v>
      </c>
      <c r="AX202" s="159" t="str">
        <f t="shared" si="93"/>
        <v/>
      </c>
      <c r="AY202" s="8"/>
      <c r="AZ202" s="12">
        <v>0</v>
      </c>
      <c r="BA202" s="7">
        <f t="shared" si="94"/>
        <v>0</v>
      </c>
      <c r="BB202" s="7"/>
      <c r="BC202" s="7"/>
      <c r="BD202" s="81">
        <f t="shared" si="76"/>
        <v>0</v>
      </c>
      <c r="BE202" s="82">
        <f t="shared" si="77"/>
        <v>0</v>
      </c>
      <c r="BF202" s="91"/>
      <c r="BG202" s="23">
        <v>0</v>
      </c>
      <c r="BH202" s="14">
        <v>0</v>
      </c>
      <c r="BI202" s="159" t="str">
        <f t="shared" si="96"/>
        <v/>
      </c>
      <c r="BJ202" s="8"/>
      <c r="BK202" s="12">
        <v>0</v>
      </c>
      <c r="BL202" s="7">
        <f t="shared" si="97"/>
        <v>0</v>
      </c>
      <c r="BM202" s="7"/>
      <c r="BN202" s="7"/>
      <c r="BO202" s="81">
        <f t="shared" si="78"/>
        <v>0</v>
      </c>
      <c r="BP202" s="82">
        <f t="shared" si="79"/>
        <v>0</v>
      </c>
      <c r="BQ202" s="91"/>
      <c r="BR202" s="365"/>
      <c r="BS202" s="156">
        <v>43739</v>
      </c>
      <c r="BT202" s="101">
        <f t="shared" si="98"/>
        <v>0</v>
      </c>
      <c r="BU202" s="14" t="e">
        <f t="shared" si="105"/>
        <v>#DIV/0!</v>
      </c>
      <c r="BV202" s="103">
        <f t="shared" si="100"/>
        <v>0</v>
      </c>
      <c r="BW202" s="12" t="e">
        <f t="shared" si="106"/>
        <v>#DIV/0!</v>
      </c>
      <c r="BX202" s="105"/>
      <c r="BY202" s="24">
        <v>71.712333000000001</v>
      </c>
      <c r="BZ202" s="108"/>
      <c r="CB202" s="23"/>
      <c r="CC202" s="131" t="e">
        <f t="shared" si="101"/>
        <v>#DIV/0!</v>
      </c>
    </row>
    <row r="203" spans="1:81">
      <c r="A203" s="365"/>
      <c r="B203" s="156">
        <v>43770</v>
      </c>
      <c r="C203" s="16"/>
      <c r="D203" s="23"/>
      <c r="E203" s="14" t="e">
        <f t="shared" si="80"/>
        <v>#DIV/0!</v>
      </c>
      <c r="F203" s="159" t="str">
        <f t="shared" si="81"/>
        <v/>
      </c>
      <c r="G203" s="8"/>
      <c r="H203" s="12">
        <v>0</v>
      </c>
      <c r="I203" s="7">
        <f t="shared" si="82"/>
        <v>0</v>
      </c>
      <c r="J203" s="7"/>
      <c r="K203" s="7"/>
      <c r="L203" s="81">
        <f t="shared" si="68"/>
        <v>0</v>
      </c>
      <c r="M203" s="82">
        <f t="shared" si="69"/>
        <v>0</v>
      </c>
      <c r="N203" s="91"/>
      <c r="O203" s="23"/>
      <c r="P203" s="14" t="e">
        <f t="shared" si="83"/>
        <v>#DIV/0!</v>
      </c>
      <c r="Q203" s="159" t="str">
        <f t="shared" si="84"/>
        <v/>
      </c>
      <c r="R203" s="8"/>
      <c r="S203" s="12">
        <v>0</v>
      </c>
      <c r="T203" s="7">
        <f t="shared" si="85"/>
        <v>0</v>
      </c>
      <c r="U203" s="7"/>
      <c r="V203" s="7"/>
      <c r="W203" s="81">
        <f t="shared" si="70"/>
        <v>0</v>
      </c>
      <c r="X203" s="82">
        <f t="shared" si="71"/>
        <v>0</v>
      </c>
      <c r="Y203" s="91"/>
      <c r="Z203" s="23"/>
      <c r="AA203" s="14" t="e">
        <f t="shared" si="86"/>
        <v>#DIV/0!</v>
      </c>
      <c r="AB203" s="159" t="str">
        <f t="shared" si="87"/>
        <v/>
      </c>
      <c r="AC203" s="8"/>
      <c r="AD203" s="12">
        <v>0</v>
      </c>
      <c r="AE203" s="7">
        <f t="shared" si="88"/>
        <v>0</v>
      </c>
      <c r="AF203" s="7"/>
      <c r="AG203" s="7"/>
      <c r="AH203" s="81">
        <f t="shared" si="72"/>
        <v>0</v>
      </c>
      <c r="AI203" s="82">
        <f t="shared" si="73"/>
        <v>0</v>
      </c>
      <c r="AJ203" s="91"/>
      <c r="AK203" s="23">
        <v>0</v>
      </c>
      <c r="AL203" s="14">
        <v>0</v>
      </c>
      <c r="AM203" s="159" t="str">
        <f t="shared" si="90"/>
        <v/>
      </c>
      <c r="AN203" s="8"/>
      <c r="AO203" s="12">
        <v>0</v>
      </c>
      <c r="AP203" s="7">
        <f t="shared" si="91"/>
        <v>0</v>
      </c>
      <c r="AQ203" s="7"/>
      <c r="AR203" s="7"/>
      <c r="AS203" s="81">
        <f t="shared" si="74"/>
        <v>0</v>
      </c>
      <c r="AT203" s="82">
        <f t="shared" si="75"/>
        <v>0</v>
      </c>
      <c r="AU203" s="91"/>
      <c r="AV203" s="23">
        <v>0</v>
      </c>
      <c r="AW203" s="14">
        <v>0</v>
      </c>
      <c r="AX203" s="159" t="str">
        <f t="shared" si="93"/>
        <v/>
      </c>
      <c r="AY203" s="8"/>
      <c r="AZ203" s="12">
        <v>0</v>
      </c>
      <c r="BA203" s="7">
        <f t="shared" si="94"/>
        <v>0</v>
      </c>
      <c r="BB203" s="7"/>
      <c r="BC203" s="7"/>
      <c r="BD203" s="81">
        <f t="shared" si="76"/>
        <v>0</v>
      </c>
      <c r="BE203" s="82">
        <f t="shared" si="77"/>
        <v>0</v>
      </c>
      <c r="BF203" s="91"/>
      <c r="BG203" s="23">
        <v>0</v>
      </c>
      <c r="BH203" s="14">
        <v>0</v>
      </c>
      <c r="BI203" s="159" t="str">
        <f t="shared" si="96"/>
        <v/>
      </c>
      <c r="BJ203" s="8"/>
      <c r="BK203" s="12">
        <v>0</v>
      </c>
      <c r="BL203" s="7">
        <f t="shared" si="97"/>
        <v>0</v>
      </c>
      <c r="BM203" s="7"/>
      <c r="BN203" s="7"/>
      <c r="BO203" s="81">
        <f t="shared" si="78"/>
        <v>0</v>
      </c>
      <c r="BP203" s="82">
        <f t="shared" si="79"/>
        <v>0</v>
      </c>
      <c r="BQ203" s="91"/>
      <c r="BR203" s="365"/>
      <c r="BS203" s="156">
        <v>43770</v>
      </c>
      <c r="BT203" s="101">
        <f t="shared" si="98"/>
        <v>0</v>
      </c>
      <c r="BU203" s="14" t="e">
        <f t="shared" si="105"/>
        <v>#DIV/0!</v>
      </c>
      <c r="BV203" s="103">
        <f t="shared" si="100"/>
        <v>0</v>
      </c>
      <c r="BW203" s="12" t="e">
        <f t="shared" si="106"/>
        <v>#DIV/0!</v>
      </c>
      <c r="BX203" s="105"/>
      <c r="BY203" s="24">
        <v>71.741016999999999</v>
      </c>
      <c r="BZ203" s="108"/>
      <c r="CB203" s="23"/>
      <c r="CC203" s="131" t="e">
        <f t="shared" si="101"/>
        <v>#DIV/0!</v>
      </c>
    </row>
    <row r="204" spans="1:81">
      <c r="A204" s="366"/>
      <c r="B204" s="157">
        <v>43800</v>
      </c>
      <c r="C204" s="16"/>
      <c r="D204" s="21"/>
      <c r="E204" s="15" t="e">
        <f t="shared" si="80"/>
        <v>#DIV/0!</v>
      </c>
      <c r="F204" s="158" t="str">
        <f t="shared" si="81"/>
        <v/>
      </c>
      <c r="G204" s="11"/>
      <c r="H204" s="13">
        <v>0</v>
      </c>
      <c r="I204" s="10">
        <f t="shared" si="82"/>
        <v>0</v>
      </c>
      <c r="J204" s="10"/>
      <c r="K204" s="10"/>
      <c r="L204" s="83">
        <f t="shared" si="68"/>
        <v>0</v>
      </c>
      <c r="M204" s="84">
        <f t="shared" si="69"/>
        <v>0</v>
      </c>
      <c r="N204" s="93"/>
      <c r="O204" s="21"/>
      <c r="P204" s="15" t="e">
        <f t="shared" si="83"/>
        <v>#DIV/0!</v>
      </c>
      <c r="Q204" s="158" t="str">
        <f t="shared" si="84"/>
        <v/>
      </c>
      <c r="R204" s="11"/>
      <c r="S204" s="13">
        <v>0</v>
      </c>
      <c r="T204" s="10">
        <f t="shared" si="85"/>
        <v>0</v>
      </c>
      <c r="U204" s="10"/>
      <c r="V204" s="10"/>
      <c r="W204" s="83">
        <f t="shared" si="70"/>
        <v>0</v>
      </c>
      <c r="X204" s="84">
        <f t="shared" si="71"/>
        <v>0</v>
      </c>
      <c r="Y204" s="93"/>
      <c r="Z204" s="21"/>
      <c r="AA204" s="15" t="e">
        <f t="shared" si="86"/>
        <v>#DIV/0!</v>
      </c>
      <c r="AB204" s="158" t="str">
        <f t="shared" si="87"/>
        <v/>
      </c>
      <c r="AC204" s="11"/>
      <c r="AD204" s="13">
        <v>0</v>
      </c>
      <c r="AE204" s="10">
        <f t="shared" si="88"/>
        <v>0</v>
      </c>
      <c r="AF204" s="10"/>
      <c r="AG204" s="10"/>
      <c r="AH204" s="83">
        <f t="shared" si="72"/>
        <v>0</v>
      </c>
      <c r="AI204" s="84">
        <f t="shared" si="73"/>
        <v>0</v>
      </c>
      <c r="AJ204" s="93"/>
      <c r="AK204" s="21">
        <v>0</v>
      </c>
      <c r="AL204" s="15">
        <v>0</v>
      </c>
      <c r="AM204" s="158" t="str">
        <f t="shared" si="90"/>
        <v/>
      </c>
      <c r="AN204" s="11"/>
      <c r="AO204" s="13">
        <v>0</v>
      </c>
      <c r="AP204" s="10">
        <f t="shared" si="91"/>
        <v>0</v>
      </c>
      <c r="AQ204" s="10"/>
      <c r="AR204" s="10"/>
      <c r="AS204" s="83">
        <f t="shared" si="74"/>
        <v>0</v>
      </c>
      <c r="AT204" s="84">
        <f t="shared" si="75"/>
        <v>0</v>
      </c>
      <c r="AU204" s="93"/>
      <c r="AV204" s="21">
        <v>0</v>
      </c>
      <c r="AW204" s="15">
        <v>0</v>
      </c>
      <c r="AX204" s="158" t="str">
        <f t="shared" si="93"/>
        <v/>
      </c>
      <c r="AY204" s="11"/>
      <c r="AZ204" s="13">
        <v>0</v>
      </c>
      <c r="BA204" s="10">
        <f t="shared" si="94"/>
        <v>0</v>
      </c>
      <c r="BB204" s="10"/>
      <c r="BC204" s="10"/>
      <c r="BD204" s="83">
        <f t="shared" si="76"/>
        <v>0</v>
      </c>
      <c r="BE204" s="84">
        <f t="shared" si="77"/>
        <v>0</v>
      </c>
      <c r="BF204" s="93"/>
      <c r="BG204" s="21">
        <v>0</v>
      </c>
      <c r="BH204" s="15">
        <v>0</v>
      </c>
      <c r="BI204" s="158" t="str">
        <f t="shared" si="96"/>
        <v/>
      </c>
      <c r="BJ204" s="11"/>
      <c r="BK204" s="13">
        <v>0</v>
      </c>
      <c r="BL204" s="10">
        <f t="shared" si="97"/>
        <v>0</v>
      </c>
      <c r="BM204" s="10"/>
      <c r="BN204" s="10"/>
      <c r="BO204" s="83">
        <f t="shared" si="78"/>
        <v>0</v>
      </c>
      <c r="BP204" s="84">
        <f t="shared" si="79"/>
        <v>0</v>
      </c>
      <c r="BQ204" s="93"/>
      <c r="BR204" s="366"/>
      <c r="BS204" s="157">
        <v>43800</v>
      </c>
      <c r="BT204" s="102">
        <f t="shared" si="98"/>
        <v>0</v>
      </c>
      <c r="BU204" s="15" t="e">
        <f t="shared" si="105"/>
        <v>#DIV/0!</v>
      </c>
      <c r="BV204" s="104">
        <f t="shared" si="100"/>
        <v>0</v>
      </c>
      <c r="BW204" s="13" t="e">
        <f t="shared" si="106"/>
        <v>#DIV/0!</v>
      </c>
      <c r="BX204" s="107"/>
      <c r="BY204" s="25">
        <v>72.128417999999996</v>
      </c>
      <c r="BZ204" s="110"/>
      <c r="CB204" s="23"/>
      <c r="CC204" s="131" t="e">
        <f t="shared" si="101"/>
        <v>#DIV/0!</v>
      </c>
    </row>
    <row r="205" spans="1:81">
      <c r="A205" s="365">
        <v>2020</v>
      </c>
      <c r="B205" s="156">
        <v>43831</v>
      </c>
      <c r="C205" s="16"/>
      <c r="D205" s="23"/>
      <c r="E205" s="14" t="e">
        <f t="shared" si="80"/>
        <v>#DIV/0!</v>
      </c>
      <c r="F205" s="159">
        <f t="shared" si="81"/>
        <v>67</v>
      </c>
      <c r="G205" s="8"/>
      <c r="H205" s="12">
        <v>0</v>
      </c>
      <c r="I205" s="7">
        <f t="shared" si="82"/>
        <v>0</v>
      </c>
      <c r="J205" s="7"/>
      <c r="K205" s="7"/>
      <c r="L205" s="81">
        <f t="shared" ref="L205:L218" si="107">D205+J205</f>
        <v>0</v>
      </c>
      <c r="M205" s="82">
        <f t="shared" ref="M205:M218" si="108">I205+K205</f>
        <v>0</v>
      </c>
      <c r="N205" s="91"/>
      <c r="O205" s="23"/>
      <c r="P205" s="14" t="e">
        <f t="shared" si="83"/>
        <v>#DIV/0!</v>
      </c>
      <c r="Q205" s="159" t="str">
        <f t="shared" si="84"/>
        <v/>
      </c>
      <c r="R205" s="8"/>
      <c r="S205" s="12">
        <v>0</v>
      </c>
      <c r="T205" s="7">
        <f t="shared" si="85"/>
        <v>0</v>
      </c>
      <c r="U205" s="7"/>
      <c r="V205" s="7"/>
      <c r="W205" s="81">
        <f t="shared" ref="W205:W218" si="109">O205+U205</f>
        <v>0</v>
      </c>
      <c r="X205" s="82">
        <f t="shared" ref="X205:X218" si="110">T205+V205</f>
        <v>0</v>
      </c>
      <c r="Y205" s="91"/>
      <c r="Z205" s="23"/>
      <c r="AA205" s="14" t="e">
        <f t="shared" si="86"/>
        <v>#DIV/0!</v>
      </c>
      <c r="AB205" s="159" t="str">
        <f t="shared" si="87"/>
        <v/>
      </c>
      <c r="AC205" s="8"/>
      <c r="AD205" s="12">
        <v>0</v>
      </c>
      <c r="AE205" s="7">
        <f t="shared" si="88"/>
        <v>0</v>
      </c>
      <c r="AF205" s="7"/>
      <c r="AG205" s="7"/>
      <c r="AH205" s="81">
        <f t="shared" ref="AH205:AH218" si="111">Z205+AF205</f>
        <v>0</v>
      </c>
      <c r="AI205" s="82">
        <f t="shared" ref="AI205:AI218" si="112">AE205+AG205</f>
        <v>0</v>
      </c>
      <c r="AJ205" s="91"/>
      <c r="AK205" s="23"/>
      <c r="AL205" s="14" t="e">
        <f>((AK205/AK204)-1)</f>
        <v>#DIV/0!</v>
      </c>
      <c r="AM205" s="159" t="str">
        <f t="shared" si="90"/>
        <v/>
      </c>
      <c r="AN205" s="8"/>
      <c r="AO205" s="12">
        <v>0</v>
      </c>
      <c r="AP205" s="7">
        <f t="shared" si="91"/>
        <v>0</v>
      </c>
      <c r="AQ205" s="7"/>
      <c r="AR205" s="7"/>
      <c r="AS205" s="81">
        <f t="shared" ref="AS205:AS218" si="113">AK205+AQ205</f>
        <v>0</v>
      </c>
      <c r="AT205" s="82">
        <f t="shared" ref="AT205:AT218" si="114">AP205+AR205</f>
        <v>0</v>
      </c>
      <c r="AU205" s="91"/>
      <c r="AV205" s="23"/>
      <c r="AW205" s="14" t="e">
        <f>((AV205/AV204)-1)</f>
        <v>#DIV/0!</v>
      </c>
      <c r="AX205" s="159" t="str">
        <f t="shared" si="93"/>
        <v/>
      </c>
      <c r="AY205" s="8"/>
      <c r="AZ205" s="12">
        <v>0</v>
      </c>
      <c r="BA205" s="7">
        <f t="shared" si="94"/>
        <v>0</v>
      </c>
      <c r="BB205" s="7"/>
      <c r="BC205" s="7"/>
      <c r="BD205" s="81">
        <f t="shared" ref="BD205:BD218" si="115">AV205+BB205</f>
        <v>0</v>
      </c>
      <c r="BE205" s="82">
        <f t="shared" ref="BE205:BE218" si="116">BA205+BC205</f>
        <v>0</v>
      </c>
      <c r="BF205" s="91"/>
      <c r="BG205" s="23"/>
      <c r="BH205" s="14" t="e">
        <f>((BG205/BG204)-1)</f>
        <v>#DIV/0!</v>
      </c>
      <c r="BI205" s="159" t="str">
        <f t="shared" si="96"/>
        <v/>
      </c>
      <c r="BJ205" s="8"/>
      <c r="BK205" s="12">
        <v>0</v>
      </c>
      <c r="BL205" s="7">
        <f t="shared" si="97"/>
        <v>0</v>
      </c>
      <c r="BM205" s="7"/>
      <c r="BN205" s="7"/>
      <c r="BO205" s="81">
        <f t="shared" ref="BO205:BO218" si="117">BG205+BM205</f>
        <v>0</v>
      </c>
      <c r="BP205" s="82">
        <f t="shared" ref="BP205:BP218" si="118">BL205+BN205</f>
        <v>0</v>
      </c>
      <c r="BQ205" s="91"/>
      <c r="BR205" s="365">
        <v>2020</v>
      </c>
      <c r="BS205" s="156">
        <v>43831</v>
      </c>
      <c r="BT205" s="101">
        <f t="shared" si="98"/>
        <v>0</v>
      </c>
      <c r="BU205" s="14" t="e">
        <f t="shared" si="105"/>
        <v>#DIV/0!</v>
      </c>
      <c r="BV205" s="103">
        <f t="shared" si="100"/>
        <v>0</v>
      </c>
      <c r="BW205" s="12" t="e">
        <f t="shared" si="106"/>
        <v>#DIV/0!</v>
      </c>
      <c r="BX205" s="105"/>
      <c r="BY205" s="24">
        <v>73.008384000000007</v>
      </c>
      <c r="BZ205" s="108"/>
      <c r="CB205" s="23"/>
      <c r="CC205" s="131" t="e">
        <f t="shared" si="101"/>
        <v>#DIV/0!</v>
      </c>
    </row>
    <row r="206" spans="1:81">
      <c r="A206" s="365"/>
      <c r="B206" s="156">
        <v>43862</v>
      </c>
      <c r="C206" s="16"/>
      <c r="D206" s="23"/>
      <c r="E206" s="14" t="e">
        <f t="shared" ref="E206:E218" si="119">((D206/D205)-1)</f>
        <v>#DIV/0!</v>
      </c>
      <c r="F206" s="159" t="str">
        <f t="shared" ref="F206:F263" si="120">IF(DAY(J$11)=0,"",IF(MONTH(J$11)&lt;&gt;MONTH($B206),"",YEAR($B206)-YEAR(J$11)))</f>
        <v/>
      </c>
      <c r="G206" s="8"/>
      <c r="H206" s="12">
        <v>0</v>
      </c>
      <c r="I206" s="7">
        <f t="shared" ref="I206:I213" si="121">I205*(1+H206)</f>
        <v>0</v>
      </c>
      <c r="J206" s="7"/>
      <c r="K206" s="7"/>
      <c r="L206" s="81">
        <f t="shared" si="107"/>
        <v>0</v>
      </c>
      <c r="M206" s="82">
        <f t="shared" si="108"/>
        <v>0</v>
      </c>
      <c r="N206" s="91"/>
      <c r="O206" s="23"/>
      <c r="P206" s="14" t="e">
        <f t="shared" ref="P206:P218" si="122">((O206/O205)-1)</f>
        <v>#DIV/0!</v>
      </c>
      <c r="Q206" s="159" t="str">
        <f t="shared" ref="Q206:Q263" si="123">IF(DAY(U$11)=0,"",IF(MONTH(U$11)&lt;&gt;MONTH($B206),"",YEAR($B206)-YEAR(U$11)))</f>
        <v/>
      </c>
      <c r="R206" s="8"/>
      <c r="S206" s="12">
        <v>0</v>
      </c>
      <c r="T206" s="7">
        <f t="shared" ref="T206:T213" si="124">T205*(1+S206)</f>
        <v>0</v>
      </c>
      <c r="U206" s="7"/>
      <c r="V206" s="7"/>
      <c r="W206" s="81">
        <f t="shared" si="109"/>
        <v>0</v>
      </c>
      <c r="X206" s="82">
        <f t="shared" si="110"/>
        <v>0</v>
      </c>
      <c r="Y206" s="91"/>
      <c r="Z206" s="23"/>
      <c r="AA206" s="14" t="e">
        <f t="shared" ref="AA206:AA218" si="125">((Z206/Z205)-1)</f>
        <v>#DIV/0!</v>
      </c>
      <c r="AB206" s="159" t="str">
        <f t="shared" ref="AB206:AB263" si="126">IF(DAY(AF$11)=0,"",IF(MONTH(AF$11)&lt;&gt;MONTH($B206),"",YEAR($B206)-YEAR(AF$11)))</f>
        <v/>
      </c>
      <c r="AC206" s="8"/>
      <c r="AD206" s="12">
        <v>0</v>
      </c>
      <c r="AE206" s="7">
        <f t="shared" ref="AE206:AE213" si="127">AE205*(1+AD206)</f>
        <v>0</v>
      </c>
      <c r="AF206" s="7"/>
      <c r="AG206" s="7"/>
      <c r="AH206" s="81">
        <f t="shared" si="111"/>
        <v>0</v>
      </c>
      <c r="AI206" s="82">
        <f t="shared" si="112"/>
        <v>0</v>
      </c>
      <c r="AJ206" s="91"/>
      <c r="AK206" s="23"/>
      <c r="AL206" s="14" t="e">
        <f t="shared" ref="AL206:AL218" si="128">((AK206/AK205)-1)</f>
        <v>#DIV/0!</v>
      </c>
      <c r="AM206" s="159" t="str">
        <f t="shared" ref="AM206:AM263" si="129">IF(DAY(AQ$11)=0,"",IF(MONTH(AQ$11)&lt;&gt;MONTH($B206),"",YEAR($B206)-YEAR(AQ$11)))</f>
        <v/>
      </c>
      <c r="AN206" s="8"/>
      <c r="AO206" s="12">
        <v>0</v>
      </c>
      <c r="AP206" s="7">
        <f t="shared" ref="AP206:AP213" si="130">AP205*(1+AO206)</f>
        <v>0</v>
      </c>
      <c r="AQ206" s="7"/>
      <c r="AR206" s="7"/>
      <c r="AS206" s="81">
        <f t="shared" si="113"/>
        <v>0</v>
      </c>
      <c r="AT206" s="82">
        <f t="shared" si="114"/>
        <v>0</v>
      </c>
      <c r="AU206" s="91"/>
      <c r="AV206" s="23"/>
      <c r="AW206" s="14" t="e">
        <f t="shared" ref="AW206:AW218" si="131">((AV206/AV205)-1)</f>
        <v>#DIV/0!</v>
      </c>
      <c r="AX206" s="159" t="str">
        <f t="shared" ref="AX206:AX263" si="132">IF(DAY(BB$11)=0,"",IF(MONTH(BB$11)&lt;&gt;MONTH($B206),"",YEAR($B206)-YEAR(BB$11)))</f>
        <v/>
      </c>
      <c r="AY206" s="8"/>
      <c r="AZ206" s="12">
        <v>0</v>
      </c>
      <c r="BA206" s="7">
        <f t="shared" ref="BA206:BA213" si="133">BA205*(1+AZ206)</f>
        <v>0</v>
      </c>
      <c r="BB206" s="7"/>
      <c r="BC206" s="7"/>
      <c r="BD206" s="81">
        <f t="shared" si="115"/>
        <v>0</v>
      </c>
      <c r="BE206" s="82">
        <f t="shared" si="116"/>
        <v>0</v>
      </c>
      <c r="BF206" s="91"/>
      <c r="BG206" s="23"/>
      <c r="BH206" s="14" t="e">
        <f t="shared" ref="BH206:BH218" si="134">((BG206/BG205)-1)</f>
        <v>#DIV/0!</v>
      </c>
      <c r="BI206" s="159" t="str">
        <f t="shared" ref="BI206:BI263" si="135">IF(DAY(BM$11)=0,"",IF(MONTH(BM$11)&lt;&gt;MONTH($B206),"",YEAR($B206)-YEAR(BM$11)))</f>
        <v/>
      </c>
      <c r="BJ206" s="8"/>
      <c r="BK206" s="12">
        <v>0</v>
      </c>
      <c r="BL206" s="7">
        <f t="shared" ref="BL206:BL213" si="136">BL205*(1+BK206)</f>
        <v>0</v>
      </c>
      <c r="BM206" s="7"/>
      <c r="BN206" s="7"/>
      <c r="BO206" s="81">
        <f t="shared" si="117"/>
        <v>0</v>
      </c>
      <c r="BP206" s="82">
        <f t="shared" si="118"/>
        <v>0</v>
      </c>
      <c r="BQ206" s="91"/>
      <c r="BR206" s="365"/>
      <c r="BS206" s="156">
        <v>43862</v>
      </c>
      <c r="BT206" s="101">
        <f t="shared" ref="BT206:BT218" si="137">L206+W206+AH206+AS206+BD206+BO206</f>
        <v>0</v>
      </c>
      <c r="BU206" s="14" t="e">
        <f t="shared" si="105"/>
        <v>#DIV/0!</v>
      </c>
      <c r="BV206" s="103">
        <f t="shared" ref="BV206:BV218" si="138">M206+X206+AI206+AT206+BE206+BP206</f>
        <v>0</v>
      </c>
      <c r="BW206" s="12" t="e">
        <f t="shared" si="106"/>
        <v>#DIV/0!</v>
      </c>
      <c r="BX206" s="105"/>
      <c r="BY206" s="24">
        <v>73.147098999999997</v>
      </c>
      <c r="BZ206" s="108"/>
      <c r="CB206" s="23"/>
      <c r="CC206" s="131" t="e">
        <f t="shared" ref="CC206:CC252" si="139">((CB206/CB205)-1)</f>
        <v>#DIV/0!</v>
      </c>
    </row>
    <row r="207" spans="1:81">
      <c r="A207" s="365"/>
      <c r="B207" s="156">
        <v>43891</v>
      </c>
      <c r="C207" s="16"/>
      <c r="D207" s="23"/>
      <c r="E207" s="14" t="e">
        <f t="shared" si="119"/>
        <v>#DIV/0!</v>
      </c>
      <c r="F207" s="159" t="str">
        <f t="shared" si="120"/>
        <v/>
      </c>
      <c r="G207" s="8"/>
      <c r="H207" s="12">
        <v>0</v>
      </c>
      <c r="I207" s="7">
        <f t="shared" si="121"/>
        <v>0</v>
      </c>
      <c r="J207" s="7"/>
      <c r="K207" s="7"/>
      <c r="L207" s="81">
        <f t="shared" si="107"/>
        <v>0</v>
      </c>
      <c r="M207" s="82">
        <f t="shared" si="108"/>
        <v>0</v>
      </c>
      <c r="N207" s="91"/>
      <c r="O207" s="23"/>
      <c r="P207" s="14" t="e">
        <f t="shared" si="122"/>
        <v>#DIV/0!</v>
      </c>
      <c r="Q207" s="159" t="str">
        <f t="shared" si="123"/>
        <v/>
      </c>
      <c r="R207" s="8"/>
      <c r="S207" s="12">
        <v>0</v>
      </c>
      <c r="T207" s="7">
        <f t="shared" si="124"/>
        <v>0</v>
      </c>
      <c r="U207" s="7"/>
      <c r="V207" s="7"/>
      <c r="W207" s="81">
        <f t="shared" si="109"/>
        <v>0</v>
      </c>
      <c r="X207" s="82">
        <f t="shared" si="110"/>
        <v>0</v>
      </c>
      <c r="Y207" s="91"/>
      <c r="Z207" s="23"/>
      <c r="AA207" s="14" t="e">
        <f t="shared" si="125"/>
        <v>#DIV/0!</v>
      </c>
      <c r="AB207" s="159" t="str">
        <f t="shared" si="126"/>
        <v/>
      </c>
      <c r="AC207" s="8"/>
      <c r="AD207" s="12">
        <v>0</v>
      </c>
      <c r="AE207" s="7">
        <f t="shared" si="127"/>
        <v>0</v>
      </c>
      <c r="AF207" s="7"/>
      <c r="AG207" s="7"/>
      <c r="AH207" s="81">
        <f t="shared" si="111"/>
        <v>0</v>
      </c>
      <c r="AI207" s="82">
        <f t="shared" si="112"/>
        <v>0</v>
      </c>
      <c r="AJ207" s="91"/>
      <c r="AK207" s="23"/>
      <c r="AL207" s="14" t="e">
        <f t="shared" si="128"/>
        <v>#DIV/0!</v>
      </c>
      <c r="AM207" s="159" t="str">
        <f t="shared" si="129"/>
        <v/>
      </c>
      <c r="AN207" s="8"/>
      <c r="AO207" s="12">
        <v>0</v>
      </c>
      <c r="AP207" s="7">
        <f t="shared" si="130"/>
        <v>0</v>
      </c>
      <c r="AQ207" s="7"/>
      <c r="AR207" s="7"/>
      <c r="AS207" s="81">
        <f t="shared" si="113"/>
        <v>0</v>
      </c>
      <c r="AT207" s="82">
        <f t="shared" si="114"/>
        <v>0</v>
      </c>
      <c r="AU207" s="91"/>
      <c r="AV207" s="23"/>
      <c r="AW207" s="14" t="e">
        <f t="shared" si="131"/>
        <v>#DIV/0!</v>
      </c>
      <c r="AX207" s="159" t="str">
        <f t="shared" si="132"/>
        <v/>
      </c>
      <c r="AY207" s="8"/>
      <c r="AZ207" s="12">
        <v>0</v>
      </c>
      <c r="BA207" s="7">
        <f t="shared" si="133"/>
        <v>0</v>
      </c>
      <c r="BB207" s="7"/>
      <c r="BC207" s="7"/>
      <c r="BD207" s="81">
        <f t="shared" si="115"/>
        <v>0</v>
      </c>
      <c r="BE207" s="82">
        <f t="shared" si="116"/>
        <v>0</v>
      </c>
      <c r="BF207" s="91"/>
      <c r="BG207" s="23"/>
      <c r="BH207" s="14" t="e">
        <f t="shared" si="134"/>
        <v>#DIV/0!</v>
      </c>
      <c r="BI207" s="159" t="str">
        <f t="shared" si="135"/>
        <v/>
      </c>
      <c r="BJ207" s="8"/>
      <c r="BK207" s="12">
        <v>0</v>
      </c>
      <c r="BL207" s="7">
        <f t="shared" si="136"/>
        <v>0</v>
      </c>
      <c r="BM207" s="7"/>
      <c r="BN207" s="7"/>
      <c r="BO207" s="81">
        <f t="shared" si="117"/>
        <v>0</v>
      </c>
      <c r="BP207" s="82">
        <f t="shared" si="118"/>
        <v>0</v>
      </c>
      <c r="BQ207" s="91"/>
      <c r="BR207" s="365"/>
      <c r="BS207" s="156">
        <v>43891</v>
      </c>
      <c r="BT207" s="101">
        <f t="shared" si="137"/>
        <v>0</v>
      </c>
      <c r="BU207" s="14" t="e">
        <f t="shared" si="105"/>
        <v>#DIV/0!</v>
      </c>
      <c r="BV207" s="103">
        <f t="shared" si="138"/>
        <v>0</v>
      </c>
      <c r="BW207" s="12" t="e">
        <f t="shared" si="106"/>
        <v>#DIV/0!</v>
      </c>
      <c r="BX207" s="105"/>
      <c r="BY207" s="24">
        <v>73.271449000000004</v>
      </c>
      <c r="BZ207" s="108"/>
      <c r="CB207" s="23"/>
      <c r="CC207" s="131" t="e">
        <f t="shared" si="139"/>
        <v>#DIV/0!</v>
      </c>
    </row>
    <row r="208" spans="1:81">
      <c r="A208" s="365"/>
      <c r="B208" s="156">
        <v>43922</v>
      </c>
      <c r="C208" s="16"/>
      <c r="D208" s="23"/>
      <c r="E208" s="14" t="e">
        <f t="shared" si="119"/>
        <v>#DIV/0!</v>
      </c>
      <c r="F208" s="159" t="str">
        <f t="shared" si="120"/>
        <v/>
      </c>
      <c r="G208" s="8"/>
      <c r="H208" s="12">
        <v>0</v>
      </c>
      <c r="I208" s="7">
        <f t="shared" si="121"/>
        <v>0</v>
      </c>
      <c r="J208" s="7"/>
      <c r="K208" s="7"/>
      <c r="L208" s="81">
        <f t="shared" si="107"/>
        <v>0</v>
      </c>
      <c r="M208" s="82">
        <f t="shared" si="108"/>
        <v>0</v>
      </c>
      <c r="N208" s="91"/>
      <c r="O208" s="23"/>
      <c r="P208" s="14" t="e">
        <f t="shared" si="122"/>
        <v>#DIV/0!</v>
      </c>
      <c r="Q208" s="159" t="str">
        <f t="shared" si="123"/>
        <v/>
      </c>
      <c r="R208" s="8"/>
      <c r="S208" s="12">
        <v>0</v>
      </c>
      <c r="T208" s="7">
        <f t="shared" si="124"/>
        <v>0</v>
      </c>
      <c r="U208" s="7"/>
      <c r="V208" s="7"/>
      <c r="W208" s="81">
        <f t="shared" si="109"/>
        <v>0</v>
      </c>
      <c r="X208" s="82">
        <f t="shared" si="110"/>
        <v>0</v>
      </c>
      <c r="Y208" s="91"/>
      <c r="Z208" s="23"/>
      <c r="AA208" s="14" t="e">
        <f t="shared" si="125"/>
        <v>#DIV/0!</v>
      </c>
      <c r="AB208" s="159" t="str">
        <f t="shared" si="126"/>
        <v/>
      </c>
      <c r="AC208" s="8"/>
      <c r="AD208" s="12">
        <v>0</v>
      </c>
      <c r="AE208" s="7">
        <f t="shared" si="127"/>
        <v>0</v>
      </c>
      <c r="AF208" s="7"/>
      <c r="AG208" s="7"/>
      <c r="AH208" s="81">
        <f t="shared" si="111"/>
        <v>0</v>
      </c>
      <c r="AI208" s="82">
        <f t="shared" si="112"/>
        <v>0</v>
      </c>
      <c r="AJ208" s="91"/>
      <c r="AK208" s="23"/>
      <c r="AL208" s="14" t="e">
        <f t="shared" si="128"/>
        <v>#DIV/0!</v>
      </c>
      <c r="AM208" s="159" t="str">
        <f t="shared" si="129"/>
        <v/>
      </c>
      <c r="AN208" s="8"/>
      <c r="AO208" s="12">
        <v>0</v>
      </c>
      <c r="AP208" s="7">
        <f t="shared" si="130"/>
        <v>0</v>
      </c>
      <c r="AQ208" s="7"/>
      <c r="AR208" s="7"/>
      <c r="AS208" s="81">
        <f t="shared" si="113"/>
        <v>0</v>
      </c>
      <c r="AT208" s="82">
        <f t="shared" si="114"/>
        <v>0</v>
      </c>
      <c r="AU208" s="91"/>
      <c r="AV208" s="23"/>
      <c r="AW208" s="14" t="e">
        <f t="shared" si="131"/>
        <v>#DIV/0!</v>
      </c>
      <c r="AX208" s="159" t="str">
        <f t="shared" si="132"/>
        <v/>
      </c>
      <c r="AY208" s="8"/>
      <c r="AZ208" s="12">
        <v>0</v>
      </c>
      <c r="BA208" s="7">
        <f t="shared" si="133"/>
        <v>0</v>
      </c>
      <c r="BB208" s="7"/>
      <c r="BC208" s="7"/>
      <c r="BD208" s="81">
        <f t="shared" si="115"/>
        <v>0</v>
      </c>
      <c r="BE208" s="82">
        <f t="shared" si="116"/>
        <v>0</v>
      </c>
      <c r="BF208" s="91"/>
      <c r="BG208" s="23"/>
      <c r="BH208" s="14" t="e">
        <f t="shared" si="134"/>
        <v>#DIV/0!</v>
      </c>
      <c r="BI208" s="159" t="str">
        <f t="shared" si="135"/>
        <v/>
      </c>
      <c r="BJ208" s="8"/>
      <c r="BK208" s="12">
        <v>0</v>
      </c>
      <c r="BL208" s="7">
        <f t="shared" si="136"/>
        <v>0</v>
      </c>
      <c r="BM208" s="7"/>
      <c r="BN208" s="7"/>
      <c r="BO208" s="81">
        <f t="shared" si="117"/>
        <v>0</v>
      </c>
      <c r="BP208" s="82">
        <f t="shared" si="118"/>
        <v>0</v>
      </c>
      <c r="BQ208" s="91"/>
      <c r="BR208" s="365"/>
      <c r="BS208" s="156">
        <v>43922</v>
      </c>
      <c r="BT208" s="101">
        <f t="shared" si="137"/>
        <v>0</v>
      </c>
      <c r="BU208" s="14" t="e">
        <f t="shared" si="105"/>
        <v>#DIV/0!</v>
      </c>
      <c r="BV208" s="103">
        <f t="shared" si="138"/>
        <v>0</v>
      </c>
      <c r="BW208" s="12" t="e">
        <f t="shared" si="106"/>
        <v>#DIV/0!</v>
      </c>
      <c r="BX208" s="105"/>
      <c r="BY208" s="24">
        <v>73.403336999999993</v>
      </c>
      <c r="BZ208" s="108"/>
      <c r="CB208" s="23"/>
      <c r="CC208" s="131" t="e">
        <f t="shared" si="139"/>
        <v>#DIV/0!</v>
      </c>
    </row>
    <row r="209" spans="1:81">
      <c r="A209" s="365"/>
      <c r="B209" s="156">
        <v>43952</v>
      </c>
      <c r="C209" s="16"/>
      <c r="D209" s="23"/>
      <c r="E209" s="14" t="e">
        <f t="shared" si="119"/>
        <v>#DIV/0!</v>
      </c>
      <c r="F209" s="159" t="str">
        <f t="shared" si="120"/>
        <v/>
      </c>
      <c r="G209" s="8"/>
      <c r="H209" s="12">
        <v>0</v>
      </c>
      <c r="I209" s="7">
        <f t="shared" si="121"/>
        <v>0</v>
      </c>
      <c r="J209" s="7"/>
      <c r="K209" s="7"/>
      <c r="L209" s="81">
        <f t="shared" si="107"/>
        <v>0</v>
      </c>
      <c r="M209" s="82">
        <f t="shared" si="108"/>
        <v>0</v>
      </c>
      <c r="N209" s="91"/>
      <c r="O209" s="23"/>
      <c r="P209" s="14" t="e">
        <f t="shared" si="122"/>
        <v>#DIV/0!</v>
      </c>
      <c r="Q209" s="159" t="str">
        <f t="shared" si="123"/>
        <v/>
      </c>
      <c r="R209" s="8"/>
      <c r="S209" s="12">
        <v>0</v>
      </c>
      <c r="T209" s="7">
        <f t="shared" si="124"/>
        <v>0</v>
      </c>
      <c r="U209" s="7"/>
      <c r="V209" s="7"/>
      <c r="W209" s="81">
        <f t="shared" si="109"/>
        <v>0</v>
      </c>
      <c r="X209" s="82">
        <f t="shared" si="110"/>
        <v>0</v>
      </c>
      <c r="Y209" s="91"/>
      <c r="Z209" s="23"/>
      <c r="AA209" s="14" t="e">
        <f t="shared" si="125"/>
        <v>#DIV/0!</v>
      </c>
      <c r="AB209" s="159" t="str">
        <f t="shared" si="126"/>
        <v/>
      </c>
      <c r="AC209" s="8"/>
      <c r="AD209" s="12">
        <v>0</v>
      </c>
      <c r="AE209" s="7">
        <f t="shared" si="127"/>
        <v>0</v>
      </c>
      <c r="AF209" s="7"/>
      <c r="AG209" s="7"/>
      <c r="AH209" s="81">
        <f t="shared" si="111"/>
        <v>0</v>
      </c>
      <c r="AI209" s="82">
        <f t="shared" si="112"/>
        <v>0</v>
      </c>
      <c r="AJ209" s="91"/>
      <c r="AK209" s="23"/>
      <c r="AL209" s="14" t="e">
        <f t="shared" si="128"/>
        <v>#DIV/0!</v>
      </c>
      <c r="AM209" s="159" t="str">
        <f t="shared" si="129"/>
        <v/>
      </c>
      <c r="AN209" s="8"/>
      <c r="AO209" s="12">
        <v>0</v>
      </c>
      <c r="AP209" s="7">
        <f t="shared" si="130"/>
        <v>0</v>
      </c>
      <c r="AQ209" s="7"/>
      <c r="AR209" s="7"/>
      <c r="AS209" s="81">
        <f t="shared" si="113"/>
        <v>0</v>
      </c>
      <c r="AT209" s="82">
        <f t="shared" si="114"/>
        <v>0</v>
      </c>
      <c r="AU209" s="91"/>
      <c r="AV209" s="23"/>
      <c r="AW209" s="14" t="e">
        <f t="shared" si="131"/>
        <v>#DIV/0!</v>
      </c>
      <c r="AX209" s="159" t="str">
        <f t="shared" si="132"/>
        <v/>
      </c>
      <c r="AY209" s="8"/>
      <c r="AZ209" s="12">
        <v>0</v>
      </c>
      <c r="BA209" s="7">
        <f t="shared" si="133"/>
        <v>0</v>
      </c>
      <c r="BB209" s="7"/>
      <c r="BC209" s="7"/>
      <c r="BD209" s="81">
        <f t="shared" si="115"/>
        <v>0</v>
      </c>
      <c r="BE209" s="82">
        <f t="shared" si="116"/>
        <v>0</v>
      </c>
      <c r="BF209" s="91"/>
      <c r="BG209" s="23"/>
      <c r="BH209" s="14" t="e">
        <f t="shared" si="134"/>
        <v>#DIV/0!</v>
      </c>
      <c r="BI209" s="159" t="str">
        <f t="shared" si="135"/>
        <v/>
      </c>
      <c r="BJ209" s="8"/>
      <c r="BK209" s="12">
        <v>0</v>
      </c>
      <c r="BL209" s="7">
        <f t="shared" si="136"/>
        <v>0</v>
      </c>
      <c r="BM209" s="7"/>
      <c r="BN209" s="7"/>
      <c r="BO209" s="81">
        <f t="shared" si="117"/>
        <v>0</v>
      </c>
      <c r="BP209" s="82">
        <f t="shared" si="118"/>
        <v>0</v>
      </c>
      <c r="BQ209" s="91"/>
      <c r="BR209" s="365"/>
      <c r="BS209" s="156">
        <v>43952</v>
      </c>
      <c r="BT209" s="101">
        <f t="shared" si="137"/>
        <v>0</v>
      </c>
      <c r="BU209" s="14" t="e">
        <f t="shared" si="105"/>
        <v>#DIV/0!</v>
      </c>
      <c r="BV209" s="103">
        <f t="shared" si="138"/>
        <v>0</v>
      </c>
      <c r="BW209" s="12" t="e">
        <f t="shared" si="106"/>
        <v>#DIV/0!</v>
      </c>
      <c r="BX209" s="105"/>
      <c r="BY209" s="24">
        <v>73.234509000000003</v>
      </c>
      <c r="BZ209" s="108"/>
      <c r="CB209" s="23"/>
      <c r="CC209" s="131" t="e">
        <f t="shared" si="139"/>
        <v>#DIV/0!</v>
      </c>
    </row>
    <row r="210" spans="1:81">
      <c r="A210" s="365"/>
      <c r="B210" s="156">
        <v>43983</v>
      </c>
      <c r="C210" s="16"/>
      <c r="D210" s="23"/>
      <c r="E210" s="14" t="e">
        <f t="shared" si="119"/>
        <v>#DIV/0!</v>
      </c>
      <c r="F210" s="159" t="str">
        <f t="shared" si="120"/>
        <v/>
      </c>
      <c r="G210" s="8"/>
      <c r="H210" s="12">
        <v>0</v>
      </c>
      <c r="I210" s="7">
        <f t="shared" si="121"/>
        <v>0</v>
      </c>
      <c r="J210" s="7"/>
      <c r="K210" s="7"/>
      <c r="L210" s="81">
        <f t="shared" si="107"/>
        <v>0</v>
      </c>
      <c r="M210" s="82">
        <f t="shared" si="108"/>
        <v>0</v>
      </c>
      <c r="N210" s="91"/>
      <c r="O210" s="23"/>
      <c r="P210" s="14" t="e">
        <f t="shared" si="122"/>
        <v>#DIV/0!</v>
      </c>
      <c r="Q210" s="159" t="str">
        <f t="shared" si="123"/>
        <v/>
      </c>
      <c r="R210" s="8"/>
      <c r="S210" s="12">
        <v>0</v>
      </c>
      <c r="T210" s="7">
        <f t="shared" si="124"/>
        <v>0</v>
      </c>
      <c r="U210" s="7"/>
      <c r="V210" s="7"/>
      <c r="W210" s="81">
        <f t="shared" si="109"/>
        <v>0</v>
      </c>
      <c r="X210" s="82">
        <f t="shared" si="110"/>
        <v>0</v>
      </c>
      <c r="Y210" s="91"/>
      <c r="Z210" s="23"/>
      <c r="AA210" s="14" t="e">
        <f t="shared" si="125"/>
        <v>#DIV/0!</v>
      </c>
      <c r="AB210" s="159" t="str">
        <f t="shared" si="126"/>
        <v/>
      </c>
      <c r="AC210" s="8"/>
      <c r="AD210" s="12">
        <v>0</v>
      </c>
      <c r="AE210" s="7">
        <f t="shared" si="127"/>
        <v>0</v>
      </c>
      <c r="AF210" s="7"/>
      <c r="AG210" s="7"/>
      <c r="AH210" s="81">
        <f t="shared" si="111"/>
        <v>0</v>
      </c>
      <c r="AI210" s="82">
        <f t="shared" si="112"/>
        <v>0</v>
      </c>
      <c r="AJ210" s="91"/>
      <c r="AK210" s="23"/>
      <c r="AL210" s="14" t="e">
        <f t="shared" si="128"/>
        <v>#DIV/0!</v>
      </c>
      <c r="AM210" s="159" t="str">
        <f t="shared" si="129"/>
        <v/>
      </c>
      <c r="AN210" s="8"/>
      <c r="AO210" s="12">
        <v>0</v>
      </c>
      <c r="AP210" s="7">
        <f t="shared" si="130"/>
        <v>0</v>
      </c>
      <c r="AQ210" s="7"/>
      <c r="AR210" s="7"/>
      <c r="AS210" s="81">
        <f t="shared" si="113"/>
        <v>0</v>
      </c>
      <c r="AT210" s="82">
        <f t="shared" si="114"/>
        <v>0</v>
      </c>
      <c r="AU210" s="91"/>
      <c r="AV210" s="23"/>
      <c r="AW210" s="14" t="e">
        <f t="shared" si="131"/>
        <v>#DIV/0!</v>
      </c>
      <c r="AX210" s="159" t="str">
        <f t="shared" si="132"/>
        <v/>
      </c>
      <c r="AY210" s="8"/>
      <c r="AZ210" s="12">
        <v>0</v>
      </c>
      <c r="BA210" s="7">
        <f t="shared" si="133"/>
        <v>0</v>
      </c>
      <c r="BB210" s="7"/>
      <c r="BC210" s="7"/>
      <c r="BD210" s="81">
        <f t="shared" si="115"/>
        <v>0</v>
      </c>
      <c r="BE210" s="82">
        <f t="shared" si="116"/>
        <v>0</v>
      </c>
      <c r="BF210" s="91"/>
      <c r="BG210" s="23"/>
      <c r="BH210" s="14" t="e">
        <f t="shared" si="134"/>
        <v>#DIV/0!</v>
      </c>
      <c r="BI210" s="159" t="str">
        <f t="shared" si="135"/>
        <v/>
      </c>
      <c r="BJ210" s="8"/>
      <c r="BK210" s="12">
        <v>0</v>
      </c>
      <c r="BL210" s="7">
        <f t="shared" si="136"/>
        <v>0</v>
      </c>
      <c r="BM210" s="7"/>
      <c r="BN210" s="7"/>
      <c r="BO210" s="81">
        <f t="shared" si="117"/>
        <v>0</v>
      </c>
      <c r="BP210" s="82">
        <f t="shared" si="118"/>
        <v>0</v>
      </c>
      <c r="BQ210" s="91"/>
      <c r="BR210" s="365"/>
      <c r="BS210" s="156">
        <v>43983</v>
      </c>
      <c r="BT210" s="101">
        <f t="shared" si="137"/>
        <v>0</v>
      </c>
      <c r="BU210" s="14" t="e">
        <f t="shared" si="105"/>
        <v>#DIV/0!</v>
      </c>
      <c r="BV210" s="103">
        <f t="shared" si="138"/>
        <v>0</v>
      </c>
      <c r="BW210" s="12" t="e">
        <f t="shared" si="106"/>
        <v>#DIV/0!</v>
      </c>
      <c r="BX210" s="105"/>
      <c r="BY210" s="24">
        <v>73.051422000000002</v>
      </c>
      <c r="BZ210" s="108"/>
      <c r="CB210" s="23"/>
      <c r="CC210" s="131" t="e">
        <f t="shared" si="139"/>
        <v>#DIV/0!</v>
      </c>
    </row>
    <row r="211" spans="1:81">
      <c r="A211" s="365"/>
      <c r="B211" s="156">
        <v>44013</v>
      </c>
      <c r="C211" s="16"/>
      <c r="D211" s="23"/>
      <c r="E211" s="14" t="e">
        <f t="shared" si="119"/>
        <v>#DIV/0!</v>
      </c>
      <c r="F211" s="159" t="str">
        <f t="shared" si="120"/>
        <v/>
      </c>
      <c r="G211" s="8"/>
      <c r="H211" s="12">
        <v>0</v>
      </c>
      <c r="I211" s="7">
        <f t="shared" si="121"/>
        <v>0</v>
      </c>
      <c r="J211" s="7"/>
      <c r="K211" s="7"/>
      <c r="L211" s="81">
        <f t="shared" si="107"/>
        <v>0</v>
      </c>
      <c r="M211" s="82">
        <f t="shared" si="108"/>
        <v>0</v>
      </c>
      <c r="N211" s="91"/>
      <c r="O211" s="23"/>
      <c r="P211" s="14" t="e">
        <f t="shared" si="122"/>
        <v>#DIV/0!</v>
      </c>
      <c r="Q211" s="159" t="str">
        <f t="shared" si="123"/>
        <v/>
      </c>
      <c r="R211" s="8"/>
      <c r="S211" s="12">
        <v>0</v>
      </c>
      <c r="T211" s="7">
        <f t="shared" si="124"/>
        <v>0</v>
      </c>
      <c r="U211" s="7"/>
      <c r="V211" s="7"/>
      <c r="W211" s="81">
        <f t="shared" si="109"/>
        <v>0</v>
      </c>
      <c r="X211" s="82">
        <f t="shared" si="110"/>
        <v>0</v>
      </c>
      <c r="Y211" s="91"/>
      <c r="Z211" s="23"/>
      <c r="AA211" s="14" t="e">
        <f t="shared" si="125"/>
        <v>#DIV/0!</v>
      </c>
      <c r="AB211" s="159" t="str">
        <f t="shared" si="126"/>
        <v/>
      </c>
      <c r="AC211" s="8"/>
      <c r="AD211" s="12">
        <v>0</v>
      </c>
      <c r="AE211" s="7">
        <f t="shared" si="127"/>
        <v>0</v>
      </c>
      <c r="AF211" s="7"/>
      <c r="AG211" s="7"/>
      <c r="AH211" s="81">
        <f t="shared" si="111"/>
        <v>0</v>
      </c>
      <c r="AI211" s="82">
        <f t="shared" si="112"/>
        <v>0</v>
      </c>
      <c r="AJ211" s="91"/>
      <c r="AK211" s="23"/>
      <c r="AL211" s="14" t="e">
        <f t="shared" si="128"/>
        <v>#DIV/0!</v>
      </c>
      <c r="AM211" s="159" t="str">
        <f t="shared" si="129"/>
        <v/>
      </c>
      <c r="AN211" s="8"/>
      <c r="AO211" s="12">
        <v>0</v>
      </c>
      <c r="AP211" s="7">
        <f t="shared" si="130"/>
        <v>0</v>
      </c>
      <c r="AQ211" s="7"/>
      <c r="AR211" s="7"/>
      <c r="AS211" s="81">
        <f t="shared" si="113"/>
        <v>0</v>
      </c>
      <c r="AT211" s="82">
        <f t="shared" si="114"/>
        <v>0</v>
      </c>
      <c r="AU211" s="91"/>
      <c r="AV211" s="23"/>
      <c r="AW211" s="14" t="e">
        <f t="shared" si="131"/>
        <v>#DIV/0!</v>
      </c>
      <c r="AX211" s="159" t="str">
        <f t="shared" si="132"/>
        <v/>
      </c>
      <c r="AY211" s="8"/>
      <c r="AZ211" s="12">
        <v>0</v>
      </c>
      <c r="BA211" s="7">
        <f t="shared" si="133"/>
        <v>0</v>
      </c>
      <c r="BB211" s="7"/>
      <c r="BC211" s="7"/>
      <c r="BD211" s="81">
        <f t="shared" si="115"/>
        <v>0</v>
      </c>
      <c r="BE211" s="82">
        <f t="shared" si="116"/>
        <v>0</v>
      </c>
      <c r="BF211" s="91"/>
      <c r="BG211" s="23"/>
      <c r="BH211" s="14" t="e">
        <f t="shared" si="134"/>
        <v>#DIV/0!</v>
      </c>
      <c r="BI211" s="159" t="str">
        <f t="shared" si="135"/>
        <v/>
      </c>
      <c r="BJ211" s="8"/>
      <c r="BK211" s="12">
        <v>0</v>
      </c>
      <c r="BL211" s="7">
        <f t="shared" si="136"/>
        <v>0</v>
      </c>
      <c r="BM211" s="7"/>
      <c r="BN211" s="7"/>
      <c r="BO211" s="81">
        <f t="shared" si="117"/>
        <v>0</v>
      </c>
      <c r="BP211" s="82">
        <f t="shared" si="118"/>
        <v>0</v>
      </c>
      <c r="BQ211" s="91"/>
      <c r="BR211" s="365"/>
      <c r="BS211" s="156">
        <v>44013</v>
      </c>
      <c r="BT211" s="101">
        <f t="shared" si="137"/>
        <v>0</v>
      </c>
      <c r="BU211" s="14" t="e">
        <f t="shared" si="105"/>
        <v>#DIV/0!</v>
      </c>
      <c r="BV211" s="103">
        <f t="shared" si="138"/>
        <v>0</v>
      </c>
      <c r="BW211" s="12" t="e">
        <f t="shared" si="106"/>
        <v>#DIV/0!</v>
      </c>
      <c r="BX211" s="105"/>
      <c r="BY211" s="24">
        <v>73.270576000000005</v>
      </c>
      <c r="BZ211" s="108"/>
      <c r="CB211" s="23"/>
      <c r="CC211" s="131" t="e">
        <f t="shared" si="139"/>
        <v>#DIV/0!</v>
      </c>
    </row>
    <row r="212" spans="1:81">
      <c r="A212" s="365"/>
      <c r="B212" s="156">
        <v>44044</v>
      </c>
      <c r="C212" s="16"/>
      <c r="D212" s="23"/>
      <c r="E212" s="14" t="e">
        <f t="shared" si="119"/>
        <v>#DIV/0!</v>
      </c>
      <c r="F212" s="159" t="str">
        <f t="shared" si="120"/>
        <v/>
      </c>
      <c r="G212" s="8"/>
      <c r="H212" s="12">
        <v>0</v>
      </c>
      <c r="I212" s="7">
        <f t="shared" si="121"/>
        <v>0</v>
      </c>
      <c r="J212" s="7"/>
      <c r="K212" s="7"/>
      <c r="L212" s="81">
        <f t="shared" si="107"/>
        <v>0</v>
      </c>
      <c r="M212" s="82">
        <f t="shared" si="108"/>
        <v>0</v>
      </c>
      <c r="N212" s="91"/>
      <c r="O212" s="23"/>
      <c r="P212" s="14" t="e">
        <f t="shared" si="122"/>
        <v>#DIV/0!</v>
      </c>
      <c r="Q212" s="159" t="str">
        <f t="shared" si="123"/>
        <v/>
      </c>
      <c r="R212" s="8"/>
      <c r="S212" s="12">
        <v>0</v>
      </c>
      <c r="T212" s="7">
        <f t="shared" si="124"/>
        <v>0</v>
      </c>
      <c r="U212" s="7"/>
      <c r="V212" s="7"/>
      <c r="W212" s="81">
        <f t="shared" si="109"/>
        <v>0</v>
      </c>
      <c r="X212" s="82">
        <f t="shared" si="110"/>
        <v>0</v>
      </c>
      <c r="Y212" s="91"/>
      <c r="Z212" s="23"/>
      <c r="AA212" s="14" t="e">
        <f t="shared" si="125"/>
        <v>#DIV/0!</v>
      </c>
      <c r="AB212" s="159" t="str">
        <f t="shared" si="126"/>
        <v/>
      </c>
      <c r="AC212" s="8"/>
      <c r="AD212" s="12">
        <v>0</v>
      </c>
      <c r="AE212" s="7">
        <f t="shared" si="127"/>
        <v>0</v>
      </c>
      <c r="AF212" s="7"/>
      <c r="AG212" s="7"/>
      <c r="AH212" s="81">
        <f t="shared" si="111"/>
        <v>0</v>
      </c>
      <c r="AI212" s="82">
        <f t="shared" si="112"/>
        <v>0</v>
      </c>
      <c r="AJ212" s="91"/>
      <c r="AK212" s="23"/>
      <c r="AL212" s="14" t="e">
        <f t="shared" si="128"/>
        <v>#DIV/0!</v>
      </c>
      <c r="AM212" s="159" t="str">
        <f t="shared" si="129"/>
        <v/>
      </c>
      <c r="AN212" s="8"/>
      <c r="AO212" s="12">
        <v>0</v>
      </c>
      <c r="AP212" s="7">
        <f t="shared" si="130"/>
        <v>0</v>
      </c>
      <c r="AQ212" s="7"/>
      <c r="AR212" s="7"/>
      <c r="AS212" s="81">
        <f t="shared" si="113"/>
        <v>0</v>
      </c>
      <c r="AT212" s="82">
        <f t="shared" si="114"/>
        <v>0</v>
      </c>
      <c r="AU212" s="91"/>
      <c r="AV212" s="23"/>
      <c r="AW212" s="14" t="e">
        <f t="shared" si="131"/>
        <v>#DIV/0!</v>
      </c>
      <c r="AX212" s="159" t="str">
        <f t="shared" si="132"/>
        <v/>
      </c>
      <c r="AY212" s="8"/>
      <c r="AZ212" s="12">
        <v>0</v>
      </c>
      <c r="BA212" s="7">
        <f t="shared" si="133"/>
        <v>0</v>
      </c>
      <c r="BB212" s="7"/>
      <c r="BC212" s="7"/>
      <c r="BD212" s="81">
        <f t="shared" si="115"/>
        <v>0</v>
      </c>
      <c r="BE212" s="82">
        <f t="shared" si="116"/>
        <v>0</v>
      </c>
      <c r="BF212" s="91"/>
      <c r="BG212" s="23"/>
      <c r="BH212" s="14" t="e">
        <f t="shared" si="134"/>
        <v>#DIV/0!</v>
      </c>
      <c r="BI212" s="159" t="str">
        <f t="shared" si="135"/>
        <v/>
      </c>
      <c r="BJ212" s="8"/>
      <c r="BK212" s="12">
        <v>0</v>
      </c>
      <c r="BL212" s="7">
        <f t="shared" si="136"/>
        <v>0</v>
      </c>
      <c r="BM212" s="7"/>
      <c r="BN212" s="7"/>
      <c r="BO212" s="81">
        <f t="shared" si="117"/>
        <v>0</v>
      </c>
      <c r="BP212" s="82">
        <f t="shared" si="118"/>
        <v>0</v>
      </c>
      <c r="BQ212" s="91"/>
      <c r="BR212" s="365"/>
      <c r="BS212" s="156">
        <v>44044</v>
      </c>
      <c r="BT212" s="101">
        <f t="shared" si="137"/>
        <v>0</v>
      </c>
      <c r="BU212" s="14" t="e">
        <f t="shared" si="105"/>
        <v>#DIV/0!</v>
      </c>
      <c r="BV212" s="103">
        <f t="shared" si="138"/>
        <v>0</v>
      </c>
      <c r="BW212" s="12" t="e">
        <f t="shared" si="106"/>
        <v>#DIV/0!</v>
      </c>
      <c r="BX212" s="105"/>
      <c r="BY212" s="24">
        <v>73.592966000000004</v>
      </c>
      <c r="BZ212" s="108"/>
      <c r="CB212" s="23"/>
      <c r="CC212" s="131" t="e">
        <f t="shared" si="139"/>
        <v>#DIV/0!</v>
      </c>
    </row>
    <row r="213" spans="1:81">
      <c r="A213" s="365"/>
      <c r="B213" s="156">
        <v>44075</v>
      </c>
      <c r="C213" s="16"/>
      <c r="D213" s="23"/>
      <c r="E213" s="14" t="e">
        <f t="shared" si="119"/>
        <v>#DIV/0!</v>
      </c>
      <c r="F213" s="159" t="str">
        <f t="shared" si="120"/>
        <v/>
      </c>
      <c r="G213" s="8"/>
      <c r="H213" s="12">
        <v>0</v>
      </c>
      <c r="I213" s="7">
        <f t="shared" si="121"/>
        <v>0</v>
      </c>
      <c r="J213" s="7"/>
      <c r="K213" s="7"/>
      <c r="L213" s="81">
        <f t="shared" si="107"/>
        <v>0</v>
      </c>
      <c r="M213" s="82">
        <f t="shared" si="108"/>
        <v>0</v>
      </c>
      <c r="N213" s="91"/>
      <c r="O213" s="23"/>
      <c r="P213" s="14" t="e">
        <f t="shared" si="122"/>
        <v>#DIV/0!</v>
      </c>
      <c r="Q213" s="159" t="str">
        <f t="shared" si="123"/>
        <v/>
      </c>
      <c r="R213" s="8"/>
      <c r="S213" s="12">
        <v>0</v>
      </c>
      <c r="T213" s="7">
        <f t="shared" si="124"/>
        <v>0</v>
      </c>
      <c r="U213" s="7"/>
      <c r="V213" s="7"/>
      <c r="W213" s="81">
        <f t="shared" si="109"/>
        <v>0</v>
      </c>
      <c r="X213" s="82">
        <f t="shared" si="110"/>
        <v>0</v>
      </c>
      <c r="Y213" s="91"/>
      <c r="Z213" s="23"/>
      <c r="AA213" s="14" t="e">
        <f t="shared" si="125"/>
        <v>#DIV/0!</v>
      </c>
      <c r="AB213" s="159" t="str">
        <f t="shared" si="126"/>
        <v/>
      </c>
      <c r="AC213" s="8"/>
      <c r="AD213" s="12">
        <v>0</v>
      </c>
      <c r="AE213" s="7">
        <f t="shared" si="127"/>
        <v>0</v>
      </c>
      <c r="AF213" s="7"/>
      <c r="AG213" s="7"/>
      <c r="AH213" s="81">
        <f t="shared" si="111"/>
        <v>0</v>
      </c>
      <c r="AI213" s="82">
        <f t="shared" si="112"/>
        <v>0</v>
      </c>
      <c r="AJ213" s="91"/>
      <c r="AK213" s="23"/>
      <c r="AL213" s="14" t="e">
        <f t="shared" si="128"/>
        <v>#DIV/0!</v>
      </c>
      <c r="AM213" s="159" t="str">
        <f t="shared" si="129"/>
        <v/>
      </c>
      <c r="AN213" s="8"/>
      <c r="AO213" s="12">
        <v>0</v>
      </c>
      <c r="AP213" s="7">
        <f t="shared" si="130"/>
        <v>0</v>
      </c>
      <c r="AQ213" s="7"/>
      <c r="AR213" s="7"/>
      <c r="AS213" s="81">
        <f t="shared" si="113"/>
        <v>0</v>
      </c>
      <c r="AT213" s="82">
        <f t="shared" si="114"/>
        <v>0</v>
      </c>
      <c r="AU213" s="91"/>
      <c r="AV213" s="23"/>
      <c r="AW213" s="14" t="e">
        <f t="shared" si="131"/>
        <v>#DIV/0!</v>
      </c>
      <c r="AX213" s="159" t="str">
        <f t="shared" si="132"/>
        <v/>
      </c>
      <c r="AY213" s="8"/>
      <c r="AZ213" s="12">
        <v>0</v>
      </c>
      <c r="BA213" s="7">
        <f t="shared" si="133"/>
        <v>0</v>
      </c>
      <c r="BB213" s="7"/>
      <c r="BC213" s="7"/>
      <c r="BD213" s="81">
        <f t="shared" si="115"/>
        <v>0</v>
      </c>
      <c r="BE213" s="82">
        <f t="shared" si="116"/>
        <v>0</v>
      </c>
      <c r="BF213" s="91"/>
      <c r="BG213" s="23"/>
      <c r="BH213" s="14" t="e">
        <f t="shared" si="134"/>
        <v>#DIV/0!</v>
      </c>
      <c r="BI213" s="159" t="str">
        <f t="shared" si="135"/>
        <v/>
      </c>
      <c r="BJ213" s="8"/>
      <c r="BK213" s="12">
        <v>0</v>
      </c>
      <c r="BL213" s="7">
        <f t="shared" si="136"/>
        <v>0</v>
      </c>
      <c r="BM213" s="7"/>
      <c r="BN213" s="7"/>
      <c r="BO213" s="81">
        <f t="shared" si="117"/>
        <v>0</v>
      </c>
      <c r="BP213" s="82">
        <f t="shared" si="118"/>
        <v>0</v>
      </c>
      <c r="BQ213" s="91"/>
      <c r="BR213" s="365"/>
      <c r="BS213" s="156">
        <v>44075</v>
      </c>
      <c r="BT213" s="101">
        <f t="shared" si="137"/>
        <v>0</v>
      </c>
      <c r="BU213" s="14" t="e">
        <f t="shared" si="105"/>
        <v>#DIV/0!</v>
      </c>
      <c r="BV213" s="103">
        <f t="shared" si="138"/>
        <v>0</v>
      </c>
      <c r="BW213" s="12" t="e">
        <f t="shared" si="106"/>
        <v>#DIV/0!</v>
      </c>
      <c r="BX213" s="105"/>
      <c r="BY213" s="24">
        <v>73.857900000000001</v>
      </c>
      <c r="BZ213" s="108"/>
      <c r="CB213" s="23"/>
      <c r="CC213" s="131" t="e">
        <f t="shared" si="139"/>
        <v>#DIV/0!</v>
      </c>
    </row>
    <row r="214" spans="1:81">
      <c r="A214" s="365"/>
      <c r="B214" s="156">
        <v>44105</v>
      </c>
      <c r="C214" s="16"/>
      <c r="D214" s="23"/>
      <c r="E214" s="14" t="e">
        <f t="shared" si="119"/>
        <v>#DIV/0!</v>
      </c>
      <c r="F214" s="159" t="str">
        <f t="shared" si="120"/>
        <v/>
      </c>
      <c r="G214" s="8"/>
      <c r="H214" s="12">
        <v>0</v>
      </c>
      <c r="I214" s="7">
        <f t="shared" ref="I214:I219" si="140">I213*(1+H214)</f>
        <v>0</v>
      </c>
      <c r="J214" s="7"/>
      <c r="K214" s="7"/>
      <c r="L214" s="81">
        <f t="shared" si="107"/>
        <v>0</v>
      </c>
      <c r="M214" s="82">
        <f t="shared" si="108"/>
        <v>0</v>
      </c>
      <c r="N214" s="91"/>
      <c r="O214" s="23"/>
      <c r="P214" s="14" t="e">
        <f t="shared" si="122"/>
        <v>#DIV/0!</v>
      </c>
      <c r="Q214" s="159" t="str">
        <f t="shared" si="123"/>
        <v/>
      </c>
      <c r="R214" s="8"/>
      <c r="S214" s="12">
        <v>0</v>
      </c>
      <c r="T214" s="7">
        <f t="shared" ref="T214:T219" si="141">T213*(1+S214)</f>
        <v>0</v>
      </c>
      <c r="U214" s="7"/>
      <c r="V214" s="7"/>
      <c r="W214" s="81">
        <f t="shared" si="109"/>
        <v>0</v>
      </c>
      <c r="X214" s="82">
        <f t="shared" si="110"/>
        <v>0</v>
      </c>
      <c r="Y214" s="91"/>
      <c r="Z214" s="23"/>
      <c r="AA214" s="14" t="e">
        <f t="shared" si="125"/>
        <v>#DIV/0!</v>
      </c>
      <c r="AB214" s="159" t="str">
        <f t="shared" si="126"/>
        <v/>
      </c>
      <c r="AC214" s="8"/>
      <c r="AD214" s="12">
        <v>0</v>
      </c>
      <c r="AE214" s="7">
        <f t="shared" ref="AE214:AE219" si="142">AE213*(1+AD214)</f>
        <v>0</v>
      </c>
      <c r="AF214" s="7"/>
      <c r="AG214" s="7"/>
      <c r="AH214" s="81">
        <f t="shared" si="111"/>
        <v>0</v>
      </c>
      <c r="AI214" s="82">
        <f t="shared" si="112"/>
        <v>0</v>
      </c>
      <c r="AJ214" s="91"/>
      <c r="AK214" s="23"/>
      <c r="AL214" s="14" t="e">
        <f t="shared" si="128"/>
        <v>#DIV/0!</v>
      </c>
      <c r="AM214" s="159" t="str">
        <f t="shared" si="129"/>
        <v/>
      </c>
      <c r="AN214" s="8"/>
      <c r="AO214" s="12">
        <v>0</v>
      </c>
      <c r="AP214" s="7">
        <f t="shared" ref="AP214:AP219" si="143">AP213*(1+AO214)</f>
        <v>0</v>
      </c>
      <c r="AQ214" s="7"/>
      <c r="AR214" s="7"/>
      <c r="AS214" s="81">
        <f t="shared" si="113"/>
        <v>0</v>
      </c>
      <c r="AT214" s="82">
        <f t="shared" si="114"/>
        <v>0</v>
      </c>
      <c r="AU214" s="91"/>
      <c r="AV214" s="23"/>
      <c r="AW214" s="14" t="e">
        <f t="shared" si="131"/>
        <v>#DIV/0!</v>
      </c>
      <c r="AX214" s="159" t="str">
        <f t="shared" si="132"/>
        <v/>
      </c>
      <c r="AY214" s="8"/>
      <c r="AZ214" s="12">
        <v>0</v>
      </c>
      <c r="BA214" s="7">
        <f t="shared" ref="BA214:BA219" si="144">BA213*(1+AZ214)</f>
        <v>0</v>
      </c>
      <c r="BB214" s="7"/>
      <c r="BC214" s="7"/>
      <c r="BD214" s="81">
        <f t="shared" si="115"/>
        <v>0</v>
      </c>
      <c r="BE214" s="82">
        <f t="shared" si="116"/>
        <v>0</v>
      </c>
      <c r="BF214" s="91"/>
      <c r="BG214" s="23"/>
      <c r="BH214" s="14" t="e">
        <f t="shared" si="134"/>
        <v>#DIV/0!</v>
      </c>
      <c r="BI214" s="159" t="str">
        <f t="shared" si="135"/>
        <v/>
      </c>
      <c r="BJ214" s="8"/>
      <c r="BK214" s="12">
        <v>0</v>
      </c>
      <c r="BL214" s="7">
        <f t="shared" ref="BL214:BL219" si="145">BL213*(1+BK214)</f>
        <v>0</v>
      </c>
      <c r="BM214" s="7"/>
      <c r="BN214" s="7"/>
      <c r="BO214" s="81">
        <f t="shared" si="117"/>
        <v>0</v>
      </c>
      <c r="BP214" s="82">
        <f t="shared" si="118"/>
        <v>0</v>
      </c>
      <c r="BQ214" s="91"/>
      <c r="BR214" s="365"/>
      <c r="BS214" s="156">
        <v>44105</v>
      </c>
      <c r="BT214" s="101">
        <f t="shared" si="137"/>
        <v>0</v>
      </c>
      <c r="BU214" s="14" t="e">
        <f t="shared" si="105"/>
        <v>#DIV/0!</v>
      </c>
      <c r="BV214" s="103">
        <f t="shared" si="138"/>
        <v>0</v>
      </c>
      <c r="BW214" s="12" t="e">
        <f t="shared" si="106"/>
        <v>#DIV/0!</v>
      </c>
      <c r="BX214" s="105"/>
      <c r="BY214" s="24">
        <v>74.500462999999996</v>
      </c>
      <c r="BZ214" s="108"/>
      <c r="CB214" s="23"/>
      <c r="CC214" s="131" t="e">
        <f t="shared" si="139"/>
        <v>#DIV/0!</v>
      </c>
    </row>
    <row r="215" spans="1:81">
      <c r="A215" s="365"/>
      <c r="B215" s="156">
        <v>44136</v>
      </c>
      <c r="C215" s="16"/>
      <c r="D215" s="23"/>
      <c r="E215" s="14" t="e">
        <f t="shared" si="119"/>
        <v>#DIV/0!</v>
      </c>
      <c r="F215" s="159" t="str">
        <f t="shared" si="120"/>
        <v/>
      </c>
      <c r="G215" s="8"/>
      <c r="H215" s="12">
        <v>0</v>
      </c>
      <c r="I215" s="7">
        <f t="shared" si="140"/>
        <v>0</v>
      </c>
      <c r="J215" s="7"/>
      <c r="K215" s="7"/>
      <c r="L215" s="81">
        <f t="shared" si="107"/>
        <v>0</v>
      </c>
      <c r="M215" s="82">
        <f t="shared" si="108"/>
        <v>0</v>
      </c>
      <c r="N215" s="91"/>
      <c r="O215" s="23"/>
      <c r="P215" s="14" t="e">
        <f t="shared" si="122"/>
        <v>#DIV/0!</v>
      </c>
      <c r="Q215" s="159" t="str">
        <f t="shared" si="123"/>
        <v/>
      </c>
      <c r="R215" s="8"/>
      <c r="S215" s="12">
        <v>0</v>
      </c>
      <c r="T215" s="7">
        <f t="shared" si="141"/>
        <v>0</v>
      </c>
      <c r="U215" s="7"/>
      <c r="V215" s="7"/>
      <c r="W215" s="81">
        <f t="shared" si="109"/>
        <v>0</v>
      </c>
      <c r="X215" s="82">
        <f t="shared" si="110"/>
        <v>0</v>
      </c>
      <c r="Y215" s="91"/>
      <c r="Z215" s="23"/>
      <c r="AA215" s="14" t="e">
        <f t="shared" si="125"/>
        <v>#DIV/0!</v>
      </c>
      <c r="AB215" s="159" t="str">
        <f t="shared" si="126"/>
        <v/>
      </c>
      <c r="AC215" s="8"/>
      <c r="AD215" s="12">
        <v>0</v>
      </c>
      <c r="AE215" s="7">
        <f t="shared" si="142"/>
        <v>0</v>
      </c>
      <c r="AF215" s="7"/>
      <c r="AG215" s="7"/>
      <c r="AH215" s="81">
        <f t="shared" si="111"/>
        <v>0</v>
      </c>
      <c r="AI215" s="82">
        <f t="shared" si="112"/>
        <v>0</v>
      </c>
      <c r="AJ215" s="91"/>
      <c r="AK215" s="23"/>
      <c r="AL215" s="14" t="e">
        <f t="shared" si="128"/>
        <v>#DIV/0!</v>
      </c>
      <c r="AM215" s="159" t="str">
        <f t="shared" si="129"/>
        <v/>
      </c>
      <c r="AN215" s="8"/>
      <c r="AO215" s="12">
        <v>0</v>
      </c>
      <c r="AP215" s="7">
        <f t="shared" si="143"/>
        <v>0</v>
      </c>
      <c r="AQ215" s="7"/>
      <c r="AR215" s="7"/>
      <c r="AS215" s="81">
        <f t="shared" si="113"/>
        <v>0</v>
      </c>
      <c r="AT215" s="82">
        <f t="shared" si="114"/>
        <v>0</v>
      </c>
      <c r="AU215" s="91"/>
      <c r="AV215" s="23"/>
      <c r="AW215" s="14" t="e">
        <f t="shared" si="131"/>
        <v>#DIV/0!</v>
      </c>
      <c r="AX215" s="159" t="str">
        <f t="shared" si="132"/>
        <v/>
      </c>
      <c r="AY215" s="8"/>
      <c r="AZ215" s="12">
        <v>0</v>
      </c>
      <c r="BA215" s="7">
        <f t="shared" si="144"/>
        <v>0</v>
      </c>
      <c r="BB215" s="7"/>
      <c r="BC215" s="7"/>
      <c r="BD215" s="81">
        <f t="shared" si="115"/>
        <v>0</v>
      </c>
      <c r="BE215" s="82">
        <f t="shared" si="116"/>
        <v>0</v>
      </c>
      <c r="BF215" s="91"/>
      <c r="BG215" s="23"/>
      <c r="BH215" s="14" t="e">
        <f t="shared" si="134"/>
        <v>#DIV/0!</v>
      </c>
      <c r="BI215" s="159" t="str">
        <f t="shared" si="135"/>
        <v/>
      </c>
      <c r="BJ215" s="8"/>
      <c r="BK215" s="12">
        <v>0</v>
      </c>
      <c r="BL215" s="7">
        <f t="shared" si="145"/>
        <v>0</v>
      </c>
      <c r="BM215" s="7"/>
      <c r="BN215" s="7"/>
      <c r="BO215" s="81">
        <f t="shared" si="117"/>
        <v>0</v>
      </c>
      <c r="BP215" s="82">
        <f t="shared" si="118"/>
        <v>0</v>
      </c>
      <c r="BQ215" s="91"/>
      <c r="BR215" s="365"/>
      <c r="BS215" s="156">
        <v>44136</v>
      </c>
      <c r="BT215" s="101">
        <f t="shared" si="137"/>
        <v>0</v>
      </c>
      <c r="BU215" s="14" t="e">
        <f t="shared" si="105"/>
        <v>#DIV/0!</v>
      </c>
      <c r="BV215" s="103">
        <f t="shared" si="138"/>
        <v>0</v>
      </c>
      <c r="BW215" s="12" t="e">
        <f t="shared" si="106"/>
        <v>#DIV/0!</v>
      </c>
      <c r="BX215" s="105"/>
      <c r="BY215" s="24">
        <v>75.163516999999999</v>
      </c>
      <c r="BZ215" s="108"/>
      <c r="CB215" s="23"/>
      <c r="CC215" s="131" t="e">
        <f t="shared" si="139"/>
        <v>#DIV/0!</v>
      </c>
    </row>
    <row r="216" spans="1:81">
      <c r="A216" s="366"/>
      <c r="B216" s="157">
        <v>44166</v>
      </c>
      <c r="C216" s="16"/>
      <c r="D216" s="21"/>
      <c r="E216" s="15" t="e">
        <f t="shared" si="119"/>
        <v>#DIV/0!</v>
      </c>
      <c r="F216" s="158" t="str">
        <f t="shared" si="120"/>
        <v/>
      </c>
      <c r="G216" s="11"/>
      <c r="H216" s="13">
        <v>0</v>
      </c>
      <c r="I216" s="10">
        <f t="shared" si="140"/>
        <v>0</v>
      </c>
      <c r="J216" s="10"/>
      <c r="K216" s="10"/>
      <c r="L216" s="83">
        <f t="shared" si="107"/>
        <v>0</v>
      </c>
      <c r="M216" s="84">
        <f t="shared" si="108"/>
        <v>0</v>
      </c>
      <c r="N216" s="93"/>
      <c r="O216" s="21"/>
      <c r="P216" s="15" t="e">
        <f t="shared" si="122"/>
        <v>#DIV/0!</v>
      </c>
      <c r="Q216" s="158" t="str">
        <f t="shared" si="123"/>
        <v/>
      </c>
      <c r="R216" s="11"/>
      <c r="S216" s="13">
        <v>0</v>
      </c>
      <c r="T216" s="10">
        <f t="shared" si="141"/>
        <v>0</v>
      </c>
      <c r="U216" s="10"/>
      <c r="V216" s="10"/>
      <c r="W216" s="83">
        <f t="shared" si="109"/>
        <v>0</v>
      </c>
      <c r="X216" s="84">
        <f t="shared" si="110"/>
        <v>0</v>
      </c>
      <c r="Y216" s="93"/>
      <c r="Z216" s="21"/>
      <c r="AA216" s="15" t="e">
        <f t="shared" si="125"/>
        <v>#DIV/0!</v>
      </c>
      <c r="AB216" s="158" t="str">
        <f t="shared" si="126"/>
        <v/>
      </c>
      <c r="AC216" s="11"/>
      <c r="AD216" s="13">
        <v>0</v>
      </c>
      <c r="AE216" s="10">
        <f t="shared" si="142"/>
        <v>0</v>
      </c>
      <c r="AF216" s="10"/>
      <c r="AG216" s="10"/>
      <c r="AH216" s="83">
        <f t="shared" si="111"/>
        <v>0</v>
      </c>
      <c r="AI216" s="84">
        <f t="shared" si="112"/>
        <v>0</v>
      </c>
      <c r="AJ216" s="93"/>
      <c r="AK216" s="21"/>
      <c r="AL216" s="15" t="e">
        <f t="shared" si="128"/>
        <v>#DIV/0!</v>
      </c>
      <c r="AM216" s="158" t="str">
        <f t="shared" si="129"/>
        <v/>
      </c>
      <c r="AN216" s="11"/>
      <c r="AO216" s="13">
        <v>0</v>
      </c>
      <c r="AP216" s="10">
        <f t="shared" si="143"/>
        <v>0</v>
      </c>
      <c r="AQ216" s="10"/>
      <c r="AR216" s="10"/>
      <c r="AS216" s="83">
        <f t="shared" si="113"/>
        <v>0</v>
      </c>
      <c r="AT216" s="84">
        <f t="shared" si="114"/>
        <v>0</v>
      </c>
      <c r="AU216" s="93"/>
      <c r="AV216" s="21"/>
      <c r="AW216" s="15" t="e">
        <f t="shared" si="131"/>
        <v>#DIV/0!</v>
      </c>
      <c r="AX216" s="158" t="str">
        <f t="shared" si="132"/>
        <v/>
      </c>
      <c r="AY216" s="11"/>
      <c r="AZ216" s="13">
        <v>0</v>
      </c>
      <c r="BA216" s="10">
        <f t="shared" si="144"/>
        <v>0</v>
      </c>
      <c r="BB216" s="10"/>
      <c r="BC216" s="10"/>
      <c r="BD216" s="83">
        <f t="shared" si="115"/>
        <v>0</v>
      </c>
      <c r="BE216" s="84">
        <f t="shared" si="116"/>
        <v>0</v>
      </c>
      <c r="BF216" s="93"/>
      <c r="BG216" s="21"/>
      <c r="BH216" s="15" t="e">
        <f t="shared" si="134"/>
        <v>#DIV/0!</v>
      </c>
      <c r="BI216" s="158" t="str">
        <f t="shared" si="135"/>
        <v/>
      </c>
      <c r="BJ216" s="11"/>
      <c r="BK216" s="13">
        <v>0</v>
      </c>
      <c r="BL216" s="10">
        <f t="shared" si="145"/>
        <v>0</v>
      </c>
      <c r="BM216" s="10"/>
      <c r="BN216" s="10"/>
      <c r="BO216" s="83">
        <f t="shared" si="117"/>
        <v>0</v>
      </c>
      <c r="BP216" s="84">
        <f t="shared" si="118"/>
        <v>0</v>
      </c>
      <c r="BQ216" s="93"/>
      <c r="BR216" s="366"/>
      <c r="BS216" s="157">
        <v>44166</v>
      </c>
      <c r="BT216" s="102">
        <f t="shared" si="137"/>
        <v>0</v>
      </c>
      <c r="BU216" s="15" t="e">
        <f t="shared" si="105"/>
        <v>#DIV/0!</v>
      </c>
      <c r="BV216" s="104">
        <f t="shared" si="138"/>
        <v>0</v>
      </c>
      <c r="BW216" s="13" t="e">
        <f t="shared" si="106"/>
        <v>#DIV/0!</v>
      </c>
      <c r="BX216" s="107"/>
      <c r="BY216" s="25">
        <v>75.877570000000006</v>
      </c>
      <c r="BZ216" s="110"/>
      <c r="CB216" s="23"/>
      <c r="CC216" s="131" t="e">
        <f t="shared" si="139"/>
        <v>#DIV/0!</v>
      </c>
    </row>
    <row r="217" spans="1:81">
      <c r="A217" s="365">
        <v>2021</v>
      </c>
      <c r="B217" s="156">
        <v>44197</v>
      </c>
      <c r="C217" s="16"/>
      <c r="D217" s="23"/>
      <c r="E217" s="14" t="e">
        <f t="shared" si="119"/>
        <v>#DIV/0!</v>
      </c>
      <c r="F217" s="159">
        <f t="shared" si="120"/>
        <v>68</v>
      </c>
      <c r="G217" s="8" t="s">
        <v>6</v>
      </c>
      <c r="H217" s="12">
        <v>8.14E-2</v>
      </c>
      <c r="I217" s="7">
        <f t="shared" si="140"/>
        <v>0</v>
      </c>
      <c r="J217" s="7"/>
      <c r="K217" s="7"/>
      <c r="L217" s="81">
        <f t="shared" si="107"/>
        <v>0</v>
      </c>
      <c r="M217" s="82">
        <f t="shared" si="108"/>
        <v>0</v>
      </c>
      <c r="N217" s="91"/>
      <c r="O217" s="23"/>
      <c r="P217" s="14" t="e">
        <f t="shared" si="122"/>
        <v>#DIV/0!</v>
      </c>
      <c r="Q217" s="159" t="str">
        <f t="shared" si="123"/>
        <v/>
      </c>
      <c r="R217" s="8" t="s">
        <v>6</v>
      </c>
      <c r="S217" s="12">
        <v>8.14E-2</v>
      </c>
      <c r="T217" s="7">
        <f t="shared" si="141"/>
        <v>0</v>
      </c>
      <c r="U217" s="7"/>
      <c r="V217" s="7"/>
      <c r="W217" s="81">
        <f t="shared" si="109"/>
        <v>0</v>
      </c>
      <c r="X217" s="82">
        <f t="shared" si="110"/>
        <v>0</v>
      </c>
      <c r="Y217" s="91"/>
      <c r="Z217" s="23"/>
      <c r="AA217" s="14" t="e">
        <f t="shared" si="125"/>
        <v>#DIV/0!</v>
      </c>
      <c r="AB217" s="159" t="str">
        <f t="shared" si="126"/>
        <v/>
      </c>
      <c r="AC217" s="8" t="s">
        <v>6</v>
      </c>
      <c r="AD217" s="12">
        <v>8.14E-2</v>
      </c>
      <c r="AE217" s="7">
        <f t="shared" si="142"/>
        <v>0</v>
      </c>
      <c r="AF217" s="7"/>
      <c r="AG217" s="7"/>
      <c r="AH217" s="81">
        <f t="shared" si="111"/>
        <v>0</v>
      </c>
      <c r="AI217" s="82">
        <f t="shared" si="112"/>
        <v>0</v>
      </c>
      <c r="AJ217" s="91"/>
      <c r="AK217" s="23"/>
      <c r="AL217" s="14" t="e">
        <f t="shared" si="128"/>
        <v>#DIV/0!</v>
      </c>
      <c r="AM217" s="159" t="str">
        <f t="shared" si="129"/>
        <v/>
      </c>
      <c r="AN217" s="8" t="s">
        <v>6</v>
      </c>
      <c r="AO217" s="12">
        <v>8.14E-2</v>
      </c>
      <c r="AP217" s="7">
        <f t="shared" si="143"/>
        <v>0</v>
      </c>
      <c r="AQ217" s="7"/>
      <c r="AR217" s="7"/>
      <c r="AS217" s="81">
        <f t="shared" si="113"/>
        <v>0</v>
      </c>
      <c r="AT217" s="82">
        <f t="shared" si="114"/>
        <v>0</v>
      </c>
      <c r="AU217" s="91"/>
      <c r="AV217" s="23"/>
      <c r="AW217" s="14" t="e">
        <f t="shared" si="131"/>
        <v>#DIV/0!</v>
      </c>
      <c r="AX217" s="159" t="str">
        <f t="shared" si="132"/>
        <v/>
      </c>
      <c r="AY217" s="8" t="s">
        <v>6</v>
      </c>
      <c r="AZ217" s="12">
        <v>8.14E-2</v>
      </c>
      <c r="BA217" s="7">
        <f t="shared" si="144"/>
        <v>0</v>
      </c>
      <c r="BB217" s="7"/>
      <c r="BC217" s="7"/>
      <c r="BD217" s="81">
        <f t="shared" si="115"/>
        <v>0</v>
      </c>
      <c r="BE217" s="82">
        <f t="shared" si="116"/>
        <v>0</v>
      </c>
      <c r="BF217" s="91"/>
      <c r="BG217" s="23"/>
      <c r="BH217" s="14" t="e">
        <f t="shared" si="134"/>
        <v>#DIV/0!</v>
      </c>
      <c r="BI217" s="159" t="str">
        <f t="shared" si="135"/>
        <v/>
      </c>
      <c r="BJ217" s="8" t="s">
        <v>6</v>
      </c>
      <c r="BK217" s="12">
        <v>8.14E-2</v>
      </c>
      <c r="BL217" s="7">
        <f t="shared" si="145"/>
        <v>0</v>
      </c>
      <c r="BM217" s="7"/>
      <c r="BN217" s="7"/>
      <c r="BO217" s="81">
        <f t="shared" si="117"/>
        <v>0</v>
      </c>
      <c r="BP217" s="82">
        <f t="shared" si="118"/>
        <v>0</v>
      </c>
      <c r="BQ217" s="91"/>
      <c r="BR217" s="365">
        <v>2021</v>
      </c>
      <c r="BS217" s="156">
        <v>44197</v>
      </c>
      <c r="BT217" s="101">
        <f t="shared" si="137"/>
        <v>0</v>
      </c>
      <c r="BU217" s="14" t="e">
        <f t="shared" si="105"/>
        <v>#DIV/0!</v>
      </c>
      <c r="BV217" s="103">
        <f t="shared" si="138"/>
        <v>0</v>
      </c>
      <c r="BW217" s="12" t="e">
        <f t="shared" si="106"/>
        <v>#DIV/0!</v>
      </c>
      <c r="BX217" s="105"/>
      <c r="BY217" s="24">
        <v>76.985382000000001</v>
      </c>
      <c r="BZ217" s="108"/>
      <c r="CB217" s="23"/>
      <c r="CC217" s="131" t="e">
        <f t="shared" si="139"/>
        <v>#DIV/0!</v>
      </c>
    </row>
    <row r="218" spans="1:81">
      <c r="A218" s="365"/>
      <c r="B218" s="156">
        <v>44228</v>
      </c>
      <c r="C218" s="16"/>
      <c r="D218" s="23"/>
      <c r="E218" s="14" t="e">
        <f t="shared" si="119"/>
        <v>#DIV/0!</v>
      </c>
      <c r="F218" s="159" t="str">
        <f t="shared" si="120"/>
        <v/>
      </c>
      <c r="G218" s="8"/>
      <c r="H218" s="12">
        <v>0</v>
      </c>
      <c r="I218" s="7">
        <f t="shared" si="140"/>
        <v>0</v>
      </c>
      <c r="J218" s="7"/>
      <c r="K218" s="7"/>
      <c r="L218" s="81">
        <f t="shared" si="107"/>
        <v>0</v>
      </c>
      <c r="M218" s="82">
        <f t="shared" si="108"/>
        <v>0</v>
      </c>
      <c r="N218" s="91"/>
      <c r="O218" s="23"/>
      <c r="P218" s="14" t="e">
        <f t="shared" si="122"/>
        <v>#DIV/0!</v>
      </c>
      <c r="Q218" s="159" t="str">
        <f t="shared" si="123"/>
        <v/>
      </c>
      <c r="R218" s="8"/>
      <c r="S218" s="12">
        <v>0</v>
      </c>
      <c r="T218" s="7">
        <f t="shared" si="141"/>
        <v>0</v>
      </c>
      <c r="U218" s="7"/>
      <c r="V218" s="7"/>
      <c r="W218" s="81">
        <f t="shared" si="109"/>
        <v>0</v>
      </c>
      <c r="X218" s="82">
        <f t="shared" si="110"/>
        <v>0</v>
      </c>
      <c r="Y218" s="91"/>
      <c r="Z218" s="23"/>
      <c r="AA218" s="14" t="e">
        <f t="shared" si="125"/>
        <v>#DIV/0!</v>
      </c>
      <c r="AB218" s="159" t="str">
        <f t="shared" si="126"/>
        <v/>
      </c>
      <c r="AC218" s="8"/>
      <c r="AD218" s="12">
        <v>0</v>
      </c>
      <c r="AE218" s="7">
        <f t="shared" si="142"/>
        <v>0</v>
      </c>
      <c r="AF218" s="7"/>
      <c r="AG218" s="7"/>
      <c r="AH218" s="81">
        <f t="shared" si="111"/>
        <v>0</v>
      </c>
      <c r="AI218" s="82">
        <f t="shared" si="112"/>
        <v>0</v>
      </c>
      <c r="AJ218" s="91"/>
      <c r="AK218" s="23"/>
      <c r="AL218" s="14" t="e">
        <f t="shared" si="128"/>
        <v>#DIV/0!</v>
      </c>
      <c r="AM218" s="159" t="str">
        <f t="shared" si="129"/>
        <v/>
      </c>
      <c r="AN218" s="8"/>
      <c r="AO218" s="12">
        <v>0</v>
      </c>
      <c r="AP218" s="7">
        <f t="shared" si="143"/>
        <v>0</v>
      </c>
      <c r="AQ218" s="7"/>
      <c r="AR218" s="7"/>
      <c r="AS218" s="81">
        <f t="shared" si="113"/>
        <v>0</v>
      </c>
      <c r="AT218" s="82">
        <f t="shared" si="114"/>
        <v>0</v>
      </c>
      <c r="AU218" s="91"/>
      <c r="AV218" s="23"/>
      <c r="AW218" s="14" t="e">
        <f t="shared" si="131"/>
        <v>#DIV/0!</v>
      </c>
      <c r="AX218" s="159" t="str">
        <f t="shared" si="132"/>
        <v/>
      </c>
      <c r="AY218" s="8"/>
      <c r="AZ218" s="12">
        <v>0</v>
      </c>
      <c r="BA218" s="7">
        <f t="shared" si="144"/>
        <v>0</v>
      </c>
      <c r="BB218" s="7"/>
      <c r="BC218" s="7"/>
      <c r="BD218" s="81">
        <f t="shared" si="115"/>
        <v>0</v>
      </c>
      <c r="BE218" s="82">
        <f t="shared" si="116"/>
        <v>0</v>
      </c>
      <c r="BF218" s="91"/>
      <c r="BG218" s="23"/>
      <c r="BH218" s="14" t="e">
        <f t="shared" si="134"/>
        <v>#DIV/0!</v>
      </c>
      <c r="BI218" s="159" t="str">
        <f t="shared" si="135"/>
        <v/>
      </c>
      <c r="BJ218" s="8"/>
      <c r="BK218" s="12">
        <v>0</v>
      </c>
      <c r="BL218" s="7">
        <f t="shared" si="145"/>
        <v>0</v>
      </c>
      <c r="BM218" s="7"/>
      <c r="BN218" s="7"/>
      <c r="BO218" s="81">
        <f t="shared" si="117"/>
        <v>0</v>
      </c>
      <c r="BP218" s="82">
        <f t="shared" si="118"/>
        <v>0</v>
      </c>
      <c r="BQ218" s="91"/>
      <c r="BR218" s="365"/>
      <c r="BS218" s="156">
        <v>44228</v>
      </c>
      <c r="BT218" s="101">
        <f t="shared" si="137"/>
        <v>0</v>
      </c>
      <c r="BU218" s="14" t="e">
        <f t="shared" si="105"/>
        <v>#DIV/0!</v>
      </c>
      <c r="BV218" s="103">
        <f t="shared" si="138"/>
        <v>0</v>
      </c>
      <c r="BW218" s="12" t="e">
        <f t="shared" si="106"/>
        <v>#DIV/0!</v>
      </c>
      <c r="BX218" s="105"/>
      <c r="BY218" s="24">
        <v>77.193241999999998</v>
      </c>
      <c r="BZ218" s="108"/>
      <c r="CB218" s="23"/>
      <c r="CC218" s="131" t="e">
        <f t="shared" si="139"/>
        <v>#DIV/0!</v>
      </c>
    </row>
    <row r="219" spans="1:81">
      <c r="A219" s="365"/>
      <c r="B219" s="156">
        <v>44256</v>
      </c>
      <c r="C219" s="16"/>
      <c r="D219" s="23"/>
      <c r="E219" s="14" t="e">
        <f t="shared" ref="E219:E224" si="146">((D219/D218)-1)</f>
        <v>#DIV/0!</v>
      </c>
      <c r="F219" s="159" t="str">
        <f t="shared" si="120"/>
        <v/>
      </c>
      <c r="G219" s="8"/>
      <c r="H219" s="12">
        <v>0</v>
      </c>
      <c r="I219" s="7">
        <f t="shared" si="140"/>
        <v>0</v>
      </c>
      <c r="J219" s="7"/>
      <c r="K219" s="7"/>
      <c r="L219" s="81">
        <f t="shared" ref="L219:L224" si="147">D219+J219</f>
        <v>0</v>
      </c>
      <c r="M219" s="82">
        <f t="shared" ref="M219:M224" si="148">I219+K219</f>
        <v>0</v>
      </c>
      <c r="N219" s="91"/>
      <c r="O219" s="23"/>
      <c r="P219" s="14" t="e">
        <f t="shared" ref="P219:P224" si="149">((O219/O218)-1)</f>
        <v>#DIV/0!</v>
      </c>
      <c r="Q219" s="159" t="str">
        <f t="shared" si="123"/>
        <v/>
      </c>
      <c r="R219" s="8"/>
      <c r="S219" s="12">
        <v>0</v>
      </c>
      <c r="T219" s="7">
        <f t="shared" si="141"/>
        <v>0</v>
      </c>
      <c r="U219" s="7"/>
      <c r="V219" s="7"/>
      <c r="W219" s="81">
        <f t="shared" ref="W219:W224" si="150">O219+U219</f>
        <v>0</v>
      </c>
      <c r="X219" s="82">
        <f t="shared" ref="X219:X224" si="151">T219+V219</f>
        <v>0</v>
      </c>
      <c r="Y219" s="91"/>
      <c r="Z219" s="23"/>
      <c r="AA219" s="14" t="e">
        <f t="shared" ref="AA219:AA224" si="152">((Z219/Z218)-1)</f>
        <v>#DIV/0!</v>
      </c>
      <c r="AB219" s="159" t="str">
        <f t="shared" si="126"/>
        <v/>
      </c>
      <c r="AC219" s="8"/>
      <c r="AD219" s="12">
        <v>0</v>
      </c>
      <c r="AE219" s="7">
        <f t="shared" si="142"/>
        <v>0</v>
      </c>
      <c r="AF219" s="7"/>
      <c r="AG219" s="7"/>
      <c r="AH219" s="81">
        <f t="shared" ref="AH219:AH224" si="153">Z219+AF219</f>
        <v>0</v>
      </c>
      <c r="AI219" s="82">
        <f t="shared" ref="AI219:AI224" si="154">AE219+AG219</f>
        <v>0</v>
      </c>
      <c r="AJ219" s="91"/>
      <c r="AK219" s="23"/>
      <c r="AL219" s="14" t="e">
        <f t="shared" ref="AL219:AL224" si="155">((AK219/AK218)-1)</f>
        <v>#DIV/0!</v>
      </c>
      <c r="AM219" s="159" t="str">
        <f t="shared" si="129"/>
        <v/>
      </c>
      <c r="AN219" s="8"/>
      <c r="AO219" s="12">
        <v>0</v>
      </c>
      <c r="AP219" s="7">
        <f t="shared" si="143"/>
        <v>0</v>
      </c>
      <c r="AQ219" s="7"/>
      <c r="AR219" s="7"/>
      <c r="AS219" s="81">
        <f t="shared" ref="AS219:AS224" si="156">AK219+AQ219</f>
        <v>0</v>
      </c>
      <c r="AT219" s="82">
        <f t="shared" ref="AT219:AT224" si="157">AP219+AR219</f>
        <v>0</v>
      </c>
      <c r="AU219" s="91"/>
      <c r="AV219" s="23"/>
      <c r="AW219" s="14" t="e">
        <f t="shared" ref="AW219:AW224" si="158">((AV219/AV218)-1)</f>
        <v>#DIV/0!</v>
      </c>
      <c r="AX219" s="159" t="str">
        <f t="shared" si="132"/>
        <v/>
      </c>
      <c r="AY219" s="8"/>
      <c r="AZ219" s="12">
        <v>0</v>
      </c>
      <c r="BA219" s="7">
        <f t="shared" si="144"/>
        <v>0</v>
      </c>
      <c r="BB219" s="7"/>
      <c r="BC219" s="7"/>
      <c r="BD219" s="81">
        <f t="shared" ref="BD219:BD224" si="159">AV219+BB219</f>
        <v>0</v>
      </c>
      <c r="BE219" s="82">
        <f t="shared" ref="BE219:BE224" si="160">BA219+BC219</f>
        <v>0</v>
      </c>
      <c r="BF219" s="91"/>
      <c r="BG219" s="23"/>
      <c r="BH219" s="14" t="e">
        <f t="shared" ref="BH219:BH224" si="161">((BG219/BG218)-1)</f>
        <v>#DIV/0!</v>
      </c>
      <c r="BI219" s="159" t="str">
        <f t="shared" si="135"/>
        <v/>
      </c>
      <c r="BJ219" s="8"/>
      <c r="BK219" s="12">
        <v>0</v>
      </c>
      <c r="BL219" s="7">
        <f t="shared" si="145"/>
        <v>0</v>
      </c>
      <c r="BM219" s="7"/>
      <c r="BN219" s="7"/>
      <c r="BO219" s="81">
        <f t="shared" ref="BO219:BO224" si="162">BG219+BM219</f>
        <v>0</v>
      </c>
      <c r="BP219" s="82">
        <f t="shared" ref="BP219:BP224" si="163">BL219+BN219</f>
        <v>0</v>
      </c>
      <c r="BQ219" s="91"/>
      <c r="BR219" s="365"/>
      <c r="BS219" s="156">
        <v>44256</v>
      </c>
      <c r="BT219" s="101">
        <f t="shared" ref="BT219:BT224" si="164">L219+W219+AH219+AS219+BD219+BO219</f>
        <v>0</v>
      </c>
      <c r="BU219" s="14" t="e">
        <f t="shared" ref="BU219:BU224" si="165">((BT219/BT218)-1)</f>
        <v>#DIV/0!</v>
      </c>
      <c r="BV219" s="103">
        <f t="shared" ref="BV219:BV224" si="166">M219+X219+AI219+AT219+BE219+BP219</f>
        <v>0</v>
      </c>
      <c r="BW219" s="12" t="e">
        <f t="shared" ref="BW219:BW225" si="167">((BV219/BV218)-1)</f>
        <v>#DIV/0!</v>
      </c>
      <c r="BX219" s="105"/>
      <c r="BY219" s="24">
        <v>77.826226000000005</v>
      </c>
      <c r="BZ219" s="108"/>
      <c r="CB219" s="23"/>
      <c r="CC219" s="131" t="e">
        <f t="shared" si="139"/>
        <v>#DIV/0!</v>
      </c>
    </row>
    <row r="220" spans="1:81">
      <c r="A220" s="365"/>
      <c r="B220" s="156">
        <v>44287</v>
      </c>
      <c r="C220" s="16"/>
      <c r="D220" s="23"/>
      <c r="E220" s="14" t="e">
        <f t="shared" si="146"/>
        <v>#DIV/0!</v>
      </c>
      <c r="F220" s="159" t="str">
        <f t="shared" si="120"/>
        <v/>
      </c>
      <c r="G220" s="8"/>
      <c r="H220" s="12">
        <v>0</v>
      </c>
      <c r="I220" s="7">
        <f t="shared" ref="I220:I225" si="168">I219*(1+H220)</f>
        <v>0</v>
      </c>
      <c r="J220" s="7"/>
      <c r="K220" s="7"/>
      <c r="L220" s="81">
        <f t="shared" si="147"/>
        <v>0</v>
      </c>
      <c r="M220" s="82">
        <f t="shared" si="148"/>
        <v>0</v>
      </c>
      <c r="N220" s="91"/>
      <c r="O220" s="23"/>
      <c r="P220" s="14" t="e">
        <f t="shared" si="149"/>
        <v>#DIV/0!</v>
      </c>
      <c r="Q220" s="159" t="str">
        <f t="shared" si="123"/>
        <v/>
      </c>
      <c r="R220" s="8"/>
      <c r="S220" s="12">
        <v>0</v>
      </c>
      <c r="T220" s="7">
        <f t="shared" ref="T220:T225" si="169">T219*(1+S220)</f>
        <v>0</v>
      </c>
      <c r="U220" s="7"/>
      <c r="V220" s="7"/>
      <c r="W220" s="81">
        <f t="shared" si="150"/>
        <v>0</v>
      </c>
      <c r="X220" s="82">
        <f t="shared" si="151"/>
        <v>0</v>
      </c>
      <c r="Y220" s="91"/>
      <c r="Z220" s="23"/>
      <c r="AA220" s="14" t="e">
        <f t="shared" si="152"/>
        <v>#DIV/0!</v>
      </c>
      <c r="AB220" s="159" t="str">
        <f t="shared" si="126"/>
        <v/>
      </c>
      <c r="AC220" s="8"/>
      <c r="AD220" s="12">
        <v>0</v>
      </c>
      <c r="AE220" s="7">
        <f t="shared" ref="AE220:AE225" si="170">AE219*(1+AD220)</f>
        <v>0</v>
      </c>
      <c r="AF220" s="7"/>
      <c r="AG220" s="7"/>
      <c r="AH220" s="81">
        <f t="shared" si="153"/>
        <v>0</v>
      </c>
      <c r="AI220" s="82">
        <f t="shared" si="154"/>
        <v>0</v>
      </c>
      <c r="AJ220" s="91"/>
      <c r="AK220" s="23"/>
      <c r="AL220" s="14" t="e">
        <f t="shared" si="155"/>
        <v>#DIV/0!</v>
      </c>
      <c r="AM220" s="159" t="str">
        <f t="shared" si="129"/>
        <v/>
      </c>
      <c r="AN220" s="8"/>
      <c r="AO220" s="12">
        <v>0</v>
      </c>
      <c r="AP220" s="7">
        <f t="shared" ref="AP220:AP225" si="171">AP219*(1+AO220)</f>
        <v>0</v>
      </c>
      <c r="AQ220" s="7"/>
      <c r="AR220" s="7"/>
      <c r="AS220" s="81">
        <f t="shared" si="156"/>
        <v>0</v>
      </c>
      <c r="AT220" s="82">
        <f t="shared" si="157"/>
        <v>0</v>
      </c>
      <c r="AU220" s="91"/>
      <c r="AV220" s="23"/>
      <c r="AW220" s="14" t="e">
        <f t="shared" si="158"/>
        <v>#DIV/0!</v>
      </c>
      <c r="AX220" s="159" t="str">
        <f t="shared" si="132"/>
        <v/>
      </c>
      <c r="AY220" s="8"/>
      <c r="AZ220" s="12">
        <v>0</v>
      </c>
      <c r="BA220" s="7">
        <f t="shared" ref="BA220:BA225" si="172">BA219*(1+AZ220)</f>
        <v>0</v>
      </c>
      <c r="BB220" s="7"/>
      <c r="BC220" s="7"/>
      <c r="BD220" s="81">
        <f t="shared" si="159"/>
        <v>0</v>
      </c>
      <c r="BE220" s="82">
        <f t="shared" si="160"/>
        <v>0</v>
      </c>
      <c r="BF220" s="91"/>
      <c r="BG220" s="23"/>
      <c r="BH220" s="14" t="e">
        <f t="shared" si="161"/>
        <v>#DIV/0!</v>
      </c>
      <c r="BI220" s="159" t="str">
        <f t="shared" si="135"/>
        <v/>
      </c>
      <c r="BJ220" s="8"/>
      <c r="BK220" s="12">
        <v>0</v>
      </c>
      <c r="BL220" s="7">
        <f t="shared" ref="BL220:BL225" si="173">BL219*(1+BK220)</f>
        <v>0</v>
      </c>
      <c r="BM220" s="7"/>
      <c r="BN220" s="7"/>
      <c r="BO220" s="81">
        <f t="shared" si="162"/>
        <v>0</v>
      </c>
      <c r="BP220" s="82">
        <f t="shared" si="163"/>
        <v>0</v>
      </c>
      <c r="BQ220" s="91"/>
      <c r="BR220" s="365"/>
      <c r="BS220" s="156">
        <v>44287</v>
      </c>
      <c r="BT220" s="101">
        <f t="shared" si="164"/>
        <v>0</v>
      </c>
      <c r="BU220" s="14" t="e">
        <f t="shared" si="165"/>
        <v>#DIV/0!</v>
      </c>
      <c r="BV220" s="103">
        <f t="shared" si="166"/>
        <v>0</v>
      </c>
      <c r="BW220" s="12" t="e">
        <f t="shared" si="167"/>
        <v>#DIV/0!</v>
      </c>
      <c r="BX220" s="105"/>
      <c r="BY220" s="24">
        <v>78.495531</v>
      </c>
      <c r="BZ220" s="108"/>
      <c r="CB220" s="23"/>
      <c r="CC220" s="131" t="e">
        <f t="shared" si="139"/>
        <v>#DIV/0!</v>
      </c>
    </row>
    <row r="221" spans="1:81">
      <c r="A221" s="365"/>
      <c r="B221" s="156">
        <v>44317</v>
      </c>
      <c r="C221" s="16"/>
      <c r="D221" s="23"/>
      <c r="E221" s="14" t="e">
        <f t="shared" si="146"/>
        <v>#DIV/0!</v>
      </c>
      <c r="F221" s="159" t="str">
        <f t="shared" si="120"/>
        <v/>
      </c>
      <c r="G221" s="8"/>
      <c r="H221" s="12">
        <v>0</v>
      </c>
      <c r="I221" s="7">
        <f t="shared" si="168"/>
        <v>0</v>
      </c>
      <c r="J221" s="7"/>
      <c r="K221" s="7"/>
      <c r="L221" s="81">
        <f t="shared" si="147"/>
        <v>0</v>
      </c>
      <c r="M221" s="82">
        <f t="shared" si="148"/>
        <v>0</v>
      </c>
      <c r="N221" s="91"/>
      <c r="O221" s="23"/>
      <c r="P221" s="14" t="e">
        <f t="shared" si="149"/>
        <v>#DIV/0!</v>
      </c>
      <c r="Q221" s="159" t="str">
        <f t="shared" si="123"/>
        <v/>
      </c>
      <c r="R221" s="8"/>
      <c r="S221" s="12">
        <v>0</v>
      </c>
      <c r="T221" s="7">
        <f t="shared" si="169"/>
        <v>0</v>
      </c>
      <c r="U221" s="7"/>
      <c r="V221" s="7"/>
      <c r="W221" s="81">
        <f t="shared" si="150"/>
        <v>0</v>
      </c>
      <c r="X221" s="82">
        <f t="shared" si="151"/>
        <v>0</v>
      </c>
      <c r="Y221" s="91"/>
      <c r="Z221" s="23"/>
      <c r="AA221" s="14" t="e">
        <f t="shared" si="152"/>
        <v>#DIV/0!</v>
      </c>
      <c r="AB221" s="159" t="str">
        <f t="shared" si="126"/>
        <v/>
      </c>
      <c r="AC221" s="8"/>
      <c r="AD221" s="12">
        <v>0</v>
      </c>
      <c r="AE221" s="7">
        <f t="shared" si="170"/>
        <v>0</v>
      </c>
      <c r="AF221" s="7"/>
      <c r="AG221" s="7"/>
      <c r="AH221" s="81">
        <f t="shared" si="153"/>
        <v>0</v>
      </c>
      <c r="AI221" s="82">
        <f t="shared" si="154"/>
        <v>0</v>
      </c>
      <c r="AJ221" s="91"/>
      <c r="AK221" s="23"/>
      <c r="AL221" s="14" t="e">
        <f t="shared" si="155"/>
        <v>#DIV/0!</v>
      </c>
      <c r="AM221" s="159" t="str">
        <f t="shared" si="129"/>
        <v/>
      </c>
      <c r="AN221" s="8"/>
      <c r="AO221" s="12">
        <v>0</v>
      </c>
      <c r="AP221" s="7">
        <f t="shared" si="171"/>
        <v>0</v>
      </c>
      <c r="AQ221" s="7"/>
      <c r="AR221" s="7"/>
      <c r="AS221" s="81">
        <f t="shared" si="156"/>
        <v>0</v>
      </c>
      <c r="AT221" s="82">
        <f t="shared" si="157"/>
        <v>0</v>
      </c>
      <c r="AU221" s="91"/>
      <c r="AV221" s="23"/>
      <c r="AW221" s="14" t="e">
        <f t="shared" si="158"/>
        <v>#DIV/0!</v>
      </c>
      <c r="AX221" s="159" t="str">
        <f t="shared" si="132"/>
        <v/>
      </c>
      <c r="AY221" s="8"/>
      <c r="AZ221" s="12">
        <v>0</v>
      </c>
      <c r="BA221" s="7">
        <f t="shared" si="172"/>
        <v>0</v>
      </c>
      <c r="BB221" s="7"/>
      <c r="BC221" s="7"/>
      <c r="BD221" s="81">
        <f t="shared" si="159"/>
        <v>0</v>
      </c>
      <c r="BE221" s="82">
        <f t="shared" si="160"/>
        <v>0</v>
      </c>
      <c r="BF221" s="91"/>
      <c r="BG221" s="23"/>
      <c r="BH221" s="14" t="e">
        <f t="shared" si="161"/>
        <v>#DIV/0!</v>
      </c>
      <c r="BI221" s="159" t="str">
        <f t="shared" si="135"/>
        <v/>
      </c>
      <c r="BJ221" s="8"/>
      <c r="BK221" s="12">
        <v>0</v>
      </c>
      <c r="BL221" s="7">
        <f t="shared" si="173"/>
        <v>0</v>
      </c>
      <c r="BM221" s="7"/>
      <c r="BN221" s="7"/>
      <c r="BO221" s="81">
        <f t="shared" si="162"/>
        <v>0</v>
      </c>
      <c r="BP221" s="82">
        <f t="shared" si="163"/>
        <v>0</v>
      </c>
      <c r="BQ221" s="91"/>
      <c r="BR221" s="365"/>
      <c r="BS221" s="156">
        <v>44317</v>
      </c>
      <c r="BT221" s="101">
        <f t="shared" si="164"/>
        <v>0</v>
      </c>
      <c r="BU221" s="14" t="e">
        <f t="shared" si="165"/>
        <v>#DIV/0!</v>
      </c>
      <c r="BV221" s="103">
        <f t="shared" si="166"/>
        <v>0</v>
      </c>
      <c r="BW221" s="12" t="e">
        <f t="shared" si="167"/>
        <v>#DIV/0!</v>
      </c>
      <c r="BX221" s="105"/>
      <c r="BY221" s="24">
        <v>78.793813999999998</v>
      </c>
      <c r="BZ221" s="108"/>
      <c r="CB221" s="23"/>
      <c r="CC221" s="131" t="e">
        <f t="shared" si="139"/>
        <v>#DIV/0!</v>
      </c>
    </row>
    <row r="222" spans="1:81">
      <c r="A222" s="365"/>
      <c r="B222" s="156">
        <v>44348</v>
      </c>
      <c r="C222" s="16"/>
      <c r="D222" s="23"/>
      <c r="E222" s="14" t="e">
        <f t="shared" si="146"/>
        <v>#DIV/0!</v>
      </c>
      <c r="F222" s="159" t="str">
        <f t="shared" si="120"/>
        <v/>
      </c>
      <c r="G222" s="8"/>
      <c r="H222" s="12">
        <v>0</v>
      </c>
      <c r="I222" s="7">
        <f t="shared" si="168"/>
        <v>0</v>
      </c>
      <c r="J222" s="7"/>
      <c r="K222" s="7"/>
      <c r="L222" s="81">
        <f t="shared" si="147"/>
        <v>0</v>
      </c>
      <c r="M222" s="82">
        <f t="shared" si="148"/>
        <v>0</v>
      </c>
      <c r="N222" s="91"/>
      <c r="O222" s="23"/>
      <c r="P222" s="14" t="e">
        <f t="shared" si="149"/>
        <v>#DIV/0!</v>
      </c>
      <c r="Q222" s="159" t="str">
        <f t="shared" si="123"/>
        <v/>
      </c>
      <c r="R222" s="8"/>
      <c r="S222" s="12">
        <v>0</v>
      </c>
      <c r="T222" s="7">
        <f t="shared" si="169"/>
        <v>0</v>
      </c>
      <c r="U222" s="7"/>
      <c r="V222" s="7"/>
      <c r="W222" s="81">
        <f t="shared" si="150"/>
        <v>0</v>
      </c>
      <c r="X222" s="82">
        <f t="shared" si="151"/>
        <v>0</v>
      </c>
      <c r="Y222" s="91"/>
      <c r="Z222" s="23"/>
      <c r="AA222" s="14" t="e">
        <f t="shared" si="152"/>
        <v>#DIV/0!</v>
      </c>
      <c r="AB222" s="159" t="str">
        <f t="shared" si="126"/>
        <v/>
      </c>
      <c r="AC222" s="8"/>
      <c r="AD222" s="12">
        <v>0</v>
      </c>
      <c r="AE222" s="7">
        <f t="shared" si="170"/>
        <v>0</v>
      </c>
      <c r="AF222" s="7"/>
      <c r="AG222" s="7"/>
      <c r="AH222" s="81">
        <f t="shared" si="153"/>
        <v>0</v>
      </c>
      <c r="AI222" s="82">
        <f t="shared" si="154"/>
        <v>0</v>
      </c>
      <c r="AJ222" s="91"/>
      <c r="AK222" s="23"/>
      <c r="AL222" s="14" t="e">
        <f t="shared" si="155"/>
        <v>#DIV/0!</v>
      </c>
      <c r="AM222" s="159" t="str">
        <f t="shared" si="129"/>
        <v/>
      </c>
      <c r="AN222" s="8"/>
      <c r="AO222" s="12">
        <v>0</v>
      </c>
      <c r="AP222" s="7">
        <f t="shared" si="171"/>
        <v>0</v>
      </c>
      <c r="AQ222" s="7"/>
      <c r="AR222" s="7"/>
      <c r="AS222" s="81">
        <f t="shared" si="156"/>
        <v>0</v>
      </c>
      <c r="AT222" s="82">
        <f t="shared" si="157"/>
        <v>0</v>
      </c>
      <c r="AU222" s="91"/>
      <c r="AV222" s="23"/>
      <c r="AW222" s="14" t="e">
        <f t="shared" si="158"/>
        <v>#DIV/0!</v>
      </c>
      <c r="AX222" s="159" t="str">
        <f t="shared" si="132"/>
        <v/>
      </c>
      <c r="AY222" s="8"/>
      <c r="AZ222" s="12">
        <v>0</v>
      </c>
      <c r="BA222" s="7">
        <f t="shared" si="172"/>
        <v>0</v>
      </c>
      <c r="BB222" s="7"/>
      <c r="BC222" s="7"/>
      <c r="BD222" s="81">
        <f t="shared" si="159"/>
        <v>0</v>
      </c>
      <c r="BE222" s="82">
        <f t="shared" si="160"/>
        <v>0</v>
      </c>
      <c r="BF222" s="91"/>
      <c r="BG222" s="23"/>
      <c r="BH222" s="14" t="e">
        <f t="shared" si="161"/>
        <v>#DIV/0!</v>
      </c>
      <c r="BI222" s="159" t="str">
        <f t="shared" si="135"/>
        <v/>
      </c>
      <c r="BJ222" s="8"/>
      <c r="BK222" s="12">
        <v>0</v>
      </c>
      <c r="BL222" s="7">
        <f t="shared" si="173"/>
        <v>0</v>
      </c>
      <c r="BM222" s="7"/>
      <c r="BN222" s="7"/>
      <c r="BO222" s="81">
        <f t="shared" si="162"/>
        <v>0</v>
      </c>
      <c r="BP222" s="82">
        <f t="shared" si="163"/>
        <v>0</v>
      </c>
      <c r="BQ222" s="91"/>
      <c r="BR222" s="365"/>
      <c r="BS222" s="156">
        <v>44348</v>
      </c>
      <c r="BT222" s="101">
        <f t="shared" si="164"/>
        <v>0</v>
      </c>
      <c r="BU222" s="14" t="e">
        <f t="shared" si="165"/>
        <v>#DIV/0!</v>
      </c>
      <c r="BV222" s="103">
        <f t="shared" si="166"/>
        <v>0</v>
      </c>
      <c r="BW222" s="12" t="e">
        <f t="shared" si="167"/>
        <v>#DIV/0!</v>
      </c>
      <c r="BX222" s="105"/>
      <c r="BY222" s="24">
        <v>79.550234000000003</v>
      </c>
      <c r="BZ222" s="108"/>
      <c r="CB222" s="23"/>
      <c r="CC222" s="131" t="e">
        <f t="shared" si="139"/>
        <v>#DIV/0!</v>
      </c>
    </row>
    <row r="223" spans="1:81">
      <c r="A223" s="365"/>
      <c r="B223" s="156">
        <v>44378</v>
      </c>
      <c r="C223" s="16"/>
      <c r="D223" s="23"/>
      <c r="E223" s="14" t="e">
        <f t="shared" si="146"/>
        <v>#DIV/0!</v>
      </c>
      <c r="F223" s="159" t="str">
        <f t="shared" si="120"/>
        <v/>
      </c>
      <c r="G223" s="8" t="s">
        <v>6</v>
      </c>
      <c r="H223" s="12">
        <v>-8.1900000000000001E-2</v>
      </c>
      <c r="I223" s="7">
        <f t="shared" si="168"/>
        <v>0</v>
      </c>
      <c r="J223" s="7"/>
      <c r="K223" s="7"/>
      <c r="L223" s="81">
        <f t="shared" si="147"/>
        <v>0</v>
      </c>
      <c r="M223" s="82">
        <f t="shared" si="148"/>
        <v>0</v>
      </c>
      <c r="N223" s="91">
        <f>L223-M223</f>
        <v>0</v>
      </c>
      <c r="O223" s="23"/>
      <c r="P223" s="14" t="e">
        <f t="shared" si="149"/>
        <v>#DIV/0!</v>
      </c>
      <c r="Q223" s="159" t="str">
        <f t="shared" si="123"/>
        <v/>
      </c>
      <c r="R223" s="8" t="s">
        <v>6</v>
      </c>
      <c r="S223" s="12">
        <v>-8.1900000000000001E-2</v>
      </c>
      <c r="T223" s="7">
        <f t="shared" si="169"/>
        <v>0</v>
      </c>
      <c r="U223" s="7"/>
      <c r="V223" s="7"/>
      <c r="W223" s="81">
        <f t="shared" si="150"/>
        <v>0</v>
      </c>
      <c r="X223" s="82">
        <f t="shared" si="151"/>
        <v>0</v>
      </c>
      <c r="Y223" s="91">
        <f>W223-X223</f>
        <v>0</v>
      </c>
      <c r="Z223" s="23"/>
      <c r="AA223" s="14" t="e">
        <f t="shared" si="152"/>
        <v>#DIV/0!</v>
      </c>
      <c r="AB223" s="159" t="str">
        <f t="shared" si="126"/>
        <v/>
      </c>
      <c r="AC223" s="8" t="s">
        <v>6</v>
      </c>
      <c r="AD223" s="12">
        <v>-8.1900000000000001E-2</v>
      </c>
      <c r="AE223" s="7">
        <f t="shared" si="170"/>
        <v>0</v>
      </c>
      <c r="AF223" s="7"/>
      <c r="AG223" s="7"/>
      <c r="AH223" s="81">
        <f t="shared" si="153"/>
        <v>0</v>
      </c>
      <c r="AI223" s="82">
        <f t="shared" si="154"/>
        <v>0</v>
      </c>
      <c r="AJ223" s="91">
        <f>AH223-AI223</f>
        <v>0</v>
      </c>
      <c r="AK223" s="23"/>
      <c r="AL223" s="14" t="e">
        <f t="shared" si="155"/>
        <v>#DIV/0!</v>
      </c>
      <c r="AM223" s="159" t="str">
        <f t="shared" si="129"/>
        <v/>
      </c>
      <c r="AN223" s="8" t="s">
        <v>6</v>
      </c>
      <c r="AO223" s="12">
        <v>-8.1900000000000001E-2</v>
      </c>
      <c r="AP223" s="7">
        <f t="shared" si="171"/>
        <v>0</v>
      </c>
      <c r="AQ223" s="7"/>
      <c r="AR223" s="7"/>
      <c r="AS223" s="81">
        <f t="shared" si="156"/>
        <v>0</v>
      </c>
      <c r="AT223" s="82">
        <f t="shared" si="157"/>
        <v>0</v>
      </c>
      <c r="AU223" s="91">
        <f>AS223-AT223</f>
        <v>0</v>
      </c>
      <c r="AV223" s="23"/>
      <c r="AW223" s="14" t="e">
        <f t="shared" si="158"/>
        <v>#DIV/0!</v>
      </c>
      <c r="AX223" s="159" t="str">
        <f t="shared" si="132"/>
        <v/>
      </c>
      <c r="AY223" s="8" t="s">
        <v>6</v>
      </c>
      <c r="AZ223" s="12">
        <v>-8.1900000000000001E-2</v>
      </c>
      <c r="BA223" s="7">
        <f t="shared" si="172"/>
        <v>0</v>
      </c>
      <c r="BB223" s="7"/>
      <c r="BC223" s="7"/>
      <c r="BD223" s="81">
        <f t="shared" si="159"/>
        <v>0</v>
      </c>
      <c r="BE223" s="82">
        <f t="shared" si="160"/>
        <v>0</v>
      </c>
      <c r="BF223" s="91">
        <f>BD223-BE223</f>
        <v>0</v>
      </c>
      <c r="BG223" s="23"/>
      <c r="BH223" s="14" t="e">
        <f t="shared" si="161"/>
        <v>#DIV/0!</v>
      </c>
      <c r="BI223" s="159" t="str">
        <f t="shared" si="135"/>
        <v/>
      </c>
      <c r="BJ223" s="8" t="s">
        <v>6</v>
      </c>
      <c r="BK223" s="12">
        <v>-8.1900000000000001E-2</v>
      </c>
      <c r="BL223" s="7">
        <f t="shared" si="173"/>
        <v>0</v>
      </c>
      <c r="BM223" s="7"/>
      <c r="BN223" s="7"/>
      <c r="BO223" s="81">
        <f t="shared" si="162"/>
        <v>0</v>
      </c>
      <c r="BP223" s="82">
        <f t="shared" si="163"/>
        <v>0</v>
      </c>
      <c r="BQ223" s="91">
        <f>BO223-BP223</f>
        <v>0</v>
      </c>
      <c r="BR223" s="365"/>
      <c r="BS223" s="156">
        <v>44378</v>
      </c>
      <c r="BT223" s="101">
        <f t="shared" si="164"/>
        <v>0</v>
      </c>
      <c r="BU223" s="14" t="e">
        <f t="shared" si="165"/>
        <v>#DIV/0!</v>
      </c>
      <c r="BV223" s="103">
        <f t="shared" si="166"/>
        <v>0</v>
      </c>
      <c r="BW223" s="12" t="e">
        <f t="shared" si="167"/>
        <v>#DIV/0!</v>
      </c>
      <c r="BX223" s="105"/>
      <c r="BY223" s="134"/>
      <c r="BZ223" s="108"/>
      <c r="CB223" s="23"/>
      <c r="CC223" s="131" t="e">
        <f t="shared" si="139"/>
        <v>#DIV/0!</v>
      </c>
    </row>
    <row r="224" spans="1:81">
      <c r="A224" s="365"/>
      <c r="B224" s="156">
        <v>44409</v>
      </c>
      <c r="C224" s="16"/>
      <c r="D224" s="23"/>
      <c r="E224" s="14" t="e">
        <f t="shared" si="146"/>
        <v>#DIV/0!</v>
      </c>
      <c r="F224" s="159" t="str">
        <f t="shared" si="120"/>
        <v/>
      </c>
      <c r="G224" s="8"/>
      <c r="H224" s="12">
        <v>0</v>
      </c>
      <c r="I224" s="7">
        <f t="shared" si="168"/>
        <v>0</v>
      </c>
      <c r="J224" s="7"/>
      <c r="K224" s="7"/>
      <c r="L224" s="81">
        <f t="shared" si="147"/>
        <v>0</v>
      </c>
      <c r="M224" s="82">
        <f t="shared" si="148"/>
        <v>0</v>
      </c>
      <c r="N224" s="91">
        <f t="shared" ref="N224:N229" si="174">L224-M224</f>
        <v>0</v>
      </c>
      <c r="O224" s="23"/>
      <c r="P224" s="14" t="e">
        <f t="shared" si="149"/>
        <v>#DIV/0!</v>
      </c>
      <c r="Q224" s="159" t="str">
        <f t="shared" si="123"/>
        <v/>
      </c>
      <c r="R224" s="8"/>
      <c r="S224" s="12">
        <v>0</v>
      </c>
      <c r="T224" s="7">
        <f t="shared" si="169"/>
        <v>0</v>
      </c>
      <c r="U224" s="7"/>
      <c r="V224" s="7"/>
      <c r="W224" s="81">
        <f t="shared" si="150"/>
        <v>0</v>
      </c>
      <c r="X224" s="82">
        <f t="shared" si="151"/>
        <v>0</v>
      </c>
      <c r="Y224" s="91">
        <f t="shared" ref="Y224:Y229" si="175">W224-X224</f>
        <v>0</v>
      </c>
      <c r="Z224" s="23"/>
      <c r="AA224" s="14" t="e">
        <f t="shared" si="152"/>
        <v>#DIV/0!</v>
      </c>
      <c r="AB224" s="159" t="str">
        <f t="shared" si="126"/>
        <v/>
      </c>
      <c r="AC224" s="8"/>
      <c r="AD224" s="12">
        <v>0</v>
      </c>
      <c r="AE224" s="7">
        <f t="shared" si="170"/>
        <v>0</v>
      </c>
      <c r="AF224" s="7"/>
      <c r="AG224" s="7"/>
      <c r="AH224" s="81">
        <f t="shared" si="153"/>
        <v>0</v>
      </c>
      <c r="AI224" s="82">
        <f t="shared" si="154"/>
        <v>0</v>
      </c>
      <c r="AJ224" s="91">
        <f t="shared" ref="AJ224:AJ229" si="176">AH224-AI224</f>
        <v>0</v>
      </c>
      <c r="AK224" s="23"/>
      <c r="AL224" s="14" t="e">
        <f t="shared" si="155"/>
        <v>#DIV/0!</v>
      </c>
      <c r="AM224" s="159" t="str">
        <f t="shared" si="129"/>
        <v/>
      </c>
      <c r="AN224" s="8"/>
      <c r="AO224" s="12">
        <v>0</v>
      </c>
      <c r="AP224" s="7">
        <f t="shared" si="171"/>
        <v>0</v>
      </c>
      <c r="AQ224" s="7"/>
      <c r="AR224" s="7"/>
      <c r="AS224" s="81">
        <f t="shared" si="156"/>
        <v>0</v>
      </c>
      <c r="AT224" s="82">
        <f t="shared" si="157"/>
        <v>0</v>
      </c>
      <c r="AU224" s="91">
        <f t="shared" ref="AU224:AU229" si="177">AS224-AT224</f>
        <v>0</v>
      </c>
      <c r="AV224" s="23"/>
      <c r="AW224" s="14" t="e">
        <f t="shared" si="158"/>
        <v>#DIV/0!</v>
      </c>
      <c r="AX224" s="159" t="str">
        <f t="shared" si="132"/>
        <v/>
      </c>
      <c r="AY224" s="8"/>
      <c r="AZ224" s="12">
        <v>0</v>
      </c>
      <c r="BA224" s="7">
        <f t="shared" si="172"/>
        <v>0</v>
      </c>
      <c r="BB224" s="7"/>
      <c r="BC224" s="7"/>
      <c r="BD224" s="81">
        <f t="shared" si="159"/>
        <v>0</v>
      </c>
      <c r="BE224" s="82">
        <f t="shared" si="160"/>
        <v>0</v>
      </c>
      <c r="BF224" s="91">
        <f t="shared" ref="BF224:BF229" si="178">BD224-BE224</f>
        <v>0</v>
      </c>
      <c r="BG224" s="23"/>
      <c r="BH224" s="14" t="e">
        <f t="shared" si="161"/>
        <v>#DIV/0!</v>
      </c>
      <c r="BI224" s="159" t="str">
        <f t="shared" si="135"/>
        <v/>
      </c>
      <c r="BJ224" s="8"/>
      <c r="BK224" s="12">
        <v>0</v>
      </c>
      <c r="BL224" s="7">
        <f t="shared" si="173"/>
        <v>0</v>
      </c>
      <c r="BM224" s="7"/>
      <c r="BN224" s="7"/>
      <c r="BO224" s="81">
        <f t="shared" si="162"/>
        <v>0</v>
      </c>
      <c r="BP224" s="82">
        <f t="shared" si="163"/>
        <v>0</v>
      </c>
      <c r="BQ224" s="91">
        <f t="shared" ref="BQ224:BQ229" si="179">BO224-BP224</f>
        <v>0</v>
      </c>
      <c r="BR224" s="365"/>
      <c r="BS224" s="156">
        <v>44409</v>
      </c>
      <c r="BT224" s="101">
        <f t="shared" si="164"/>
        <v>0</v>
      </c>
      <c r="BU224" s="14" t="e">
        <f t="shared" si="165"/>
        <v>#DIV/0!</v>
      </c>
      <c r="BV224" s="103">
        <f t="shared" si="166"/>
        <v>0</v>
      </c>
      <c r="BW224" s="12" t="e">
        <f t="shared" si="167"/>
        <v>#DIV/0!</v>
      </c>
      <c r="BX224" s="105"/>
      <c r="BY224" s="134"/>
      <c r="BZ224" s="108"/>
      <c r="CB224" s="23"/>
      <c r="CC224" s="131" t="e">
        <f t="shared" si="139"/>
        <v>#DIV/0!</v>
      </c>
    </row>
    <row r="225" spans="1:81">
      <c r="A225" s="365"/>
      <c r="B225" s="156">
        <v>44440</v>
      </c>
      <c r="C225" s="16"/>
      <c r="D225" s="23"/>
      <c r="E225" s="14" t="e">
        <f t="shared" ref="E225:E230" si="180">((D225/D224)-1)</f>
        <v>#DIV/0!</v>
      </c>
      <c r="F225" s="159" t="str">
        <f t="shared" si="120"/>
        <v/>
      </c>
      <c r="G225" s="8"/>
      <c r="H225" s="12">
        <v>0</v>
      </c>
      <c r="I225" s="7">
        <f t="shared" si="168"/>
        <v>0</v>
      </c>
      <c r="J225" s="7"/>
      <c r="K225" s="7"/>
      <c r="L225" s="81">
        <f t="shared" ref="L225:L230" si="181">D225+J225</f>
        <v>0</v>
      </c>
      <c r="M225" s="82">
        <f t="shared" ref="M225:M230" si="182">I225+K225</f>
        <v>0</v>
      </c>
      <c r="N225" s="91">
        <f t="shared" si="174"/>
        <v>0</v>
      </c>
      <c r="O225" s="23"/>
      <c r="P225" s="14" t="e">
        <f t="shared" ref="P225:P230" si="183">((O225/O224)-1)</f>
        <v>#DIV/0!</v>
      </c>
      <c r="Q225" s="159" t="str">
        <f t="shared" si="123"/>
        <v/>
      </c>
      <c r="R225" s="8"/>
      <c r="S225" s="12">
        <v>0</v>
      </c>
      <c r="T225" s="7">
        <f t="shared" si="169"/>
        <v>0</v>
      </c>
      <c r="U225" s="7"/>
      <c r="V225" s="7"/>
      <c r="W225" s="81">
        <f t="shared" ref="W225:W230" si="184">O225+U225</f>
        <v>0</v>
      </c>
      <c r="X225" s="82">
        <f t="shared" ref="X225:X230" si="185">T225+V225</f>
        <v>0</v>
      </c>
      <c r="Y225" s="91">
        <f t="shared" si="175"/>
        <v>0</v>
      </c>
      <c r="Z225" s="23"/>
      <c r="AA225" s="14" t="e">
        <f t="shared" ref="AA225:AA230" si="186">((Z225/Z224)-1)</f>
        <v>#DIV/0!</v>
      </c>
      <c r="AB225" s="159" t="str">
        <f t="shared" si="126"/>
        <v/>
      </c>
      <c r="AC225" s="8"/>
      <c r="AD225" s="12">
        <v>0</v>
      </c>
      <c r="AE225" s="7">
        <f t="shared" si="170"/>
        <v>0</v>
      </c>
      <c r="AF225" s="7"/>
      <c r="AG225" s="7"/>
      <c r="AH225" s="81">
        <f t="shared" ref="AH225:AH230" si="187">Z225+AF225</f>
        <v>0</v>
      </c>
      <c r="AI225" s="82">
        <f t="shared" ref="AI225:AI230" si="188">AE225+AG225</f>
        <v>0</v>
      </c>
      <c r="AJ225" s="91">
        <f t="shared" si="176"/>
        <v>0</v>
      </c>
      <c r="AK225" s="23"/>
      <c r="AL225" s="14" t="e">
        <f t="shared" ref="AL225:AL230" si="189">((AK225/AK224)-1)</f>
        <v>#DIV/0!</v>
      </c>
      <c r="AM225" s="159" t="str">
        <f t="shared" si="129"/>
        <v/>
      </c>
      <c r="AN225" s="8"/>
      <c r="AO225" s="12">
        <v>0</v>
      </c>
      <c r="AP225" s="7">
        <f t="shared" si="171"/>
        <v>0</v>
      </c>
      <c r="AQ225" s="7"/>
      <c r="AR225" s="7"/>
      <c r="AS225" s="81">
        <f t="shared" ref="AS225:AS230" si="190">AK225+AQ225</f>
        <v>0</v>
      </c>
      <c r="AT225" s="82">
        <f t="shared" ref="AT225:AT230" si="191">AP225+AR225</f>
        <v>0</v>
      </c>
      <c r="AU225" s="91">
        <f t="shared" si="177"/>
        <v>0</v>
      </c>
      <c r="AV225" s="23"/>
      <c r="AW225" s="14" t="e">
        <f t="shared" ref="AW225:AW230" si="192">((AV225/AV224)-1)</f>
        <v>#DIV/0!</v>
      </c>
      <c r="AX225" s="159" t="str">
        <f t="shared" si="132"/>
        <v/>
      </c>
      <c r="AY225" s="8"/>
      <c r="AZ225" s="12">
        <v>0</v>
      </c>
      <c r="BA225" s="7">
        <f t="shared" si="172"/>
        <v>0</v>
      </c>
      <c r="BB225" s="7"/>
      <c r="BC225" s="7"/>
      <c r="BD225" s="81">
        <f t="shared" ref="BD225:BD230" si="193">AV225+BB225</f>
        <v>0</v>
      </c>
      <c r="BE225" s="82">
        <f t="shared" ref="BE225:BE230" si="194">BA225+BC225</f>
        <v>0</v>
      </c>
      <c r="BF225" s="91">
        <f t="shared" si="178"/>
        <v>0</v>
      </c>
      <c r="BG225" s="23"/>
      <c r="BH225" s="14" t="e">
        <f t="shared" ref="BH225:BH230" si="195">((BG225/BG224)-1)</f>
        <v>#DIV/0!</v>
      </c>
      <c r="BI225" s="159" t="str">
        <f t="shared" si="135"/>
        <v/>
      </c>
      <c r="BJ225" s="8"/>
      <c r="BK225" s="12">
        <v>0</v>
      </c>
      <c r="BL225" s="7">
        <f t="shared" si="173"/>
        <v>0</v>
      </c>
      <c r="BM225" s="7"/>
      <c r="BN225" s="7"/>
      <c r="BO225" s="81">
        <f t="shared" ref="BO225:BO230" si="196">BG225+BM225</f>
        <v>0</v>
      </c>
      <c r="BP225" s="82">
        <f t="shared" ref="BP225:BP230" si="197">BL225+BN225</f>
        <v>0</v>
      </c>
      <c r="BQ225" s="91">
        <f t="shared" si="179"/>
        <v>0</v>
      </c>
      <c r="BR225" s="365"/>
      <c r="BS225" s="156">
        <v>44440</v>
      </c>
      <c r="BT225" s="101">
        <f t="shared" ref="BT225:BT230" si="198">L225+W225+AH225+AS225+BD225+BO225</f>
        <v>0</v>
      </c>
      <c r="BU225" s="14" t="e">
        <f t="shared" ref="BU225:BU230" si="199">((BT225/BT224)-1)</f>
        <v>#DIV/0!</v>
      </c>
      <c r="BV225" s="103">
        <f t="shared" ref="BV225:BV230" si="200">M225+X225+AI225+AT225+BE225+BP225</f>
        <v>0</v>
      </c>
      <c r="BW225" s="12" t="e">
        <f t="shared" si="167"/>
        <v>#DIV/0!</v>
      </c>
      <c r="BX225" s="105"/>
      <c r="BY225" s="134"/>
      <c r="BZ225" s="108"/>
      <c r="CB225" s="23"/>
      <c r="CC225" s="131" t="e">
        <f t="shared" si="139"/>
        <v>#DIV/0!</v>
      </c>
    </row>
    <row r="226" spans="1:81">
      <c r="A226" s="365"/>
      <c r="B226" s="156">
        <v>44470</v>
      </c>
      <c r="C226" s="16"/>
      <c r="D226" s="23"/>
      <c r="E226" s="14" t="e">
        <f t="shared" si="180"/>
        <v>#DIV/0!</v>
      </c>
      <c r="F226" s="159" t="str">
        <f t="shared" si="120"/>
        <v/>
      </c>
      <c r="G226" s="8"/>
      <c r="H226" s="12">
        <v>0</v>
      </c>
      <c r="I226" s="7">
        <f t="shared" ref="I226:I231" si="201">I225*(1+H226)</f>
        <v>0</v>
      </c>
      <c r="J226" s="7"/>
      <c r="K226" s="7"/>
      <c r="L226" s="81">
        <f t="shared" si="181"/>
        <v>0</v>
      </c>
      <c r="M226" s="82">
        <f t="shared" si="182"/>
        <v>0</v>
      </c>
      <c r="N226" s="91">
        <f t="shared" si="174"/>
        <v>0</v>
      </c>
      <c r="O226" s="23"/>
      <c r="P226" s="14" t="e">
        <f t="shared" si="183"/>
        <v>#DIV/0!</v>
      </c>
      <c r="Q226" s="159" t="str">
        <f t="shared" si="123"/>
        <v/>
      </c>
      <c r="R226" s="8"/>
      <c r="S226" s="12">
        <v>0</v>
      </c>
      <c r="T226" s="7">
        <f t="shared" ref="T226:T231" si="202">T225*(1+S226)</f>
        <v>0</v>
      </c>
      <c r="U226" s="7"/>
      <c r="V226" s="7"/>
      <c r="W226" s="81">
        <f t="shared" si="184"/>
        <v>0</v>
      </c>
      <c r="X226" s="82">
        <f t="shared" si="185"/>
        <v>0</v>
      </c>
      <c r="Y226" s="91">
        <f t="shared" si="175"/>
        <v>0</v>
      </c>
      <c r="Z226" s="23"/>
      <c r="AA226" s="14" t="e">
        <f t="shared" si="186"/>
        <v>#DIV/0!</v>
      </c>
      <c r="AB226" s="159" t="str">
        <f t="shared" si="126"/>
        <v/>
      </c>
      <c r="AC226" s="8"/>
      <c r="AD226" s="12">
        <v>0</v>
      </c>
      <c r="AE226" s="7">
        <f t="shared" ref="AE226:AE231" si="203">AE225*(1+AD226)</f>
        <v>0</v>
      </c>
      <c r="AF226" s="7"/>
      <c r="AG226" s="7"/>
      <c r="AH226" s="81">
        <f t="shared" si="187"/>
        <v>0</v>
      </c>
      <c r="AI226" s="82">
        <f t="shared" si="188"/>
        <v>0</v>
      </c>
      <c r="AJ226" s="91">
        <f t="shared" si="176"/>
        <v>0</v>
      </c>
      <c r="AK226" s="23"/>
      <c r="AL226" s="14" t="e">
        <f t="shared" si="189"/>
        <v>#DIV/0!</v>
      </c>
      <c r="AM226" s="159" t="str">
        <f t="shared" si="129"/>
        <v/>
      </c>
      <c r="AN226" s="8"/>
      <c r="AO226" s="12">
        <v>0</v>
      </c>
      <c r="AP226" s="7">
        <f t="shared" ref="AP226:AP231" si="204">AP225*(1+AO226)</f>
        <v>0</v>
      </c>
      <c r="AQ226" s="7"/>
      <c r="AR226" s="7"/>
      <c r="AS226" s="81">
        <f t="shared" si="190"/>
        <v>0</v>
      </c>
      <c r="AT226" s="82">
        <f t="shared" si="191"/>
        <v>0</v>
      </c>
      <c r="AU226" s="91">
        <f t="shared" si="177"/>
        <v>0</v>
      </c>
      <c r="AV226" s="23"/>
      <c r="AW226" s="14" t="e">
        <f t="shared" si="192"/>
        <v>#DIV/0!</v>
      </c>
      <c r="AX226" s="159" t="str">
        <f t="shared" si="132"/>
        <v/>
      </c>
      <c r="AY226" s="8"/>
      <c r="AZ226" s="12">
        <v>0</v>
      </c>
      <c r="BA226" s="7">
        <f t="shared" ref="BA226:BA231" si="205">BA225*(1+AZ226)</f>
        <v>0</v>
      </c>
      <c r="BB226" s="7"/>
      <c r="BC226" s="7"/>
      <c r="BD226" s="81">
        <f t="shared" si="193"/>
        <v>0</v>
      </c>
      <c r="BE226" s="82">
        <f t="shared" si="194"/>
        <v>0</v>
      </c>
      <c r="BF226" s="91">
        <f t="shared" si="178"/>
        <v>0</v>
      </c>
      <c r="BG226" s="23"/>
      <c r="BH226" s="14" t="e">
        <f t="shared" si="195"/>
        <v>#DIV/0!</v>
      </c>
      <c r="BI226" s="159" t="str">
        <f t="shared" si="135"/>
        <v/>
      </c>
      <c r="BJ226" s="8"/>
      <c r="BK226" s="12">
        <v>0</v>
      </c>
      <c r="BL226" s="7">
        <f t="shared" ref="BL226:BL231" si="206">BL225*(1+BK226)</f>
        <v>0</v>
      </c>
      <c r="BM226" s="7"/>
      <c r="BN226" s="7"/>
      <c r="BO226" s="81">
        <f t="shared" si="196"/>
        <v>0</v>
      </c>
      <c r="BP226" s="82">
        <f t="shared" si="197"/>
        <v>0</v>
      </c>
      <c r="BQ226" s="91">
        <f t="shared" si="179"/>
        <v>0</v>
      </c>
      <c r="BR226" s="365"/>
      <c r="BS226" s="156">
        <v>44470</v>
      </c>
      <c r="BT226" s="101">
        <f t="shared" si="198"/>
        <v>0</v>
      </c>
      <c r="BU226" s="14" t="e">
        <f t="shared" si="199"/>
        <v>#DIV/0!</v>
      </c>
      <c r="BV226" s="103">
        <f t="shared" si="200"/>
        <v>0</v>
      </c>
      <c r="BW226" s="12" t="e">
        <f t="shared" ref="BW226:BW232" si="207">((BV226/BV225)-1)</f>
        <v>#DIV/0!</v>
      </c>
      <c r="BX226" s="105"/>
      <c r="BY226" s="134"/>
      <c r="BZ226" s="108"/>
      <c r="CB226" s="23"/>
      <c r="CC226" s="131" t="e">
        <f t="shared" si="139"/>
        <v>#DIV/0!</v>
      </c>
    </row>
    <row r="227" spans="1:81">
      <c r="A227" s="365"/>
      <c r="B227" s="156">
        <v>44501</v>
      </c>
      <c r="C227" s="16"/>
      <c r="D227" s="23"/>
      <c r="E227" s="14" t="e">
        <f t="shared" si="180"/>
        <v>#DIV/0!</v>
      </c>
      <c r="F227" s="159" t="str">
        <f t="shared" si="120"/>
        <v/>
      </c>
      <c r="G227" s="8"/>
      <c r="H227" s="12">
        <v>0</v>
      </c>
      <c r="I227" s="7">
        <f t="shared" si="201"/>
        <v>0</v>
      </c>
      <c r="J227" s="7"/>
      <c r="K227" s="7"/>
      <c r="L227" s="81">
        <f t="shared" si="181"/>
        <v>0</v>
      </c>
      <c r="M227" s="82">
        <f t="shared" si="182"/>
        <v>0</v>
      </c>
      <c r="N227" s="91">
        <f t="shared" si="174"/>
        <v>0</v>
      </c>
      <c r="O227" s="23"/>
      <c r="P227" s="14" t="e">
        <f t="shared" si="183"/>
        <v>#DIV/0!</v>
      </c>
      <c r="Q227" s="159" t="str">
        <f t="shared" si="123"/>
        <v/>
      </c>
      <c r="R227" s="8"/>
      <c r="S227" s="12">
        <v>0</v>
      </c>
      <c r="T227" s="7">
        <f t="shared" si="202"/>
        <v>0</v>
      </c>
      <c r="U227" s="7"/>
      <c r="V227" s="7"/>
      <c r="W227" s="81">
        <f t="shared" si="184"/>
        <v>0</v>
      </c>
      <c r="X227" s="82">
        <f t="shared" si="185"/>
        <v>0</v>
      </c>
      <c r="Y227" s="91">
        <f t="shared" si="175"/>
        <v>0</v>
      </c>
      <c r="Z227" s="23"/>
      <c r="AA227" s="14" t="e">
        <f t="shared" si="186"/>
        <v>#DIV/0!</v>
      </c>
      <c r="AB227" s="159" t="str">
        <f t="shared" si="126"/>
        <v/>
      </c>
      <c r="AC227" s="8"/>
      <c r="AD227" s="12">
        <v>0</v>
      </c>
      <c r="AE227" s="7">
        <f t="shared" si="203"/>
        <v>0</v>
      </c>
      <c r="AF227" s="7"/>
      <c r="AG227" s="7"/>
      <c r="AH227" s="81">
        <f t="shared" si="187"/>
        <v>0</v>
      </c>
      <c r="AI227" s="82">
        <f t="shared" si="188"/>
        <v>0</v>
      </c>
      <c r="AJ227" s="91">
        <f t="shared" si="176"/>
        <v>0</v>
      </c>
      <c r="AK227" s="23"/>
      <c r="AL227" s="14" t="e">
        <f t="shared" si="189"/>
        <v>#DIV/0!</v>
      </c>
      <c r="AM227" s="159" t="str">
        <f t="shared" si="129"/>
        <v/>
      </c>
      <c r="AN227" s="8"/>
      <c r="AO227" s="12">
        <v>0</v>
      </c>
      <c r="AP227" s="7">
        <f t="shared" si="204"/>
        <v>0</v>
      </c>
      <c r="AQ227" s="7"/>
      <c r="AR227" s="7"/>
      <c r="AS227" s="81">
        <f t="shared" si="190"/>
        <v>0</v>
      </c>
      <c r="AT227" s="82">
        <f t="shared" si="191"/>
        <v>0</v>
      </c>
      <c r="AU227" s="91">
        <f t="shared" si="177"/>
        <v>0</v>
      </c>
      <c r="AV227" s="23"/>
      <c r="AW227" s="14" t="e">
        <f t="shared" si="192"/>
        <v>#DIV/0!</v>
      </c>
      <c r="AX227" s="159" t="str">
        <f t="shared" si="132"/>
        <v/>
      </c>
      <c r="AY227" s="8"/>
      <c r="AZ227" s="12">
        <v>0</v>
      </c>
      <c r="BA227" s="7">
        <f t="shared" si="205"/>
        <v>0</v>
      </c>
      <c r="BB227" s="7"/>
      <c r="BC227" s="7"/>
      <c r="BD227" s="81">
        <f t="shared" si="193"/>
        <v>0</v>
      </c>
      <c r="BE227" s="82">
        <f t="shared" si="194"/>
        <v>0</v>
      </c>
      <c r="BF227" s="91">
        <f t="shared" si="178"/>
        <v>0</v>
      </c>
      <c r="BG227" s="23"/>
      <c r="BH227" s="14" t="e">
        <f t="shared" si="195"/>
        <v>#DIV/0!</v>
      </c>
      <c r="BI227" s="159" t="str">
        <f t="shared" si="135"/>
        <v/>
      </c>
      <c r="BJ227" s="8"/>
      <c r="BK227" s="12">
        <v>0</v>
      </c>
      <c r="BL227" s="7">
        <f t="shared" si="206"/>
        <v>0</v>
      </c>
      <c r="BM227" s="7"/>
      <c r="BN227" s="7"/>
      <c r="BO227" s="81">
        <f t="shared" si="196"/>
        <v>0</v>
      </c>
      <c r="BP227" s="82">
        <f t="shared" si="197"/>
        <v>0</v>
      </c>
      <c r="BQ227" s="91">
        <f t="shared" si="179"/>
        <v>0</v>
      </c>
      <c r="BR227" s="365"/>
      <c r="BS227" s="156">
        <v>44501</v>
      </c>
      <c r="BT227" s="101">
        <f t="shared" si="198"/>
        <v>0</v>
      </c>
      <c r="BU227" s="14" t="e">
        <f t="shared" si="199"/>
        <v>#DIV/0!</v>
      </c>
      <c r="BV227" s="103">
        <f t="shared" si="200"/>
        <v>0</v>
      </c>
      <c r="BW227" s="12" t="e">
        <f t="shared" si="207"/>
        <v>#DIV/0!</v>
      </c>
      <c r="BX227" s="105"/>
      <c r="BY227" s="134"/>
      <c r="BZ227" s="108"/>
      <c r="CB227" s="23"/>
      <c r="CC227" s="131" t="e">
        <f t="shared" si="139"/>
        <v>#DIV/0!</v>
      </c>
    </row>
    <row r="228" spans="1:81">
      <c r="A228" s="366"/>
      <c r="B228" s="157">
        <v>44531</v>
      </c>
      <c r="C228" s="16"/>
      <c r="D228" s="21"/>
      <c r="E228" s="15" t="e">
        <f t="shared" si="180"/>
        <v>#DIV/0!</v>
      </c>
      <c r="F228" s="158" t="str">
        <f t="shared" si="120"/>
        <v/>
      </c>
      <c r="G228" s="11"/>
      <c r="H228" s="13">
        <v>0</v>
      </c>
      <c r="I228" s="10">
        <f t="shared" si="201"/>
        <v>0</v>
      </c>
      <c r="J228" s="10"/>
      <c r="K228" s="10"/>
      <c r="L228" s="83">
        <f t="shared" si="181"/>
        <v>0</v>
      </c>
      <c r="M228" s="84">
        <f t="shared" si="182"/>
        <v>0</v>
      </c>
      <c r="N228" s="92">
        <f t="shared" si="174"/>
        <v>0</v>
      </c>
      <c r="O228" s="21"/>
      <c r="P228" s="15" t="e">
        <f t="shared" si="183"/>
        <v>#DIV/0!</v>
      </c>
      <c r="Q228" s="158" t="str">
        <f t="shared" si="123"/>
        <v/>
      </c>
      <c r="R228" s="11"/>
      <c r="S228" s="13">
        <v>0</v>
      </c>
      <c r="T228" s="10">
        <f t="shared" si="202"/>
        <v>0</v>
      </c>
      <c r="U228" s="10"/>
      <c r="V228" s="10"/>
      <c r="W228" s="83">
        <f t="shared" si="184"/>
        <v>0</v>
      </c>
      <c r="X228" s="84">
        <f t="shared" si="185"/>
        <v>0</v>
      </c>
      <c r="Y228" s="92">
        <f t="shared" si="175"/>
        <v>0</v>
      </c>
      <c r="Z228" s="21"/>
      <c r="AA228" s="15" t="e">
        <f t="shared" si="186"/>
        <v>#DIV/0!</v>
      </c>
      <c r="AB228" s="158" t="str">
        <f t="shared" si="126"/>
        <v/>
      </c>
      <c r="AC228" s="11"/>
      <c r="AD228" s="13">
        <v>0</v>
      </c>
      <c r="AE228" s="10">
        <f t="shared" si="203"/>
        <v>0</v>
      </c>
      <c r="AF228" s="10"/>
      <c r="AG228" s="10"/>
      <c r="AH228" s="83">
        <f t="shared" si="187"/>
        <v>0</v>
      </c>
      <c r="AI228" s="84">
        <f t="shared" si="188"/>
        <v>0</v>
      </c>
      <c r="AJ228" s="92">
        <f t="shared" si="176"/>
        <v>0</v>
      </c>
      <c r="AK228" s="21"/>
      <c r="AL228" s="15" t="e">
        <f t="shared" si="189"/>
        <v>#DIV/0!</v>
      </c>
      <c r="AM228" s="158" t="str">
        <f t="shared" si="129"/>
        <v/>
      </c>
      <c r="AN228" s="11"/>
      <c r="AO228" s="13">
        <v>0</v>
      </c>
      <c r="AP228" s="10">
        <f t="shared" si="204"/>
        <v>0</v>
      </c>
      <c r="AQ228" s="10"/>
      <c r="AR228" s="10"/>
      <c r="AS228" s="83">
        <f t="shared" si="190"/>
        <v>0</v>
      </c>
      <c r="AT228" s="84">
        <f t="shared" si="191"/>
        <v>0</v>
      </c>
      <c r="AU228" s="92">
        <f t="shared" si="177"/>
        <v>0</v>
      </c>
      <c r="AV228" s="21"/>
      <c r="AW228" s="15" t="e">
        <f t="shared" si="192"/>
        <v>#DIV/0!</v>
      </c>
      <c r="AX228" s="158" t="str">
        <f t="shared" si="132"/>
        <v/>
      </c>
      <c r="AY228" s="11"/>
      <c r="AZ228" s="13">
        <v>0</v>
      </c>
      <c r="BA228" s="10">
        <f t="shared" si="205"/>
        <v>0</v>
      </c>
      <c r="BB228" s="10"/>
      <c r="BC228" s="10"/>
      <c r="BD228" s="83">
        <f t="shared" si="193"/>
        <v>0</v>
      </c>
      <c r="BE228" s="84">
        <f t="shared" si="194"/>
        <v>0</v>
      </c>
      <c r="BF228" s="92">
        <f t="shared" si="178"/>
        <v>0</v>
      </c>
      <c r="BG228" s="21"/>
      <c r="BH228" s="15" t="e">
        <f t="shared" si="195"/>
        <v>#DIV/0!</v>
      </c>
      <c r="BI228" s="158" t="str">
        <f t="shared" si="135"/>
        <v/>
      </c>
      <c r="BJ228" s="11"/>
      <c r="BK228" s="13">
        <v>0</v>
      </c>
      <c r="BL228" s="10">
        <f t="shared" si="206"/>
        <v>0</v>
      </c>
      <c r="BM228" s="10"/>
      <c r="BN228" s="10"/>
      <c r="BO228" s="83">
        <f t="shared" si="196"/>
        <v>0</v>
      </c>
      <c r="BP228" s="84">
        <f t="shared" si="197"/>
        <v>0</v>
      </c>
      <c r="BQ228" s="92">
        <f t="shared" si="179"/>
        <v>0</v>
      </c>
      <c r="BR228" s="366"/>
      <c r="BS228" s="157">
        <v>44531</v>
      </c>
      <c r="BT228" s="102">
        <f t="shared" si="198"/>
        <v>0</v>
      </c>
      <c r="BU228" s="15" t="e">
        <f t="shared" si="199"/>
        <v>#DIV/0!</v>
      </c>
      <c r="BV228" s="104">
        <f t="shared" si="200"/>
        <v>0</v>
      </c>
      <c r="BW228" s="13" t="e">
        <f t="shared" si="207"/>
        <v>#DIV/0!</v>
      </c>
      <c r="BX228" s="107"/>
      <c r="BY228" s="135"/>
      <c r="BZ228" s="110"/>
      <c r="CB228" s="23"/>
      <c r="CC228" s="131" t="e">
        <f t="shared" si="139"/>
        <v>#DIV/0!</v>
      </c>
    </row>
    <row r="229" spans="1:81">
      <c r="A229" s="365">
        <v>2022</v>
      </c>
      <c r="B229" s="156">
        <v>44562</v>
      </c>
      <c r="C229" s="16"/>
      <c r="D229" s="23"/>
      <c r="E229" s="14" t="e">
        <f t="shared" si="180"/>
        <v>#DIV/0!</v>
      </c>
      <c r="F229" s="159">
        <f t="shared" si="120"/>
        <v>69</v>
      </c>
      <c r="G229" s="8"/>
      <c r="H229" s="12">
        <v>0</v>
      </c>
      <c r="I229" s="7">
        <f t="shared" si="201"/>
        <v>0</v>
      </c>
      <c r="J229" s="7"/>
      <c r="K229" s="7"/>
      <c r="L229" s="81">
        <f t="shared" si="181"/>
        <v>0</v>
      </c>
      <c r="M229" s="82">
        <f t="shared" si="182"/>
        <v>0</v>
      </c>
      <c r="N229" s="91">
        <f t="shared" si="174"/>
        <v>0</v>
      </c>
      <c r="O229" s="23"/>
      <c r="P229" s="14" t="e">
        <f t="shared" si="183"/>
        <v>#DIV/0!</v>
      </c>
      <c r="Q229" s="159" t="str">
        <f t="shared" si="123"/>
        <v/>
      </c>
      <c r="R229" s="8"/>
      <c r="S229" s="12">
        <v>0</v>
      </c>
      <c r="T229" s="7">
        <f t="shared" si="202"/>
        <v>0</v>
      </c>
      <c r="U229" s="7"/>
      <c r="V229" s="7"/>
      <c r="W229" s="81">
        <f t="shared" si="184"/>
        <v>0</v>
      </c>
      <c r="X229" s="82">
        <f t="shared" si="185"/>
        <v>0</v>
      </c>
      <c r="Y229" s="91">
        <f t="shared" si="175"/>
        <v>0</v>
      </c>
      <c r="Z229" s="23"/>
      <c r="AA229" s="14" t="e">
        <f t="shared" si="186"/>
        <v>#DIV/0!</v>
      </c>
      <c r="AB229" s="159" t="str">
        <f t="shared" si="126"/>
        <v/>
      </c>
      <c r="AC229" s="8"/>
      <c r="AD229" s="12">
        <v>0</v>
      </c>
      <c r="AE229" s="7">
        <f t="shared" si="203"/>
        <v>0</v>
      </c>
      <c r="AF229" s="7"/>
      <c r="AG229" s="7"/>
      <c r="AH229" s="81">
        <f t="shared" si="187"/>
        <v>0</v>
      </c>
      <c r="AI229" s="82">
        <f t="shared" si="188"/>
        <v>0</v>
      </c>
      <c r="AJ229" s="91">
        <f t="shared" si="176"/>
        <v>0</v>
      </c>
      <c r="AK229" s="23"/>
      <c r="AL229" s="14" t="e">
        <f t="shared" si="189"/>
        <v>#DIV/0!</v>
      </c>
      <c r="AM229" s="159" t="str">
        <f t="shared" si="129"/>
        <v/>
      </c>
      <c r="AN229" s="8"/>
      <c r="AO229" s="12">
        <v>0</v>
      </c>
      <c r="AP229" s="7">
        <f t="shared" si="204"/>
        <v>0</v>
      </c>
      <c r="AQ229" s="7"/>
      <c r="AR229" s="7"/>
      <c r="AS229" s="81">
        <f t="shared" si="190"/>
        <v>0</v>
      </c>
      <c r="AT229" s="82">
        <f t="shared" si="191"/>
        <v>0</v>
      </c>
      <c r="AU229" s="91">
        <f t="shared" si="177"/>
        <v>0</v>
      </c>
      <c r="AV229" s="23"/>
      <c r="AW229" s="14" t="e">
        <f t="shared" si="192"/>
        <v>#DIV/0!</v>
      </c>
      <c r="AX229" s="159" t="str">
        <f t="shared" si="132"/>
        <v/>
      </c>
      <c r="AY229" s="8"/>
      <c r="AZ229" s="12">
        <v>0</v>
      </c>
      <c r="BA229" s="7">
        <f t="shared" si="205"/>
        <v>0</v>
      </c>
      <c r="BB229" s="7"/>
      <c r="BC229" s="7"/>
      <c r="BD229" s="81">
        <f t="shared" si="193"/>
        <v>0</v>
      </c>
      <c r="BE229" s="82">
        <f t="shared" si="194"/>
        <v>0</v>
      </c>
      <c r="BF229" s="91">
        <f t="shared" si="178"/>
        <v>0</v>
      </c>
      <c r="BG229" s="23"/>
      <c r="BH229" s="14" t="e">
        <f t="shared" si="195"/>
        <v>#DIV/0!</v>
      </c>
      <c r="BI229" s="159" t="str">
        <f t="shared" si="135"/>
        <v/>
      </c>
      <c r="BJ229" s="8"/>
      <c r="BK229" s="12">
        <v>0</v>
      </c>
      <c r="BL229" s="7">
        <f t="shared" si="206"/>
        <v>0</v>
      </c>
      <c r="BM229" s="7"/>
      <c r="BN229" s="7"/>
      <c r="BO229" s="81">
        <f t="shared" si="196"/>
        <v>0</v>
      </c>
      <c r="BP229" s="82">
        <f t="shared" si="197"/>
        <v>0</v>
      </c>
      <c r="BQ229" s="91">
        <f t="shared" si="179"/>
        <v>0</v>
      </c>
      <c r="BR229" s="365">
        <v>2022</v>
      </c>
      <c r="BS229" s="156">
        <v>44562</v>
      </c>
      <c r="BT229" s="101">
        <f t="shared" si="198"/>
        <v>0</v>
      </c>
      <c r="BU229" s="14" t="e">
        <f t="shared" si="199"/>
        <v>#DIV/0!</v>
      </c>
      <c r="BV229" s="103">
        <f t="shared" si="200"/>
        <v>0</v>
      </c>
      <c r="BW229" s="12" t="e">
        <f t="shared" si="207"/>
        <v>#DIV/0!</v>
      </c>
      <c r="BX229" s="105"/>
      <c r="BY229" s="134"/>
      <c r="BZ229" s="108"/>
      <c r="CB229" s="23"/>
      <c r="CC229" s="131" t="e">
        <f t="shared" si="139"/>
        <v>#DIV/0!</v>
      </c>
    </row>
    <row r="230" spans="1:81">
      <c r="A230" s="365"/>
      <c r="B230" s="156">
        <v>44593</v>
      </c>
      <c r="C230" s="16"/>
      <c r="D230" s="23"/>
      <c r="E230" s="14" t="e">
        <f t="shared" si="180"/>
        <v>#DIV/0!</v>
      </c>
      <c r="F230" s="159" t="str">
        <f t="shared" si="120"/>
        <v/>
      </c>
      <c r="G230" s="8"/>
      <c r="H230" s="12">
        <v>0</v>
      </c>
      <c r="I230" s="7">
        <f t="shared" si="201"/>
        <v>0</v>
      </c>
      <c r="J230" s="7"/>
      <c r="K230" s="7"/>
      <c r="L230" s="81">
        <f t="shared" si="181"/>
        <v>0</v>
      </c>
      <c r="M230" s="82">
        <f t="shared" si="182"/>
        <v>0</v>
      </c>
      <c r="N230" s="91">
        <f t="shared" ref="N230:N236" si="208">L230-M230</f>
        <v>0</v>
      </c>
      <c r="O230" s="23"/>
      <c r="P230" s="14" t="e">
        <f t="shared" si="183"/>
        <v>#DIV/0!</v>
      </c>
      <c r="Q230" s="159" t="str">
        <f t="shared" si="123"/>
        <v/>
      </c>
      <c r="R230" s="8"/>
      <c r="S230" s="12">
        <v>0</v>
      </c>
      <c r="T230" s="7">
        <f t="shared" si="202"/>
        <v>0</v>
      </c>
      <c r="U230" s="7"/>
      <c r="V230" s="7"/>
      <c r="W230" s="81">
        <f t="shared" si="184"/>
        <v>0</v>
      </c>
      <c r="X230" s="82">
        <f t="shared" si="185"/>
        <v>0</v>
      </c>
      <c r="Y230" s="91">
        <f t="shared" ref="Y230:Y236" si="209">W230-X230</f>
        <v>0</v>
      </c>
      <c r="Z230" s="23"/>
      <c r="AA230" s="14" t="e">
        <f t="shared" si="186"/>
        <v>#DIV/0!</v>
      </c>
      <c r="AB230" s="159" t="str">
        <f t="shared" si="126"/>
        <v/>
      </c>
      <c r="AC230" s="8"/>
      <c r="AD230" s="12">
        <v>0</v>
      </c>
      <c r="AE230" s="7">
        <f t="shared" si="203"/>
        <v>0</v>
      </c>
      <c r="AF230" s="7"/>
      <c r="AG230" s="7"/>
      <c r="AH230" s="81">
        <f t="shared" si="187"/>
        <v>0</v>
      </c>
      <c r="AI230" s="82">
        <f t="shared" si="188"/>
        <v>0</v>
      </c>
      <c r="AJ230" s="91">
        <f t="shared" ref="AJ230:AJ236" si="210">AH230-AI230</f>
        <v>0</v>
      </c>
      <c r="AK230" s="23"/>
      <c r="AL230" s="14" t="e">
        <f t="shared" si="189"/>
        <v>#DIV/0!</v>
      </c>
      <c r="AM230" s="159" t="str">
        <f t="shared" si="129"/>
        <v/>
      </c>
      <c r="AN230" s="8"/>
      <c r="AO230" s="12">
        <v>0</v>
      </c>
      <c r="AP230" s="7">
        <f t="shared" si="204"/>
        <v>0</v>
      </c>
      <c r="AQ230" s="7"/>
      <c r="AR230" s="7"/>
      <c r="AS230" s="81">
        <f t="shared" si="190"/>
        <v>0</v>
      </c>
      <c r="AT230" s="82">
        <f t="shared" si="191"/>
        <v>0</v>
      </c>
      <c r="AU230" s="91">
        <f t="shared" ref="AU230:AU236" si="211">AS230-AT230</f>
        <v>0</v>
      </c>
      <c r="AV230" s="23"/>
      <c r="AW230" s="14" t="e">
        <f t="shared" si="192"/>
        <v>#DIV/0!</v>
      </c>
      <c r="AX230" s="159" t="str">
        <f t="shared" si="132"/>
        <v/>
      </c>
      <c r="AY230" s="8"/>
      <c r="AZ230" s="12">
        <v>0</v>
      </c>
      <c r="BA230" s="7">
        <f t="shared" si="205"/>
        <v>0</v>
      </c>
      <c r="BB230" s="7"/>
      <c r="BC230" s="7"/>
      <c r="BD230" s="81">
        <f t="shared" si="193"/>
        <v>0</v>
      </c>
      <c r="BE230" s="82">
        <f t="shared" si="194"/>
        <v>0</v>
      </c>
      <c r="BF230" s="91">
        <f t="shared" ref="BF230:BF236" si="212">BD230-BE230</f>
        <v>0</v>
      </c>
      <c r="BG230" s="23"/>
      <c r="BH230" s="14" t="e">
        <f t="shared" si="195"/>
        <v>#DIV/0!</v>
      </c>
      <c r="BI230" s="159" t="str">
        <f t="shared" si="135"/>
        <v/>
      </c>
      <c r="BJ230" s="8"/>
      <c r="BK230" s="12">
        <v>0</v>
      </c>
      <c r="BL230" s="7">
        <f t="shared" si="206"/>
        <v>0</v>
      </c>
      <c r="BM230" s="7"/>
      <c r="BN230" s="7"/>
      <c r="BO230" s="81">
        <f t="shared" si="196"/>
        <v>0</v>
      </c>
      <c r="BP230" s="82">
        <f t="shared" si="197"/>
        <v>0</v>
      </c>
      <c r="BQ230" s="91">
        <f t="shared" ref="BQ230:BQ236" si="213">BO230-BP230</f>
        <v>0</v>
      </c>
      <c r="BR230" s="365"/>
      <c r="BS230" s="156">
        <v>44593</v>
      </c>
      <c r="BT230" s="101">
        <f t="shared" si="198"/>
        <v>0</v>
      </c>
      <c r="BU230" s="14" t="e">
        <f t="shared" si="199"/>
        <v>#DIV/0!</v>
      </c>
      <c r="BV230" s="103">
        <f t="shared" si="200"/>
        <v>0</v>
      </c>
      <c r="BW230" s="12" t="e">
        <f t="shared" si="207"/>
        <v>#DIV/0!</v>
      </c>
      <c r="BX230" s="105"/>
      <c r="BY230" s="134"/>
      <c r="BZ230" s="108"/>
      <c r="CB230" s="23"/>
      <c r="CC230" s="131" t="e">
        <f t="shared" si="139"/>
        <v>#DIV/0!</v>
      </c>
    </row>
    <row r="231" spans="1:81">
      <c r="A231" s="365"/>
      <c r="B231" s="156">
        <v>44621</v>
      </c>
      <c r="C231" s="16"/>
      <c r="D231" s="23"/>
      <c r="E231" s="14" t="e">
        <f t="shared" ref="E231:E236" si="214">((D231/D230)-1)</f>
        <v>#DIV/0!</v>
      </c>
      <c r="F231" s="159" t="str">
        <f t="shared" si="120"/>
        <v/>
      </c>
      <c r="G231" s="8"/>
      <c r="H231" s="12">
        <v>0</v>
      </c>
      <c r="I231" s="7">
        <f t="shared" si="201"/>
        <v>0</v>
      </c>
      <c r="J231" s="7"/>
      <c r="K231" s="7"/>
      <c r="L231" s="81">
        <f t="shared" ref="L231:L236" si="215">D231+J231</f>
        <v>0</v>
      </c>
      <c r="M231" s="82">
        <f t="shared" ref="M231:M236" si="216">I231+K231</f>
        <v>0</v>
      </c>
      <c r="N231" s="91">
        <f t="shared" si="208"/>
        <v>0</v>
      </c>
      <c r="O231" s="23"/>
      <c r="P231" s="14" t="e">
        <f t="shared" ref="P231:P236" si="217">((O231/O230)-1)</f>
        <v>#DIV/0!</v>
      </c>
      <c r="Q231" s="159" t="str">
        <f t="shared" si="123"/>
        <v/>
      </c>
      <c r="R231" s="8"/>
      <c r="S231" s="12">
        <v>0</v>
      </c>
      <c r="T231" s="7">
        <f t="shared" si="202"/>
        <v>0</v>
      </c>
      <c r="U231" s="7"/>
      <c r="V231" s="7"/>
      <c r="W231" s="81">
        <f t="shared" ref="W231:W236" si="218">O231+U231</f>
        <v>0</v>
      </c>
      <c r="X231" s="82">
        <f t="shared" ref="X231:X236" si="219">T231+V231</f>
        <v>0</v>
      </c>
      <c r="Y231" s="91">
        <f t="shared" si="209"/>
        <v>0</v>
      </c>
      <c r="Z231" s="23"/>
      <c r="AA231" s="14" t="e">
        <f t="shared" ref="AA231:AA236" si="220">((Z231/Z230)-1)</f>
        <v>#DIV/0!</v>
      </c>
      <c r="AB231" s="159" t="str">
        <f t="shared" si="126"/>
        <v/>
      </c>
      <c r="AC231" s="8"/>
      <c r="AD231" s="12">
        <v>0</v>
      </c>
      <c r="AE231" s="7">
        <f t="shared" si="203"/>
        <v>0</v>
      </c>
      <c r="AF231" s="7"/>
      <c r="AG231" s="7"/>
      <c r="AH231" s="81">
        <f t="shared" ref="AH231:AH236" si="221">Z231+AF231</f>
        <v>0</v>
      </c>
      <c r="AI231" s="82">
        <f t="shared" ref="AI231:AI236" si="222">AE231+AG231</f>
        <v>0</v>
      </c>
      <c r="AJ231" s="91">
        <f t="shared" si="210"/>
        <v>0</v>
      </c>
      <c r="AK231" s="23"/>
      <c r="AL231" s="14" t="e">
        <f t="shared" ref="AL231:AL236" si="223">((AK231/AK230)-1)</f>
        <v>#DIV/0!</v>
      </c>
      <c r="AM231" s="159" t="str">
        <f t="shared" si="129"/>
        <v/>
      </c>
      <c r="AN231" s="8"/>
      <c r="AO231" s="12">
        <v>0</v>
      </c>
      <c r="AP231" s="7">
        <f t="shared" si="204"/>
        <v>0</v>
      </c>
      <c r="AQ231" s="7"/>
      <c r="AR231" s="7"/>
      <c r="AS231" s="81">
        <f t="shared" ref="AS231:AS236" si="224">AK231+AQ231</f>
        <v>0</v>
      </c>
      <c r="AT231" s="82">
        <f t="shared" ref="AT231:AT236" si="225">AP231+AR231</f>
        <v>0</v>
      </c>
      <c r="AU231" s="91">
        <f t="shared" si="211"/>
        <v>0</v>
      </c>
      <c r="AV231" s="23"/>
      <c r="AW231" s="14" t="e">
        <f t="shared" ref="AW231:AW236" si="226">((AV231/AV230)-1)</f>
        <v>#DIV/0!</v>
      </c>
      <c r="AX231" s="159" t="str">
        <f t="shared" si="132"/>
        <v/>
      </c>
      <c r="AY231" s="8"/>
      <c r="AZ231" s="12">
        <v>0</v>
      </c>
      <c r="BA231" s="7">
        <f t="shared" si="205"/>
        <v>0</v>
      </c>
      <c r="BB231" s="7"/>
      <c r="BC231" s="7"/>
      <c r="BD231" s="81">
        <f t="shared" ref="BD231:BD236" si="227">AV231+BB231</f>
        <v>0</v>
      </c>
      <c r="BE231" s="82">
        <f t="shared" ref="BE231:BE236" si="228">BA231+BC231</f>
        <v>0</v>
      </c>
      <c r="BF231" s="91">
        <f t="shared" si="212"/>
        <v>0</v>
      </c>
      <c r="BG231" s="23"/>
      <c r="BH231" s="14" t="e">
        <f t="shared" ref="BH231:BH236" si="229">((BG231/BG230)-1)</f>
        <v>#DIV/0!</v>
      </c>
      <c r="BI231" s="159" t="str">
        <f t="shared" si="135"/>
        <v/>
      </c>
      <c r="BJ231" s="8"/>
      <c r="BK231" s="12">
        <v>0</v>
      </c>
      <c r="BL231" s="7">
        <f t="shared" si="206"/>
        <v>0</v>
      </c>
      <c r="BM231" s="7"/>
      <c r="BN231" s="7"/>
      <c r="BO231" s="81">
        <f t="shared" ref="BO231:BO236" si="230">BG231+BM231</f>
        <v>0</v>
      </c>
      <c r="BP231" s="82">
        <f t="shared" ref="BP231:BP236" si="231">BL231+BN231</f>
        <v>0</v>
      </c>
      <c r="BQ231" s="91">
        <f t="shared" si="213"/>
        <v>0</v>
      </c>
      <c r="BR231" s="365"/>
      <c r="BS231" s="156">
        <v>44621</v>
      </c>
      <c r="BT231" s="101">
        <f t="shared" ref="BT231:BT236" si="232">L231+W231+AH231+AS231+BD231+BO231</f>
        <v>0</v>
      </c>
      <c r="BU231" s="14" t="e">
        <f t="shared" ref="BU231:BU236" si="233">((BT231/BT230)-1)</f>
        <v>#DIV/0!</v>
      </c>
      <c r="BV231" s="103">
        <f t="shared" ref="BV231:BV236" si="234">M231+X231+AI231+AT231+BE231+BP231</f>
        <v>0</v>
      </c>
      <c r="BW231" s="12" t="e">
        <f t="shared" si="207"/>
        <v>#DIV/0!</v>
      </c>
      <c r="BX231" s="105">
        <f t="shared" ref="BX231:BX241" si="235">BT231-BV231</f>
        <v>0</v>
      </c>
      <c r="BY231" s="134">
        <v>86.229189000000005</v>
      </c>
      <c r="BZ231" s="108">
        <f t="shared" ref="BZ231:BZ241" si="236">(BX231/BY231)*$N$4</f>
        <v>0</v>
      </c>
      <c r="CB231" s="23"/>
      <c r="CC231" s="131" t="e">
        <f t="shared" si="139"/>
        <v>#DIV/0!</v>
      </c>
    </row>
    <row r="232" spans="1:81">
      <c r="A232" s="365"/>
      <c r="B232" s="156">
        <v>44652</v>
      </c>
      <c r="C232" s="16"/>
      <c r="D232" s="23"/>
      <c r="E232" s="14" t="e">
        <f t="shared" si="214"/>
        <v>#DIV/0!</v>
      </c>
      <c r="F232" s="159" t="str">
        <f t="shared" si="120"/>
        <v/>
      </c>
      <c r="G232" s="8"/>
      <c r="H232" s="12">
        <v>0</v>
      </c>
      <c r="I232" s="7">
        <f t="shared" ref="I232:I237" si="237">I231*(1+H232)</f>
        <v>0</v>
      </c>
      <c r="J232" s="7"/>
      <c r="K232" s="7"/>
      <c r="L232" s="81">
        <f t="shared" si="215"/>
        <v>0</v>
      </c>
      <c r="M232" s="82">
        <f t="shared" si="216"/>
        <v>0</v>
      </c>
      <c r="N232" s="91">
        <f t="shared" si="208"/>
        <v>0</v>
      </c>
      <c r="O232" s="23"/>
      <c r="P232" s="14" t="e">
        <f t="shared" si="217"/>
        <v>#DIV/0!</v>
      </c>
      <c r="Q232" s="159" t="str">
        <f t="shared" si="123"/>
        <v/>
      </c>
      <c r="R232" s="8"/>
      <c r="S232" s="12">
        <v>0</v>
      </c>
      <c r="T232" s="7">
        <f t="shared" ref="T232:T237" si="238">T231*(1+S232)</f>
        <v>0</v>
      </c>
      <c r="U232" s="7"/>
      <c r="V232" s="7"/>
      <c r="W232" s="81">
        <f t="shared" si="218"/>
        <v>0</v>
      </c>
      <c r="X232" s="82">
        <f t="shared" si="219"/>
        <v>0</v>
      </c>
      <c r="Y232" s="91">
        <f t="shared" si="209"/>
        <v>0</v>
      </c>
      <c r="Z232" s="23"/>
      <c r="AA232" s="14" t="e">
        <f t="shared" si="220"/>
        <v>#DIV/0!</v>
      </c>
      <c r="AB232" s="159" t="str">
        <f t="shared" si="126"/>
        <v/>
      </c>
      <c r="AC232" s="8"/>
      <c r="AD232" s="12">
        <v>0</v>
      </c>
      <c r="AE232" s="7">
        <f t="shared" ref="AE232:AE237" si="239">AE231*(1+AD232)</f>
        <v>0</v>
      </c>
      <c r="AF232" s="7"/>
      <c r="AG232" s="7"/>
      <c r="AH232" s="81">
        <f t="shared" si="221"/>
        <v>0</v>
      </c>
      <c r="AI232" s="82">
        <f t="shared" si="222"/>
        <v>0</v>
      </c>
      <c r="AJ232" s="91">
        <f t="shared" si="210"/>
        <v>0</v>
      </c>
      <c r="AK232" s="23"/>
      <c r="AL232" s="14" t="e">
        <f t="shared" si="223"/>
        <v>#DIV/0!</v>
      </c>
      <c r="AM232" s="159" t="str">
        <f t="shared" si="129"/>
        <v/>
      </c>
      <c r="AN232" s="8"/>
      <c r="AO232" s="12">
        <v>0</v>
      </c>
      <c r="AP232" s="7">
        <f t="shared" ref="AP232:AP237" si="240">AP231*(1+AO232)</f>
        <v>0</v>
      </c>
      <c r="AQ232" s="7"/>
      <c r="AR232" s="7"/>
      <c r="AS232" s="81">
        <f t="shared" si="224"/>
        <v>0</v>
      </c>
      <c r="AT232" s="82">
        <f t="shared" si="225"/>
        <v>0</v>
      </c>
      <c r="AU232" s="91">
        <f t="shared" si="211"/>
        <v>0</v>
      </c>
      <c r="AV232" s="23"/>
      <c r="AW232" s="14" t="e">
        <f t="shared" si="226"/>
        <v>#DIV/0!</v>
      </c>
      <c r="AX232" s="159" t="str">
        <f t="shared" si="132"/>
        <v/>
      </c>
      <c r="AY232" s="8"/>
      <c r="AZ232" s="12">
        <v>0</v>
      </c>
      <c r="BA232" s="7">
        <f t="shared" ref="BA232:BA237" si="241">BA231*(1+AZ232)</f>
        <v>0</v>
      </c>
      <c r="BB232" s="7"/>
      <c r="BC232" s="7"/>
      <c r="BD232" s="81">
        <f t="shared" si="227"/>
        <v>0</v>
      </c>
      <c r="BE232" s="82">
        <f t="shared" si="228"/>
        <v>0</v>
      </c>
      <c r="BF232" s="91">
        <f t="shared" si="212"/>
        <v>0</v>
      </c>
      <c r="BG232" s="23"/>
      <c r="BH232" s="14" t="e">
        <f t="shared" si="229"/>
        <v>#DIV/0!</v>
      </c>
      <c r="BI232" s="159" t="str">
        <f t="shared" si="135"/>
        <v/>
      </c>
      <c r="BJ232" s="8"/>
      <c r="BK232" s="12">
        <v>0</v>
      </c>
      <c r="BL232" s="7">
        <f t="shared" ref="BL232:BL237" si="242">BL231*(1+BK232)</f>
        <v>0</v>
      </c>
      <c r="BM232" s="7"/>
      <c r="BN232" s="7"/>
      <c r="BO232" s="81">
        <f t="shared" si="230"/>
        <v>0</v>
      </c>
      <c r="BP232" s="82">
        <f t="shared" si="231"/>
        <v>0</v>
      </c>
      <c r="BQ232" s="91">
        <f t="shared" si="213"/>
        <v>0</v>
      </c>
      <c r="BR232" s="365"/>
      <c r="BS232" s="156">
        <v>44652</v>
      </c>
      <c r="BT232" s="101">
        <f t="shared" si="232"/>
        <v>0</v>
      </c>
      <c r="BU232" s="14" t="e">
        <f t="shared" si="233"/>
        <v>#DIV/0!</v>
      </c>
      <c r="BV232" s="103">
        <f t="shared" si="234"/>
        <v>0</v>
      </c>
      <c r="BW232" s="12" t="e">
        <f t="shared" si="207"/>
        <v>#DIV/0!</v>
      </c>
      <c r="BX232" s="105">
        <f t="shared" si="235"/>
        <v>0</v>
      </c>
      <c r="BY232" s="134">
        <v>87.703708000000006</v>
      </c>
      <c r="BZ232" s="108">
        <f t="shared" si="236"/>
        <v>0</v>
      </c>
      <c r="CB232" s="23"/>
      <c r="CC232" s="131" t="e">
        <f t="shared" si="139"/>
        <v>#DIV/0!</v>
      </c>
    </row>
    <row r="233" spans="1:81">
      <c r="A233" s="365"/>
      <c r="B233" s="156">
        <v>44682</v>
      </c>
      <c r="C233" s="16"/>
      <c r="D233" s="23"/>
      <c r="E233" s="14" t="e">
        <f t="shared" si="214"/>
        <v>#DIV/0!</v>
      </c>
      <c r="F233" s="159" t="str">
        <f t="shared" si="120"/>
        <v/>
      </c>
      <c r="G233" s="8"/>
      <c r="H233" s="12">
        <v>0</v>
      </c>
      <c r="I233" s="7">
        <f t="shared" si="237"/>
        <v>0</v>
      </c>
      <c r="J233" s="7"/>
      <c r="K233" s="7"/>
      <c r="L233" s="81">
        <f t="shared" si="215"/>
        <v>0</v>
      </c>
      <c r="M233" s="82">
        <f t="shared" si="216"/>
        <v>0</v>
      </c>
      <c r="N233" s="91">
        <f t="shared" si="208"/>
        <v>0</v>
      </c>
      <c r="O233" s="23"/>
      <c r="P233" s="14" t="e">
        <f t="shared" si="217"/>
        <v>#DIV/0!</v>
      </c>
      <c r="Q233" s="159" t="str">
        <f t="shared" si="123"/>
        <v/>
      </c>
      <c r="R233" s="8"/>
      <c r="S233" s="12">
        <v>0</v>
      </c>
      <c r="T233" s="7">
        <f t="shared" si="238"/>
        <v>0</v>
      </c>
      <c r="U233" s="7"/>
      <c r="V233" s="7"/>
      <c r="W233" s="81">
        <f t="shared" si="218"/>
        <v>0</v>
      </c>
      <c r="X233" s="82">
        <f t="shared" si="219"/>
        <v>0</v>
      </c>
      <c r="Y233" s="91">
        <f t="shared" si="209"/>
        <v>0</v>
      </c>
      <c r="Z233" s="23"/>
      <c r="AA233" s="14" t="e">
        <f t="shared" si="220"/>
        <v>#DIV/0!</v>
      </c>
      <c r="AB233" s="159" t="str">
        <f t="shared" si="126"/>
        <v/>
      </c>
      <c r="AC233" s="8"/>
      <c r="AD233" s="12">
        <v>0</v>
      </c>
      <c r="AE233" s="7">
        <f t="shared" si="239"/>
        <v>0</v>
      </c>
      <c r="AF233" s="7"/>
      <c r="AG233" s="7"/>
      <c r="AH233" s="81">
        <f t="shared" si="221"/>
        <v>0</v>
      </c>
      <c r="AI233" s="82">
        <f t="shared" si="222"/>
        <v>0</v>
      </c>
      <c r="AJ233" s="91">
        <f t="shared" si="210"/>
        <v>0</v>
      </c>
      <c r="AK233" s="23"/>
      <c r="AL233" s="14" t="e">
        <f t="shared" si="223"/>
        <v>#DIV/0!</v>
      </c>
      <c r="AM233" s="159" t="str">
        <f t="shared" si="129"/>
        <v/>
      </c>
      <c r="AN233" s="8"/>
      <c r="AO233" s="12">
        <v>0</v>
      </c>
      <c r="AP233" s="7">
        <f t="shared" si="240"/>
        <v>0</v>
      </c>
      <c r="AQ233" s="7"/>
      <c r="AR233" s="7"/>
      <c r="AS233" s="81">
        <f t="shared" si="224"/>
        <v>0</v>
      </c>
      <c r="AT233" s="82">
        <f t="shared" si="225"/>
        <v>0</v>
      </c>
      <c r="AU233" s="91">
        <f t="shared" si="211"/>
        <v>0</v>
      </c>
      <c r="AV233" s="23"/>
      <c r="AW233" s="14" t="e">
        <f t="shared" si="226"/>
        <v>#DIV/0!</v>
      </c>
      <c r="AX233" s="159" t="str">
        <f t="shared" si="132"/>
        <v/>
      </c>
      <c r="AY233" s="8"/>
      <c r="AZ233" s="12">
        <v>0</v>
      </c>
      <c r="BA233" s="7">
        <f t="shared" si="241"/>
        <v>0</v>
      </c>
      <c r="BB233" s="7"/>
      <c r="BC233" s="7"/>
      <c r="BD233" s="81">
        <f t="shared" si="227"/>
        <v>0</v>
      </c>
      <c r="BE233" s="82">
        <f t="shared" si="228"/>
        <v>0</v>
      </c>
      <c r="BF233" s="91">
        <f t="shared" si="212"/>
        <v>0</v>
      </c>
      <c r="BG233" s="23"/>
      <c r="BH233" s="14" t="e">
        <f t="shared" si="229"/>
        <v>#DIV/0!</v>
      </c>
      <c r="BI233" s="159" t="str">
        <f t="shared" si="135"/>
        <v/>
      </c>
      <c r="BJ233" s="8"/>
      <c r="BK233" s="12">
        <v>0</v>
      </c>
      <c r="BL233" s="7">
        <f t="shared" si="242"/>
        <v>0</v>
      </c>
      <c r="BM233" s="7"/>
      <c r="BN233" s="7"/>
      <c r="BO233" s="81">
        <f t="shared" si="230"/>
        <v>0</v>
      </c>
      <c r="BP233" s="82">
        <f t="shared" si="231"/>
        <v>0</v>
      </c>
      <c r="BQ233" s="91">
        <f t="shared" si="213"/>
        <v>0</v>
      </c>
      <c r="BR233" s="365"/>
      <c r="BS233" s="156">
        <v>44682</v>
      </c>
      <c r="BT233" s="101">
        <f t="shared" si="232"/>
        <v>0</v>
      </c>
      <c r="BU233" s="14" t="e">
        <f t="shared" si="233"/>
        <v>#DIV/0!</v>
      </c>
      <c r="BV233" s="103">
        <f t="shared" si="234"/>
        <v>0</v>
      </c>
      <c r="BW233" s="12" t="e">
        <f t="shared" ref="BW233:BW238" si="243">((BV233/BV232)-1)</f>
        <v>#DIV/0!</v>
      </c>
      <c r="BX233" s="105">
        <f t="shared" si="235"/>
        <v>0</v>
      </c>
      <c r="BY233" s="134">
        <v>88.615825999999998</v>
      </c>
      <c r="BZ233" s="108">
        <f t="shared" si="236"/>
        <v>0</v>
      </c>
      <c r="CB233" s="23"/>
      <c r="CC233" s="131" t="e">
        <f t="shared" si="139"/>
        <v>#DIV/0!</v>
      </c>
    </row>
    <row r="234" spans="1:81">
      <c r="A234" s="365"/>
      <c r="B234" s="156">
        <v>44713</v>
      </c>
      <c r="C234" s="16"/>
      <c r="D234" s="23"/>
      <c r="E234" s="14" t="e">
        <f t="shared" si="214"/>
        <v>#DIV/0!</v>
      </c>
      <c r="F234" s="159" t="str">
        <f t="shared" si="120"/>
        <v/>
      </c>
      <c r="G234" s="8"/>
      <c r="H234" s="12">
        <v>0</v>
      </c>
      <c r="I234" s="7">
        <f t="shared" si="237"/>
        <v>0</v>
      </c>
      <c r="J234" s="7"/>
      <c r="K234" s="7"/>
      <c r="L234" s="81">
        <f t="shared" si="215"/>
        <v>0</v>
      </c>
      <c r="M234" s="82">
        <f t="shared" si="216"/>
        <v>0</v>
      </c>
      <c r="N234" s="91">
        <f t="shared" si="208"/>
        <v>0</v>
      </c>
      <c r="O234" s="23"/>
      <c r="P234" s="14" t="e">
        <f t="shared" si="217"/>
        <v>#DIV/0!</v>
      </c>
      <c r="Q234" s="159" t="str">
        <f t="shared" si="123"/>
        <v/>
      </c>
      <c r="R234" s="8"/>
      <c r="S234" s="12">
        <v>0</v>
      </c>
      <c r="T234" s="7">
        <f t="shared" si="238"/>
        <v>0</v>
      </c>
      <c r="U234" s="7"/>
      <c r="V234" s="7"/>
      <c r="W234" s="81">
        <f t="shared" si="218"/>
        <v>0</v>
      </c>
      <c r="X234" s="82">
        <f t="shared" si="219"/>
        <v>0</v>
      </c>
      <c r="Y234" s="91">
        <f t="shared" si="209"/>
        <v>0</v>
      </c>
      <c r="Z234" s="23"/>
      <c r="AA234" s="14" t="e">
        <f t="shared" si="220"/>
        <v>#DIV/0!</v>
      </c>
      <c r="AB234" s="159" t="str">
        <f t="shared" si="126"/>
        <v/>
      </c>
      <c r="AC234" s="8"/>
      <c r="AD234" s="12">
        <v>0</v>
      </c>
      <c r="AE234" s="7">
        <f t="shared" si="239"/>
        <v>0</v>
      </c>
      <c r="AF234" s="7"/>
      <c r="AG234" s="7"/>
      <c r="AH234" s="81">
        <f t="shared" si="221"/>
        <v>0</v>
      </c>
      <c r="AI234" s="82">
        <f t="shared" si="222"/>
        <v>0</v>
      </c>
      <c r="AJ234" s="91">
        <f t="shared" si="210"/>
        <v>0</v>
      </c>
      <c r="AK234" s="23"/>
      <c r="AL234" s="14" t="e">
        <f t="shared" si="223"/>
        <v>#DIV/0!</v>
      </c>
      <c r="AM234" s="159" t="str">
        <f t="shared" si="129"/>
        <v/>
      </c>
      <c r="AN234" s="8"/>
      <c r="AO234" s="12">
        <v>0</v>
      </c>
      <c r="AP234" s="7">
        <f t="shared" si="240"/>
        <v>0</v>
      </c>
      <c r="AQ234" s="7"/>
      <c r="AR234" s="7"/>
      <c r="AS234" s="81">
        <f t="shared" si="224"/>
        <v>0</v>
      </c>
      <c r="AT234" s="82">
        <f t="shared" si="225"/>
        <v>0</v>
      </c>
      <c r="AU234" s="91">
        <f t="shared" si="211"/>
        <v>0</v>
      </c>
      <c r="AV234" s="23"/>
      <c r="AW234" s="14" t="e">
        <f t="shared" si="226"/>
        <v>#DIV/0!</v>
      </c>
      <c r="AX234" s="159" t="str">
        <f t="shared" si="132"/>
        <v/>
      </c>
      <c r="AY234" s="8"/>
      <c r="AZ234" s="12">
        <v>0</v>
      </c>
      <c r="BA234" s="7">
        <f t="shared" si="241"/>
        <v>0</v>
      </c>
      <c r="BB234" s="7"/>
      <c r="BC234" s="7"/>
      <c r="BD234" s="81">
        <f t="shared" si="227"/>
        <v>0</v>
      </c>
      <c r="BE234" s="82">
        <f t="shared" si="228"/>
        <v>0</v>
      </c>
      <c r="BF234" s="91">
        <f t="shared" si="212"/>
        <v>0</v>
      </c>
      <c r="BG234" s="23"/>
      <c r="BH234" s="14" t="e">
        <f t="shared" si="229"/>
        <v>#DIV/0!</v>
      </c>
      <c r="BI234" s="159" t="str">
        <f t="shared" si="135"/>
        <v/>
      </c>
      <c r="BJ234" s="8"/>
      <c r="BK234" s="12">
        <v>0</v>
      </c>
      <c r="BL234" s="7">
        <f t="shared" si="242"/>
        <v>0</v>
      </c>
      <c r="BM234" s="7"/>
      <c r="BN234" s="7"/>
      <c r="BO234" s="81">
        <f t="shared" si="230"/>
        <v>0</v>
      </c>
      <c r="BP234" s="82">
        <f t="shared" si="231"/>
        <v>0</v>
      </c>
      <c r="BQ234" s="91">
        <f t="shared" si="213"/>
        <v>0</v>
      </c>
      <c r="BR234" s="365"/>
      <c r="BS234" s="156">
        <v>44713</v>
      </c>
      <c r="BT234" s="101">
        <f t="shared" si="232"/>
        <v>0</v>
      </c>
      <c r="BU234" s="14" t="e">
        <f t="shared" si="233"/>
        <v>#DIV/0!</v>
      </c>
      <c r="BV234" s="103">
        <f t="shared" si="234"/>
        <v>0</v>
      </c>
      <c r="BW234" s="12" t="e">
        <f t="shared" si="243"/>
        <v>#DIV/0!</v>
      </c>
      <c r="BX234" s="105">
        <f t="shared" si="235"/>
        <v>0</v>
      </c>
      <c r="BY234" s="134">
        <v>89.014596999999995</v>
      </c>
      <c r="BZ234" s="108">
        <f t="shared" si="236"/>
        <v>0</v>
      </c>
      <c r="CB234" s="23"/>
      <c r="CC234" s="131" t="e">
        <f t="shared" si="139"/>
        <v>#DIV/0!</v>
      </c>
    </row>
    <row r="235" spans="1:81">
      <c r="A235" s="365"/>
      <c r="B235" s="156">
        <v>44743</v>
      </c>
      <c r="C235" s="16"/>
      <c r="D235" s="23"/>
      <c r="E235" s="14" t="e">
        <f t="shared" si="214"/>
        <v>#DIV/0!</v>
      </c>
      <c r="F235" s="159" t="str">
        <f t="shared" si="120"/>
        <v/>
      </c>
      <c r="G235" s="8" t="s">
        <v>6</v>
      </c>
      <c r="H235" s="12">
        <v>0.155</v>
      </c>
      <c r="I235" s="7">
        <f t="shared" si="237"/>
        <v>0</v>
      </c>
      <c r="J235" s="7"/>
      <c r="K235" s="7"/>
      <c r="L235" s="81">
        <f t="shared" si="215"/>
        <v>0</v>
      </c>
      <c r="M235" s="82">
        <f t="shared" si="216"/>
        <v>0</v>
      </c>
      <c r="N235" s="91">
        <f t="shared" si="208"/>
        <v>0</v>
      </c>
      <c r="O235" s="23"/>
      <c r="P235" s="14" t="e">
        <f t="shared" si="217"/>
        <v>#DIV/0!</v>
      </c>
      <c r="Q235" s="159" t="str">
        <f t="shared" si="123"/>
        <v/>
      </c>
      <c r="R235" s="8" t="s">
        <v>6</v>
      </c>
      <c r="S235" s="12">
        <v>0.155</v>
      </c>
      <c r="T235" s="7">
        <f t="shared" si="238"/>
        <v>0</v>
      </c>
      <c r="U235" s="7"/>
      <c r="V235" s="7"/>
      <c r="W235" s="81">
        <f t="shared" si="218"/>
        <v>0</v>
      </c>
      <c r="X235" s="82">
        <f t="shared" si="219"/>
        <v>0</v>
      </c>
      <c r="Y235" s="91">
        <f t="shared" si="209"/>
        <v>0</v>
      </c>
      <c r="Z235" s="23"/>
      <c r="AA235" s="14" t="e">
        <f t="shared" si="220"/>
        <v>#DIV/0!</v>
      </c>
      <c r="AB235" s="159" t="str">
        <f t="shared" si="126"/>
        <v/>
      </c>
      <c r="AC235" s="8" t="s">
        <v>6</v>
      </c>
      <c r="AD235" s="12">
        <v>0.155</v>
      </c>
      <c r="AE235" s="7">
        <f t="shared" si="239"/>
        <v>0</v>
      </c>
      <c r="AF235" s="7"/>
      <c r="AG235" s="7"/>
      <c r="AH235" s="81">
        <f t="shared" si="221"/>
        <v>0</v>
      </c>
      <c r="AI235" s="82">
        <f t="shared" si="222"/>
        <v>0</v>
      </c>
      <c r="AJ235" s="91">
        <f t="shared" si="210"/>
        <v>0</v>
      </c>
      <c r="AK235" s="23"/>
      <c r="AL235" s="14" t="e">
        <f t="shared" si="223"/>
        <v>#DIV/0!</v>
      </c>
      <c r="AM235" s="159" t="str">
        <f t="shared" si="129"/>
        <v/>
      </c>
      <c r="AN235" s="8" t="s">
        <v>6</v>
      </c>
      <c r="AO235" s="12">
        <v>0.155</v>
      </c>
      <c r="AP235" s="7">
        <f t="shared" si="240"/>
        <v>0</v>
      </c>
      <c r="AQ235" s="7"/>
      <c r="AR235" s="7"/>
      <c r="AS235" s="81">
        <f t="shared" si="224"/>
        <v>0</v>
      </c>
      <c r="AT235" s="82">
        <f t="shared" si="225"/>
        <v>0</v>
      </c>
      <c r="AU235" s="91">
        <f t="shared" si="211"/>
        <v>0</v>
      </c>
      <c r="AV235" s="23"/>
      <c r="AW235" s="14" t="e">
        <f t="shared" si="226"/>
        <v>#DIV/0!</v>
      </c>
      <c r="AX235" s="159" t="str">
        <f t="shared" si="132"/>
        <v/>
      </c>
      <c r="AY235" s="8" t="s">
        <v>6</v>
      </c>
      <c r="AZ235" s="12">
        <v>0.155</v>
      </c>
      <c r="BA235" s="7">
        <f t="shared" si="241"/>
        <v>0</v>
      </c>
      <c r="BB235" s="7"/>
      <c r="BC235" s="7"/>
      <c r="BD235" s="81">
        <f t="shared" si="227"/>
        <v>0</v>
      </c>
      <c r="BE235" s="82">
        <f t="shared" si="228"/>
        <v>0</v>
      </c>
      <c r="BF235" s="91">
        <f t="shared" si="212"/>
        <v>0</v>
      </c>
      <c r="BG235" s="23"/>
      <c r="BH235" s="14" t="e">
        <f t="shared" si="229"/>
        <v>#DIV/0!</v>
      </c>
      <c r="BI235" s="159" t="str">
        <f t="shared" si="135"/>
        <v/>
      </c>
      <c r="BJ235" s="8" t="s">
        <v>6</v>
      </c>
      <c r="BK235" s="12">
        <v>0.155</v>
      </c>
      <c r="BL235" s="7">
        <f t="shared" si="242"/>
        <v>0</v>
      </c>
      <c r="BM235" s="7"/>
      <c r="BN235" s="7"/>
      <c r="BO235" s="81">
        <f t="shared" si="230"/>
        <v>0</v>
      </c>
      <c r="BP235" s="82">
        <f t="shared" si="231"/>
        <v>0</v>
      </c>
      <c r="BQ235" s="91">
        <f t="shared" si="213"/>
        <v>0</v>
      </c>
      <c r="BR235" s="365"/>
      <c r="BS235" s="156">
        <v>44743</v>
      </c>
      <c r="BT235" s="101">
        <f t="shared" si="232"/>
        <v>0</v>
      </c>
      <c r="BU235" s="14" t="e">
        <f t="shared" si="233"/>
        <v>#DIV/0!</v>
      </c>
      <c r="BV235" s="103">
        <f t="shared" si="234"/>
        <v>0</v>
      </c>
      <c r="BW235" s="12" t="e">
        <f t="shared" si="243"/>
        <v>#DIV/0!</v>
      </c>
      <c r="BX235" s="105">
        <f t="shared" si="235"/>
        <v>0</v>
      </c>
      <c r="BY235" s="134">
        <v>89.566486999999995</v>
      </c>
      <c r="BZ235" s="108">
        <f t="shared" si="236"/>
        <v>0</v>
      </c>
      <c r="CB235" s="23"/>
      <c r="CC235" s="131" t="e">
        <f t="shared" si="139"/>
        <v>#DIV/0!</v>
      </c>
    </row>
    <row r="236" spans="1:81">
      <c r="A236" s="365"/>
      <c r="B236" s="156">
        <v>44774</v>
      </c>
      <c r="C236" s="16"/>
      <c r="D236" s="23"/>
      <c r="E236" s="14" t="e">
        <f t="shared" si="214"/>
        <v>#DIV/0!</v>
      </c>
      <c r="F236" s="159" t="str">
        <f t="shared" si="120"/>
        <v/>
      </c>
      <c r="G236" s="8"/>
      <c r="H236" s="12">
        <v>0</v>
      </c>
      <c r="I236" s="7">
        <f t="shared" si="237"/>
        <v>0</v>
      </c>
      <c r="J236" s="7"/>
      <c r="K236" s="7"/>
      <c r="L236" s="81">
        <f t="shared" si="215"/>
        <v>0</v>
      </c>
      <c r="M236" s="82">
        <f t="shared" si="216"/>
        <v>0</v>
      </c>
      <c r="N236" s="91">
        <f t="shared" si="208"/>
        <v>0</v>
      </c>
      <c r="O236" s="23"/>
      <c r="P236" s="14" t="e">
        <f t="shared" si="217"/>
        <v>#DIV/0!</v>
      </c>
      <c r="Q236" s="159" t="str">
        <f t="shared" si="123"/>
        <v/>
      </c>
      <c r="R236" s="8"/>
      <c r="S236" s="12">
        <v>0</v>
      </c>
      <c r="T236" s="7">
        <f t="shared" si="238"/>
        <v>0</v>
      </c>
      <c r="U236" s="7"/>
      <c r="V236" s="7"/>
      <c r="W236" s="81">
        <f t="shared" si="218"/>
        <v>0</v>
      </c>
      <c r="X236" s="82">
        <f t="shared" si="219"/>
        <v>0</v>
      </c>
      <c r="Y236" s="91">
        <f t="shared" si="209"/>
        <v>0</v>
      </c>
      <c r="Z236" s="23"/>
      <c r="AA236" s="14" t="e">
        <f t="shared" si="220"/>
        <v>#DIV/0!</v>
      </c>
      <c r="AB236" s="159" t="str">
        <f t="shared" si="126"/>
        <v/>
      </c>
      <c r="AC236" s="8"/>
      <c r="AD236" s="12">
        <v>0</v>
      </c>
      <c r="AE236" s="7">
        <f t="shared" si="239"/>
        <v>0</v>
      </c>
      <c r="AF236" s="7"/>
      <c r="AG236" s="7"/>
      <c r="AH236" s="81">
        <f t="shared" si="221"/>
        <v>0</v>
      </c>
      <c r="AI236" s="82">
        <f t="shared" si="222"/>
        <v>0</v>
      </c>
      <c r="AJ236" s="91">
        <f t="shared" si="210"/>
        <v>0</v>
      </c>
      <c r="AK236" s="23"/>
      <c r="AL236" s="14" t="e">
        <f t="shared" si="223"/>
        <v>#DIV/0!</v>
      </c>
      <c r="AM236" s="159" t="str">
        <f t="shared" si="129"/>
        <v/>
      </c>
      <c r="AN236" s="8"/>
      <c r="AO236" s="12">
        <v>0</v>
      </c>
      <c r="AP236" s="7">
        <f t="shared" si="240"/>
        <v>0</v>
      </c>
      <c r="AQ236" s="7"/>
      <c r="AR236" s="7"/>
      <c r="AS236" s="81">
        <f t="shared" si="224"/>
        <v>0</v>
      </c>
      <c r="AT236" s="82">
        <f t="shared" si="225"/>
        <v>0</v>
      </c>
      <c r="AU236" s="91">
        <f t="shared" si="211"/>
        <v>0</v>
      </c>
      <c r="AV236" s="23"/>
      <c r="AW236" s="14" t="e">
        <f t="shared" si="226"/>
        <v>#DIV/0!</v>
      </c>
      <c r="AX236" s="159" t="str">
        <f t="shared" si="132"/>
        <v/>
      </c>
      <c r="AY236" s="8"/>
      <c r="AZ236" s="12">
        <v>0</v>
      </c>
      <c r="BA236" s="7">
        <f t="shared" si="241"/>
        <v>0</v>
      </c>
      <c r="BB236" s="7"/>
      <c r="BC236" s="7"/>
      <c r="BD236" s="81">
        <f t="shared" si="227"/>
        <v>0</v>
      </c>
      <c r="BE236" s="82">
        <f t="shared" si="228"/>
        <v>0</v>
      </c>
      <c r="BF236" s="91">
        <f t="shared" si="212"/>
        <v>0</v>
      </c>
      <c r="BG236" s="23"/>
      <c r="BH236" s="14" t="e">
        <f t="shared" si="229"/>
        <v>#DIV/0!</v>
      </c>
      <c r="BI236" s="159" t="str">
        <f t="shared" si="135"/>
        <v/>
      </c>
      <c r="BJ236" s="8"/>
      <c r="BK236" s="12">
        <v>0</v>
      </c>
      <c r="BL236" s="7">
        <f t="shared" si="242"/>
        <v>0</v>
      </c>
      <c r="BM236" s="7"/>
      <c r="BN236" s="7"/>
      <c r="BO236" s="81">
        <f t="shared" si="230"/>
        <v>0</v>
      </c>
      <c r="BP236" s="82">
        <f t="shared" si="231"/>
        <v>0</v>
      </c>
      <c r="BQ236" s="91">
        <f t="shared" si="213"/>
        <v>0</v>
      </c>
      <c r="BR236" s="365"/>
      <c r="BS236" s="156">
        <v>44774</v>
      </c>
      <c r="BT236" s="101">
        <f t="shared" si="232"/>
        <v>0</v>
      </c>
      <c r="BU236" s="14" t="e">
        <f t="shared" si="233"/>
        <v>#DIV/0!</v>
      </c>
      <c r="BV236" s="103">
        <f t="shared" si="234"/>
        <v>0</v>
      </c>
      <c r="BW236" s="12" t="e">
        <f t="shared" si="243"/>
        <v>#DIV/0!</v>
      </c>
      <c r="BX236" s="105">
        <f t="shared" si="235"/>
        <v>0</v>
      </c>
      <c r="BY236" s="134">
        <v>89.029088000000002</v>
      </c>
      <c r="BZ236" s="108">
        <f t="shared" si="236"/>
        <v>0</v>
      </c>
      <c r="CB236" s="23"/>
      <c r="CC236" s="131" t="e">
        <f t="shared" si="139"/>
        <v>#DIV/0!</v>
      </c>
    </row>
    <row r="237" spans="1:81">
      <c r="A237" s="365"/>
      <c r="B237" s="156">
        <v>44805</v>
      </c>
      <c r="C237" s="16"/>
      <c r="D237" s="23"/>
      <c r="E237" s="14" t="e">
        <f t="shared" ref="E237:E242" si="244">((D237/D236)-1)</f>
        <v>#DIV/0!</v>
      </c>
      <c r="F237" s="159" t="str">
        <f t="shared" si="120"/>
        <v/>
      </c>
      <c r="G237" s="8"/>
      <c r="H237" s="12">
        <v>0</v>
      </c>
      <c r="I237" s="7">
        <f t="shared" si="237"/>
        <v>0</v>
      </c>
      <c r="J237" s="7"/>
      <c r="K237" s="7"/>
      <c r="L237" s="81">
        <f t="shared" ref="L237:L242" si="245">D237+J237</f>
        <v>0</v>
      </c>
      <c r="M237" s="82">
        <f t="shared" ref="M237:M242" si="246">I237+K237</f>
        <v>0</v>
      </c>
      <c r="N237" s="91">
        <f t="shared" ref="N237:N242" si="247">L237-M237</f>
        <v>0</v>
      </c>
      <c r="O237" s="23"/>
      <c r="P237" s="14" t="e">
        <f t="shared" ref="P237:P242" si="248">((O237/O236)-1)</f>
        <v>#DIV/0!</v>
      </c>
      <c r="Q237" s="159" t="str">
        <f t="shared" si="123"/>
        <v/>
      </c>
      <c r="R237" s="8"/>
      <c r="S237" s="12">
        <v>0</v>
      </c>
      <c r="T237" s="7">
        <f t="shared" si="238"/>
        <v>0</v>
      </c>
      <c r="U237" s="7"/>
      <c r="V237" s="7"/>
      <c r="W237" s="81">
        <f t="shared" ref="W237:W242" si="249">O237+U237</f>
        <v>0</v>
      </c>
      <c r="X237" s="82">
        <f t="shared" ref="X237:X242" si="250">T237+V237</f>
        <v>0</v>
      </c>
      <c r="Y237" s="91">
        <f t="shared" ref="Y237:Y242" si="251">W237-X237</f>
        <v>0</v>
      </c>
      <c r="Z237" s="23"/>
      <c r="AA237" s="14" t="e">
        <f t="shared" ref="AA237:AA242" si="252">((Z237/Z236)-1)</f>
        <v>#DIV/0!</v>
      </c>
      <c r="AB237" s="159" t="str">
        <f t="shared" si="126"/>
        <v/>
      </c>
      <c r="AC237" s="8"/>
      <c r="AD237" s="12">
        <v>0</v>
      </c>
      <c r="AE237" s="7">
        <f t="shared" si="239"/>
        <v>0</v>
      </c>
      <c r="AF237" s="7"/>
      <c r="AG237" s="7"/>
      <c r="AH237" s="81">
        <f t="shared" ref="AH237:AH242" si="253">Z237+AF237</f>
        <v>0</v>
      </c>
      <c r="AI237" s="82">
        <f t="shared" ref="AI237:AI242" si="254">AE237+AG237</f>
        <v>0</v>
      </c>
      <c r="AJ237" s="91">
        <f t="shared" ref="AJ237:AJ242" si="255">AH237-AI237</f>
        <v>0</v>
      </c>
      <c r="AK237" s="23"/>
      <c r="AL237" s="14" t="e">
        <f t="shared" ref="AL237:AL242" si="256">((AK237/AK236)-1)</f>
        <v>#DIV/0!</v>
      </c>
      <c r="AM237" s="159" t="str">
        <f t="shared" si="129"/>
        <v/>
      </c>
      <c r="AN237" s="8"/>
      <c r="AO237" s="12">
        <v>0</v>
      </c>
      <c r="AP237" s="7">
        <f t="shared" si="240"/>
        <v>0</v>
      </c>
      <c r="AQ237" s="7"/>
      <c r="AR237" s="7"/>
      <c r="AS237" s="81">
        <f t="shared" ref="AS237:AS242" si="257">AK237+AQ237</f>
        <v>0</v>
      </c>
      <c r="AT237" s="82">
        <f t="shared" ref="AT237:AT242" si="258">AP237+AR237</f>
        <v>0</v>
      </c>
      <c r="AU237" s="91">
        <f t="shared" ref="AU237:AU242" si="259">AS237-AT237</f>
        <v>0</v>
      </c>
      <c r="AV237" s="23"/>
      <c r="AW237" s="14" t="e">
        <f t="shared" ref="AW237:AW242" si="260">((AV237/AV236)-1)</f>
        <v>#DIV/0!</v>
      </c>
      <c r="AX237" s="159" t="str">
        <f t="shared" si="132"/>
        <v/>
      </c>
      <c r="AY237" s="8"/>
      <c r="AZ237" s="12">
        <v>0</v>
      </c>
      <c r="BA237" s="7">
        <f t="shared" si="241"/>
        <v>0</v>
      </c>
      <c r="BB237" s="7"/>
      <c r="BC237" s="7"/>
      <c r="BD237" s="81">
        <f t="shared" ref="BD237:BD242" si="261">AV237+BB237</f>
        <v>0</v>
      </c>
      <c r="BE237" s="82">
        <f t="shared" ref="BE237:BE242" si="262">BA237+BC237</f>
        <v>0</v>
      </c>
      <c r="BF237" s="91">
        <f t="shared" ref="BF237:BF242" si="263">BD237-BE237</f>
        <v>0</v>
      </c>
      <c r="BG237" s="23"/>
      <c r="BH237" s="14" t="e">
        <f t="shared" ref="BH237:BH242" si="264">((BG237/BG236)-1)</f>
        <v>#DIV/0!</v>
      </c>
      <c r="BI237" s="159" t="str">
        <f t="shared" si="135"/>
        <v/>
      </c>
      <c r="BJ237" s="8"/>
      <c r="BK237" s="12">
        <v>0</v>
      </c>
      <c r="BL237" s="7">
        <f t="shared" si="242"/>
        <v>0</v>
      </c>
      <c r="BM237" s="7"/>
      <c r="BN237" s="7"/>
      <c r="BO237" s="81">
        <f t="shared" ref="BO237:BO242" si="265">BG237+BM237</f>
        <v>0</v>
      </c>
      <c r="BP237" s="82">
        <f t="shared" ref="BP237:BP242" si="266">BL237+BN237</f>
        <v>0</v>
      </c>
      <c r="BQ237" s="91">
        <f t="shared" ref="BQ237:BQ242" si="267">BO237-BP237</f>
        <v>0</v>
      </c>
      <c r="BR237" s="365"/>
      <c r="BS237" s="156">
        <v>44805</v>
      </c>
      <c r="BT237" s="101">
        <f t="shared" ref="BT237:BT242" si="268">L237+W237+AH237+AS237+BD237+BO237</f>
        <v>0</v>
      </c>
      <c r="BU237" s="14" t="e">
        <f t="shared" ref="BU237:BU242" si="269">((BT237/BT236)-1)</f>
        <v>#DIV/0!</v>
      </c>
      <c r="BV237" s="103">
        <f t="shared" ref="BV237:BV242" si="270">M237+X237+AI237+AT237+BE237+BP237</f>
        <v>0</v>
      </c>
      <c r="BW237" s="12" t="e">
        <f t="shared" si="243"/>
        <v>#DIV/0!</v>
      </c>
      <c r="BX237" s="105">
        <f t="shared" si="235"/>
        <v>0</v>
      </c>
      <c r="BY237" s="134">
        <v>88.753096999999997</v>
      </c>
      <c r="BZ237" s="108">
        <f t="shared" si="236"/>
        <v>0</v>
      </c>
      <c r="CB237" s="23"/>
      <c r="CC237" s="131" t="e">
        <f t="shared" si="139"/>
        <v>#DIV/0!</v>
      </c>
    </row>
    <row r="238" spans="1:81">
      <c r="A238" s="365"/>
      <c r="B238" s="156">
        <v>44835</v>
      </c>
      <c r="C238" s="16"/>
      <c r="D238" s="23"/>
      <c r="E238" s="14" t="e">
        <f t="shared" si="244"/>
        <v>#DIV/0!</v>
      </c>
      <c r="F238" s="159" t="str">
        <f t="shared" si="120"/>
        <v/>
      </c>
      <c r="G238" s="8"/>
      <c r="H238" s="12">
        <v>0</v>
      </c>
      <c r="I238" s="7">
        <f t="shared" ref="I238:I243" si="271">I237*(1+H238)</f>
        <v>0</v>
      </c>
      <c r="J238" s="7"/>
      <c r="K238" s="7"/>
      <c r="L238" s="81">
        <f t="shared" si="245"/>
        <v>0</v>
      </c>
      <c r="M238" s="82">
        <f t="shared" si="246"/>
        <v>0</v>
      </c>
      <c r="N238" s="91">
        <f t="shared" si="247"/>
        <v>0</v>
      </c>
      <c r="O238" s="23"/>
      <c r="P238" s="14" t="e">
        <f t="shared" si="248"/>
        <v>#DIV/0!</v>
      </c>
      <c r="Q238" s="159" t="str">
        <f t="shared" si="123"/>
        <v/>
      </c>
      <c r="R238" s="8"/>
      <c r="S238" s="12">
        <v>0</v>
      </c>
      <c r="T238" s="7">
        <f t="shared" ref="T238:T243" si="272">T237*(1+S238)</f>
        <v>0</v>
      </c>
      <c r="U238" s="7"/>
      <c r="V238" s="7"/>
      <c r="W238" s="81">
        <f t="shared" si="249"/>
        <v>0</v>
      </c>
      <c r="X238" s="82">
        <f t="shared" si="250"/>
        <v>0</v>
      </c>
      <c r="Y238" s="91">
        <f t="shared" si="251"/>
        <v>0</v>
      </c>
      <c r="Z238" s="23"/>
      <c r="AA238" s="14" t="e">
        <f t="shared" si="252"/>
        <v>#DIV/0!</v>
      </c>
      <c r="AB238" s="159" t="str">
        <f t="shared" si="126"/>
        <v/>
      </c>
      <c r="AC238" s="8"/>
      <c r="AD238" s="12">
        <v>0</v>
      </c>
      <c r="AE238" s="7">
        <f t="shared" ref="AE238:AE243" si="273">AE237*(1+AD238)</f>
        <v>0</v>
      </c>
      <c r="AF238" s="7"/>
      <c r="AG238" s="7"/>
      <c r="AH238" s="81">
        <f t="shared" si="253"/>
        <v>0</v>
      </c>
      <c r="AI238" s="82">
        <f t="shared" si="254"/>
        <v>0</v>
      </c>
      <c r="AJ238" s="91">
        <f t="shared" si="255"/>
        <v>0</v>
      </c>
      <c r="AK238" s="23"/>
      <c r="AL238" s="14" t="e">
        <f t="shared" si="256"/>
        <v>#DIV/0!</v>
      </c>
      <c r="AM238" s="159" t="str">
        <f t="shared" si="129"/>
        <v/>
      </c>
      <c r="AN238" s="8"/>
      <c r="AO238" s="12">
        <v>0</v>
      </c>
      <c r="AP238" s="7">
        <f t="shared" ref="AP238:AP243" si="274">AP237*(1+AO238)</f>
        <v>0</v>
      </c>
      <c r="AQ238" s="7"/>
      <c r="AR238" s="7"/>
      <c r="AS238" s="81">
        <f t="shared" si="257"/>
        <v>0</v>
      </c>
      <c r="AT238" s="82">
        <f t="shared" si="258"/>
        <v>0</v>
      </c>
      <c r="AU238" s="91">
        <f t="shared" si="259"/>
        <v>0</v>
      </c>
      <c r="AV238" s="23"/>
      <c r="AW238" s="14" t="e">
        <f t="shared" si="260"/>
        <v>#DIV/0!</v>
      </c>
      <c r="AX238" s="159" t="str">
        <f t="shared" si="132"/>
        <v/>
      </c>
      <c r="AY238" s="8"/>
      <c r="AZ238" s="12">
        <v>0</v>
      </c>
      <c r="BA238" s="7">
        <f t="shared" ref="BA238:BA243" si="275">BA237*(1+AZ238)</f>
        <v>0</v>
      </c>
      <c r="BB238" s="7"/>
      <c r="BC238" s="7"/>
      <c r="BD238" s="81">
        <f t="shared" si="261"/>
        <v>0</v>
      </c>
      <c r="BE238" s="82">
        <f t="shared" si="262"/>
        <v>0</v>
      </c>
      <c r="BF238" s="91">
        <f t="shared" si="263"/>
        <v>0</v>
      </c>
      <c r="BG238" s="23"/>
      <c r="BH238" s="14" t="e">
        <f t="shared" si="264"/>
        <v>#DIV/0!</v>
      </c>
      <c r="BI238" s="159" t="str">
        <f t="shared" si="135"/>
        <v/>
      </c>
      <c r="BJ238" s="8"/>
      <c r="BK238" s="12">
        <v>0</v>
      </c>
      <c r="BL238" s="7">
        <f t="shared" ref="BL238:BL243" si="276">BL237*(1+BK238)</f>
        <v>0</v>
      </c>
      <c r="BM238" s="7"/>
      <c r="BN238" s="7"/>
      <c r="BO238" s="81">
        <f t="shared" si="265"/>
        <v>0</v>
      </c>
      <c r="BP238" s="82">
        <f t="shared" si="266"/>
        <v>0</v>
      </c>
      <c r="BQ238" s="91">
        <f t="shared" si="267"/>
        <v>0</v>
      </c>
      <c r="BR238" s="365"/>
      <c r="BS238" s="156">
        <v>44835</v>
      </c>
      <c r="BT238" s="101">
        <f t="shared" si="268"/>
        <v>0</v>
      </c>
      <c r="BU238" s="14" t="e">
        <f t="shared" si="269"/>
        <v>#DIV/0!</v>
      </c>
      <c r="BV238" s="103">
        <f t="shared" si="270"/>
        <v>0</v>
      </c>
      <c r="BW238" s="12" t="e">
        <f t="shared" si="243"/>
        <v>#DIV/0!</v>
      </c>
      <c r="BX238" s="105">
        <f t="shared" si="235"/>
        <v>0</v>
      </c>
      <c r="BY238" s="134">
        <v>88.469087000000002</v>
      </c>
      <c r="BZ238" s="108">
        <f t="shared" si="236"/>
        <v>0</v>
      </c>
      <c r="CB238" s="23"/>
      <c r="CC238" s="131" t="e">
        <f t="shared" si="139"/>
        <v>#DIV/0!</v>
      </c>
    </row>
    <row r="239" spans="1:81">
      <c r="A239" s="365"/>
      <c r="B239" s="156">
        <v>44866</v>
      </c>
      <c r="C239" s="16"/>
      <c r="D239" s="23"/>
      <c r="E239" s="14" t="e">
        <f t="shared" si="244"/>
        <v>#DIV/0!</v>
      </c>
      <c r="F239" s="159" t="str">
        <f t="shared" si="120"/>
        <v/>
      </c>
      <c r="G239" s="8"/>
      <c r="H239" s="12">
        <v>0</v>
      </c>
      <c r="I239" s="7">
        <f t="shared" si="271"/>
        <v>0</v>
      </c>
      <c r="J239" s="7"/>
      <c r="K239" s="7"/>
      <c r="L239" s="81">
        <f t="shared" si="245"/>
        <v>0</v>
      </c>
      <c r="M239" s="82">
        <f t="shared" si="246"/>
        <v>0</v>
      </c>
      <c r="N239" s="91">
        <f t="shared" si="247"/>
        <v>0</v>
      </c>
      <c r="O239" s="23"/>
      <c r="P239" s="14" t="e">
        <f t="shared" si="248"/>
        <v>#DIV/0!</v>
      </c>
      <c r="Q239" s="159" t="str">
        <f t="shared" si="123"/>
        <v/>
      </c>
      <c r="R239" s="8"/>
      <c r="S239" s="12">
        <v>0</v>
      </c>
      <c r="T239" s="7">
        <f t="shared" si="272"/>
        <v>0</v>
      </c>
      <c r="U239" s="7"/>
      <c r="V239" s="7"/>
      <c r="W239" s="81">
        <f t="shared" si="249"/>
        <v>0</v>
      </c>
      <c r="X239" s="82">
        <f t="shared" si="250"/>
        <v>0</v>
      </c>
      <c r="Y239" s="91">
        <f t="shared" si="251"/>
        <v>0</v>
      </c>
      <c r="Z239" s="23"/>
      <c r="AA239" s="14" t="e">
        <f t="shared" si="252"/>
        <v>#DIV/0!</v>
      </c>
      <c r="AB239" s="159" t="str">
        <f t="shared" si="126"/>
        <v/>
      </c>
      <c r="AC239" s="8"/>
      <c r="AD239" s="12">
        <v>0</v>
      </c>
      <c r="AE239" s="7">
        <f t="shared" si="273"/>
        <v>0</v>
      </c>
      <c r="AF239" s="7"/>
      <c r="AG239" s="7"/>
      <c r="AH239" s="81">
        <f t="shared" si="253"/>
        <v>0</v>
      </c>
      <c r="AI239" s="82">
        <f t="shared" si="254"/>
        <v>0</v>
      </c>
      <c r="AJ239" s="91">
        <f t="shared" si="255"/>
        <v>0</v>
      </c>
      <c r="AK239" s="23"/>
      <c r="AL239" s="14" t="e">
        <f t="shared" si="256"/>
        <v>#DIV/0!</v>
      </c>
      <c r="AM239" s="159" t="str">
        <f t="shared" si="129"/>
        <v/>
      </c>
      <c r="AN239" s="8"/>
      <c r="AO239" s="12">
        <v>0</v>
      </c>
      <c r="AP239" s="7">
        <f t="shared" si="274"/>
        <v>0</v>
      </c>
      <c r="AQ239" s="7"/>
      <c r="AR239" s="7"/>
      <c r="AS239" s="81">
        <f t="shared" si="257"/>
        <v>0</v>
      </c>
      <c r="AT239" s="82">
        <f t="shared" si="258"/>
        <v>0</v>
      </c>
      <c r="AU239" s="91">
        <f t="shared" si="259"/>
        <v>0</v>
      </c>
      <c r="AV239" s="23"/>
      <c r="AW239" s="14" t="e">
        <f t="shared" si="260"/>
        <v>#DIV/0!</v>
      </c>
      <c r="AX239" s="159" t="str">
        <f t="shared" si="132"/>
        <v/>
      </c>
      <c r="AY239" s="8"/>
      <c r="AZ239" s="12">
        <v>0</v>
      </c>
      <c r="BA239" s="7">
        <f t="shared" si="275"/>
        <v>0</v>
      </c>
      <c r="BB239" s="7"/>
      <c r="BC239" s="7"/>
      <c r="BD239" s="81">
        <f t="shared" si="261"/>
        <v>0</v>
      </c>
      <c r="BE239" s="82">
        <f t="shared" si="262"/>
        <v>0</v>
      </c>
      <c r="BF239" s="91">
        <f t="shared" si="263"/>
        <v>0</v>
      </c>
      <c r="BG239" s="23"/>
      <c r="BH239" s="14" t="e">
        <f t="shared" si="264"/>
        <v>#DIV/0!</v>
      </c>
      <c r="BI239" s="159" t="str">
        <f t="shared" si="135"/>
        <v/>
      </c>
      <c r="BJ239" s="8"/>
      <c r="BK239" s="12">
        <v>0</v>
      </c>
      <c r="BL239" s="7">
        <f t="shared" si="276"/>
        <v>0</v>
      </c>
      <c r="BM239" s="7"/>
      <c r="BN239" s="7"/>
      <c r="BO239" s="81">
        <f t="shared" si="265"/>
        <v>0</v>
      </c>
      <c r="BP239" s="82">
        <f t="shared" si="266"/>
        <v>0</v>
      </c>
      <c r="BQ239" s="91">
        <f t="shared" si="267"/>
        <v>0</v>
      </c>
      <c r="BR239" s="365"/>
      <c r="BS239" s="156">
        <v>44866</v>
      </c>
      <c r="BT239" s="101">
        <f t="shared" si="268"/>
        <v>0</v>
      </c>
      <c r="BU239" s="14" t="e">
        <f t="shared" si="269"/>
        <v>#DIV/0!</v>
      </c>
      <c r="BV239" s="103">
        <f t="shared" si="270"/>
        <v>0</v>
      </c>
      <c r="BW239" s="12" t="e">
        <f t="shared" ref="BW239:BW245" si="277">((BV239/BV238)-1)</f>
        <v>#DIV/0!</v>
      </c>
      <c r="BX239" s="105">
        <f t="shared" si="235"/>
        <v>0</v>
      </c>
      <c r="BY239" s="134">
        <v>88.884890999999996</v>
      </c>
      <c r="BZ239" s="108">
        <f t="shared" si="236"/>
        <v>0</v>
      </c>
      <c r="CB239" s="23"/>
      <c r="CC239" s="131" t="e">
        <f t="shared" si="139"/>
        <v>#DIV/0!</v>
      </c>
    </row>
    <row r="240" spans="1:81">
      <c r="A240" s="366"/>
      <c r="B240" s="157">
        <v>44896</v>
      </c>
      <c r="C240" s="16"/>
      <c r="D240" s="21"/>
      <c r="E240" s="15" t="e">
        <f t="shared" si="244"/>
        <v>#DIV/0!</v>
      </c>
      <c r="F240" s="158" t="str">
        <f t="shared" si="120"/>
        <v/>
      </c>
      <c r="G240" s="11"/>
      <c r="H240" s="13">
        <v>0</v>
      </c>
      <c r="I240" s="10">
        <f t="shared" si="271"/>
        <v>0</v>
      </c>
      <c r="J240" s="10"/>
      <c r="K240" s="10"/>
      <c r="L240" s="83">
        <f t="shared" si="245"/>
        <v>0</v>
      </c>
      <c r="M240" s="84">
        <f t="shared" si="246"/>
        <v>0</v>
      </c>
      <c r="N240" s="92">
        <f t="shared" si="247"/>
        <v>0</v>
      </c>
      <c r="O240" s="21"/>
      <c r="P240" s="15" t="e">
        <f t="shared" si="248"/>
        <v>#DIV/0!</v>
      </c>
      <c r="Q240" s="158" t="str">
        <f t="shared" si="123"/>
        <v/>
      </c>
      <c r="R240" s="11"/>
      <c r="S240" s="13">
        <v>0</v>
      </c>
      <c r="T240" s="10">
        <f t="shared" si="272"/>
        <v>0</v>
      </c>
      <c r="U240" s="10"/>
      <c r="V240" s="10"/>
      <c r="W240" s="83">
        <f t="shared" si="249"/>
        <v>0</v>
      </c>
      <c r="X240" s="84">
        <f t="shared" si="250"/>
        <v>0</v>
      </c>
      <c r="Y240" s="92">
        <f t="shared" si="251"/>
        <v>0</v>
      </c>
      <c r="Z240" s="21"/>
      <c r="AA240" s="15" t="e">
        <f t="shared" si="252"/>
        <v>#DIV/0!</v>
      </c>
      <c r="AB240" s="158" t="str">
        <f t="shared" si="126"/>
        <v/>
      </c>
      <c r="AC240" s="11"/>
      <c r="AD240" s="13">
        <v>0</v>
      </c>
      <c r="AE240" s="10">
        <f t="shared" si="273"/>
        <v>0</v>
      </c>
      <c r="AF240" s="10"/>
      <c r="AG240" s="10"/>
      <c r="AH240" s="83">
        <f t="shared" si="253"/>
        <v>0</v>
      </c>
      <c r="AI240" s="84">
        <f t="shared" si="254"/>
        <v>0</v>
      </c>
      <c r="AJ240" s="92">
        <f t="shared" si="255"/>
        <v>0</v>
      </c>
      <c r="AK240" s="21"/>
      <c r="AL240" s="15" t="e">
        <f t="shared" si="256"/>
        <v>#DIV/0!</v>
      </c>
      <c r="AM240" s="158" t="str">
        <f t="shared" si="129"/>
        <v/>
      </c>
      <c r="AN240" s="11"/>
      <c r="AO240" s="13">
        <v>0</v>
      </c>
      <c r="AP240" s="10">
        <f t="shared" si="274"/>
        <v>0</v>
      </c>
      <c r="AQ240" s="10"/>
      <c r="AR240" s="10"/>
      <c r="AS240" s="83">
        <f t="shared" si="257"/>
        <v>0</v>
      </c>
      <c r="AT240" s="84">
        <f t="shared" si="258"/>
        <v>0</v>
      </c>
      <c r="AU240" s="92">
        <f t="shared" si="259"/>
        <v>0</v>
      </c>
      <c r="AV240" s="21"/>
      <c r="AW240" s="15" t="e">
        <f t="shared" si="260"/>
        <v>#DIV/0!</v>
      </c>
      <c r="AX240" s="158" t="str">
        <f t="shared" si="132"/>
        <v/>
      </c>
      <c r="AY240" s="11"/>
      <c r="AZ240" s="13">
        <v>0</v>
      </c>
      <c r="BA240" s="10">
        <f t="shared" si="275"/>
        <v>0</v>
      </c>
      <c r="BB240" s="10"/>
      <c r="BC240" s="10"/>
      <c r="BD240" s="83">
        <f t="shared" si="261"/>
        <v>0</v>
      </c>
      <c r="BE240" s="84">
        <f t="shared" si="262"/>
        <v>0</v>
      </c>
      <c r="BF240" s="92">
        <f t="shared" si="263"/>
        <v>0</v>
      </c>
      <c r="BG240" s="21"/>
      <c r="BH240" s="15" t="e">
        <f t="shared" si="264"/>
        <v>#DIV/0!</v>
      </c>
      <c r="BI240" s="158" t="str">
        <f t="shared" si="135"/>
        <v/>
      </c>
      <c r="BJ240" s="11"/>
      <c r="BK240" s="13">
        <v>0</v>
      </c>
      <c r="BL240" s="10">
        <f t="shared" si="276"/>
        <v>0</v>
      </c>
      <c r="BM240" s="10"/>
      <c r="BN240" s="10"/>
      <c r="BO240" s="83">
        <f t="shared" si="265"/>
        <v>0</v>
      </c>
      <c r="BP240" s="84">
        <f t="shared" si="266"/>
        <v>0</v>
      </c>
      <c r="BQ240" s="92">
        <f t="shared" si="267"/>
        <v>0</v>
      </c>
      <c r="BR240" s="366"/>
      <c r="BS240" s="157">
        <v>44896</v>
      </c>
      <c r="BT240" s="102">
        <f t="shared" si="268"/>
        <v>0</v>
      </c>
      <c r="BU240" s="15" t="e">
        <f t="shared" si="269"/>
        <v>#DIV/0!</v>
      </c>
      <c r="BV240" s="104">
        <f t="shared" si="270"/>
        <v>0</v>
      </c>
      <c r="BW240" s="13" t="e">
        <f t="shared" si="277"/>
        <v>#DIV/0!</v>
      </c>
      <c r="BX240" s="107">
        <f t="shared" si="235"/>
        <v>0</v>
      </c>
      <c r="BY240" s="135">
        <v>89.222652999999994</v>
      </c>
      <c r="BZ240" s="110">
        <f t="shared" si="236"/>
        <v>0</v>
      </c>
      <c r="CB240" s="23"/>
      <c r="CC240" s="131" t="e">
        <f t="shared" si="139"/>
        <v>#DIV/0!</v>
      </c>
    </row>
    <row r="241" spans="1:81">
      <c r="A241" s="365">
        <v>2023</v>
      </c>
      <c r="B241" s="156">
        <v>44927</v>
      </c>
      <c r="C241" s="16"/>
      <c r="D241" s="23"/>
      <c r="E241" s="14" t="e">
        <f t="shared" si="244"/>
        <v>#DIV/0!</v>
      </c>
      <c r="F241" s="159">
        <f t="shared" si="120"/>
        <v>70</v>
      </c>
      <c r="G241" s="8"/>
      <c r="H241" s="12">
        <v>0</v>
      </c>
      <c r="I241" s="7">
        <f t="shared" si="271"/>
        <v>0</v>
      </c>
      <c r="J241" s="7"/>
      <c r="K241" s="7"/>
      <c r="L241" s="81">
        <f t="shared" si="245"/>
        <v>0</v>
      </c>
      <c r="M241" s="82">
        <f t="shared" si="246"/>
        <v>0</v>
      </c>
      <c r="N241" s="91">
        <f t="shared" si="247"/>
        <v>0</v>
      </c>
      <c r="O241" s="23"/>
      <c r="P241" s="14" t="e">
        <f t="shared" si="248"/>
        <v>#DIV/0!</v>
      </c>
      <c r="Q241" s="159" t="str">
        <f t="shared" si="123"/>
        <v/>
      </c>
      <c r="R241" s="8"/>
      <c r="S241" s="12">
        <v>0</v>
      </c>
      <c r="T241" s="7">
        <f t="shared" si="272"/>
        <v>0</v>
      </c>
      <c r="U241" s="7"/>
      <c r="V241" s="7"/>
      <c r="W241" s="81">
        <f t="shared" si="249"/>
        <v>0</v>
      </c>
      <c r="X241" s="82">
        <f t="shared" si="250"/>
        <v>0</v>
      </c>
      <c r="Y241" s="91">
        <f t="shared" si="251"/>
        <v>0</v>
      </c>
      <c r="Z241" s="23"/>
      <c r="AA241" s="14" t="e">
        <f t="shared" si="252"/>
        <v>#DIV/0!</v>
      </c>
      <c r="AB241" s="159" t="str">
        <f t="shared" si="126"/>
        <v/>
      </c>
      <c r="AC241" s="8"/>
      <c r="AD241" s="12">
        <v>0</v>
      </c>
      <c r="AE241" s="7">
        <f t="shared" si="273"/>
        <v>0</v>
      </c>
      <c r="AF241" s="7"/>
      <c r="AG241" s="7"/>
      <c r="AH241" s="81">
        <f t="shared" si="253"/>
        <v>0</v>
      </c>
      <c r="AI241" s="82">
        <f t="shared" si="254"/>
        <v>0</v>
      </c>
      <c r="AJ241" s="91">
        <f t="shared" si="255"/>
        <v>0</v>
      </c>
      <c r="AK241" s="23"/>
      <c r="AL241" s="14" t="e">
        <f t="shared" si="256"/>
        <v>#DIV/0!</v>
      </c>
      <c r="AM241" s="159" t="str">
        <f t="shared" si="129"/>
        <v/>
      </c>
      <c r="AN241" s="8"/>
      <c r="AO241" s="12">
        <v>0</v>
      </c>
      <c r="AP241" s="7">
        <f t="shared" si="274"/>
        <v>0</v>
      </c>
      <c r="AQ241" s="7"/>
      <c r="AR241" s="7"/>
      <c r="AS241" s="81">
        <f t="shared" si="257"/>
        <v>0</v>
      </c>
      <c r="AT241" s="82">
        <f t="shared" si="258"/>
        <v>0</v>
      </c>
      <c r="AU241" s="91">
        <f t="shared" si="259"/>
        <v>0</v>
      </c>
      <c r="AV241" s="23"/>
      <c r="AW241" s="14" t="e">
        <f t="shared" si="260"/>
        <v>#DIV/0!</v>
      </c>
      <c r="AX241" s="159" t="str">
        <f t="shared" si="132"/>
        <v/>
      </c>
      <c r="AY241" s="8"/>
      <c r="AZ241" s="12">
        <v>0</v>
      </c>
      <c r="BA241" s="7">
        <f t="shared" si="275"/>
        <v>0</v>
      </c>
      <c r="BB241" s="7"/>
      <c r="BC241" s="7"/>
      <c r="BD241" s="81">
        <f t="shared" si="261"/>
        <v>0</v>
      </c>
      <c r="BE241" s="82">
        <f t="shared" si="262"/>
        <v>0</v>
      </c>
      <c r="BF241" s="91">
        <f t="shared" si="263"/>
        <v>0</v>
      </c>
      <c r="BG241" s="23"/>
      <c r="BH241" s="14" t="e">
        <f t="shared" si="264"/>
        <v>#DIV/0!</v>
      </c>
      <c r="BI241" s="159" t="str">
        <f t="shared" si="135"/>
        <v/>
      </c>
      <c r="BJ241" s="8"/>
      <c r="BK241" s="12">
        <v>0</v>
      </c>
      <c r="BL241" s="7">
        <f t="shared" si="276"/>
        <v>0</v>
      </c>
      <c r="BM241" s="7"/>
      <c r="BN241" s="7"/>
      <c r="BO241" s="81">
        <f t="shared" si="265"/>
        <v>0</v>
      </c>
      <c r="BP241" s="82">
        <f t="shared" si="266"/>
        <v>0</v>
      </c>
      <c r="BQ241" s="91">
        <f t="shared" si="267"/>
        <v>0</v>
      </c>
      <c r="BR241" s="365">
        <v>2023</v>
      </c>
      <c r="BS241" s="156">
        <v>44927</v>
      </c>
      <c r="BT241" s="101">
        <f t="shared" si="268"/>
        <v>0</v>
      </c>
      <c r="BU241" s="14" t="e">
        <f t="shared" si="269"/>
        <v>#DIV/0!</v>
      </c>
      <c r="BV241" s="103">
        <f t="shared" si="270"/>
        <v>0</v>
      </c>
      <c r="BW241" s="12" t="e">
        <f t="shared" si="277"/>
        <v>#DIV/0!</v>
      </c>
      <c r="BX241" s="105">
        <f t="shared" si="235"/>
        <v>0</v>
      </c>
      <c r="BY241" s="134">
        <v>89.838289000000003</v>
      </c>
      <c r="BZ241" s="108">
        <f t="shared" si="236"/>
        <v>0</v>
      </c>
      <c r="CB241" s="23"/>
      <c r="CC241" s="131" t="e">
        <f t="shared" si="139"/>
        <v>#DIV/0!</v>
      </c>
    </row>
    <row r="242" spans="1:81">
      <c r="A242" s="365"/>
      <c r="B242" s="156">
        <v>44958</v>
      </c>
      <c r="C242" s="16"/>
      <c r="D242" s="23"/>
      <c r="E242" s="14" t="e">
        <f t="shared" si="244"/>
        <v>#DIV/0!</v>
      </c>
      <c r="F242" s="159" t="str">
        <f t="shared" si="120"/>
        <v/>
      </c>
      <c r="G242" s="8"/>
      <c r="H242" s="12">
        <v>0</v>
      </c>
      <c r="I242" s="7">
        <f t="shared" si="271"/>
        <v>0</v>
      </c>
      <c r="J242" s="7"/>
      <c r="K242" s="7"/>
      <c r="L242" s="81">
        <f t="shared" si="245"/>
        <v>0</v>
      </c>
      <c r="M242" s="82">
        <f t="shared" si="246"/>
        <v>0</v>
      </c>
      <c r="N242" s="91">
        <f t="shared" si="247"/>
        <v>0</v>
      </c>
      <c r="O242" s="23"/>
      <c r="P242" s="14" t="e">
        <f t="shared" si="248"/>
        <v>#DIV/0!</v>
      </c>
      <c r="Q242" s="159" t="str">
        <f t="shared" si="123"/>
        <v/>
      </c>
      <c r="R242" s="8"/>
      <c r="S242" s="12">
        <v>0</v>
      </c>
      <c r="T242" s="7">
        <f t="shared" si="272"/>
        <v>0</v>
      </c>
      <c r="U242" s="7"/>
      <c r="V242" s="7"/>
      <c r="W242" s="81">
        <f t="shared" si="249"/>
        <v>0</v>
      </c>
      <c r="X242" s="82">
        <f t="shared" si="250"/>
        <v>0</v>
      </c>
      <c r="Y242" s="91">
        <f t="shared" si="251"/>
        <v>0</v>
      </c>
      <c r="Z242" s="23"/>
      <c r="AA242" s="14" t="e">
        <f t="shared" si="252"/>
        <v>#DIV/0!</v>
      </c>
      <c r="AB242" s="159" t="str">
        <f t="shared" si="126"/>
        <v/>
      </c>
      <c r="AC242" s="8"/>
      <c r="AD242" s="12">
        <v>0</v>
      </c>
      <c r="AE242" s="7">
        <f t="shared" si="273"/>
        <v>0</v>
      </c>
      <c r="AF242" s="7"/>
      <c r="AG242" s="7"/>
      <c r="AH242" s="81">
        <f t="shared" si="253"/>
        <v>0</v>
      </c>
      <c r="AI242" s="82">
        <f t="shared" si="254"/>
        <v>0</v>
      </c>
      <c r="AJ242" s="91">
        <f t="shared" si="255"/>
        <v>0</v>
      </c>
      <c r="AK242" s="23"/>
      <c r="AL242" s="14" t="e">
        <f t="shared" si="256"/>
        <v>#DIV/0!</v>
      </c>
      <c r="AM242" s="159" t="str">
        <f t="shared" si="129"/>
        <v/>
      </c>
      <c r="AN242" s="8"/>
      <c r="AO242" s="12">
        <v>0</v>
      </c>
      <c r="AP242" s="7">
        <f t="shared" si="274"/>
        <v>0</v>
      </c>
      <c r="AQ242" s="7"/>
      <c r="AR242" s="7"/>
      <c r="AS242" s="81">
        <f t="shared" si="257"/>
        <v>0</v>
      </c>
      <c r="AT242" s="82">
        <f t="shared" si="258"/>
        <v>0</v>
      </c>
      <c r="AU242" s="91">
        <f t="shared" si="259"/>
        <v>0</v>
      </c>
      <c r="AV242" s="23"/>
      <c r="AW242" s="14" t="e">
        <f t="shared" si="260"/>
        <v>#DIV/0!</v>
      </c>
      <c r="AX242" s="159" t="str">
        <f t="shared" si="132"/>
        <v/>
      </c>
      <c r="AY242" s="8"/>
      <c r="AZ242" s="12">
        <v>0</v>
      </c>
      <c r="BA242" s="7">
        <f t="shared" si="275"/>
        <v>0</v>
      </c>
      <c r="BB242" s="7"/>
      <c r="BC242" s="7"/>
      <c r="BD242" s="81">
        <f t="shared" si="261"/>
        <v>0</v>
      </c>
      <c r="BE242" s="82">
        <f t="shared" si="262"/>
        <v>0</v>
      </c>
      <c r="BF242" s="91">
        <f t="shared" si="263"/>
        <v>0</v>
      </c>
      <c r="BG242" s="23"/>
      <c r="BH242" s="14" t="e">
        <f t="shared" si="264"/>
        <v>#DIV/0!</v>
      </c>
      <c r="BI242" s="159" t="str">
        <f t="shared" si="135"/>
        <v/>
      </c>
      <c r="BJ242" s="8"/>
      <c r="BK242" s="12">
        <v>0</v>
      </c>
      <c r="BL242" s="7">
        <f t="shared" si="276"/>
        <v>0</v>
      </c>
      <c r="BM242" s="7"/>
      <c r="BN242" s="7"/>
      <c r="BO242" s="81">
        <f t="shared" si="265"/>
        <v>0</v>
      </c>
      <c r="BP242" s="82">
        <f t="shared" si="266"/>
        <v>0</v>
      </c>
      <c r="BQ242" s="91">
        <f t="shared" si="267"/>
        <v>0</v>
      </c>
      <c r="BR242" s="365"/>
      <c r="BS242" s="156">
        <v>44958</v>
      </c>
      <c r="BT242" s="101">
        <f t="shared" si="268"/>
        <v>0</v>
      </c>
      <c r="BU242" s="14" t="e">
        <f t="shared" si="269"/>
        <v>#DIV/0!</v>
      </c>
      <c r="BV242" s="103">
        <f t="shared" si="270"/>
        <v>0</v>
      </c>
      <c r="BW242" s="12" t="e">
        <f t="shared" si="277"/>
        <v>#DIV/0!</v>
      </c>
      <c r="BX242" s="105">
        <f t="shared" ref="BX242:BX247" si="278">BT242-BV242</f>
        <v>0</v>
      </c>
      <c r="BY242" s="134">
        <v>90.251544999999993</v>
      </c>
      <c r="BZ242" s="108">
        <f t="shared" ref="BZ242:BZ248" si="279">(BX242/BY242)*$N$4</f>
        <v>0</v>
      </c>
      <c r="CB242" s="23"/>
      <c r="CC242" s="131" t="e">
        <f t="shared" si="139"/>
        <v>#DIV/0!</v>
      </c>
    </row>
    <row r="243" spans="1:81">
      <c r="A243" s="365"/>
      <c r="B243" s="156">
        <v>44986</v>
      </c>
      <c r="C243" s="16"/>
      <c r="D243" s="23"/>
      <c r="E243" s="14" t="e">
        <f t="shared" ref="E243:E253" si="280">((D243/D242)-1)</f>
        <v>#DIV/0!</v>
      </c>
      <c r="F243" s="159" t="str">
        <f t="shared" si="120"/>
        <v/>
      </c>
      <c r="G243" s="8"/>
      <c r="H243" s="12">
        <v>0</v>
      </c>
      <c r="I243" s="7">
        <f t="shared" si="271"/>
        <v>0</v>
      </c>
      <c r="J243" s="7"/>
      <c r="K243" s="7"/>
      <c r="L243" s="81">
        <f t="shared" ref="L243:L248" si="281">D243+J243</f>
        <v>0</v>
      </c>
      <c r="M243" s="82">
        <f t="shared" ref="M243:M248" si="282">I243+K243</f>
        <v>0</v>
      </c>
      <c r="N243" s="91">
        <f t="shared" ref="N243:N248" si="283">L243-M243</f>
        <v>0</v>
      </c>
      <c r="O243" s="23"/>
      <c r="P243" s="14" t="e">
        <f t="shared" ref="P243:P253" si="284">((O243/O242)-1)</f>
        <v>#DIV/0!</v>
      </c>
      <c r="Q243" s="159" t="str">
        <f t="shared" si="123"/>
        <v/>
      </c>
      <c r="R243" s="8"/>
      <c r="S243" s="12">
        <v>0</v>
      </c>
      <c r="T243" s="7">
        <f t="shared" si="272"/>
        <v>0</v>
      </c>
      <c r="U243" s="7"/>
      <c r="V243" s="7"/>
      <c r="W243" s="81">
        <f t="shared" ref="W243:W248" si="285">O243+U243</f>
        <v>0</v>
      </c>
      <c r="X243" s="82">
        <f t="shared" ref="X243:X248" si="286">T243+V243</f>
        <v>0</v>
      </c>
      <c r="Y243" s="91">
        <f t="shared" ref="Y243:Y248" si="287">W243-X243</f>
        <v>0</v>
      </c>
      <c r="Z243" s="23"/>
      <c r="AA243" s="14" t="e">
        <f t="shared" ref="AA243:AA253" si="288">((Z243/Z242)-1)</f>
        <v>#DIV/0!</v>
      </c>
      <c r="AB243" s="159" t="str">
        <f t="shared" si="126"/>
        <v/>
      </c>
      <c r="AC243" s="8"/>
      <c r="AD243" s="12">
        <v>0</v>
      </c>
      <c r="AE243" s="7">
        <f t="shared" si="273"/>
        <v>0</v>
      </c>
      <c r="AF243" s="7"/>
      <c r="AG243" s="7"/>
      <c r="AH243" s="81">
        <f t="shared" ref="AH243:AH248" si="289">Z243+AF243</f>
        <v>0</v>
      </c>
      <c r="AI243" s="82">
        <f t="shared" ref="AI243:AI248" si="290">AE243+AG243</f>
        <v>0</v>
      </c>
      <c r="AJ243" s="91">
        <f t="shared" ref="AJ243:AJ248" si="291">AH243-AI243</f>
        <v>0</v>
      </c>
      <c r="AK243" s="23"/>
      <c r="AL243" s="14" t="e">
        <f t="shared" ref="AL243:AL253" si="292">((AK243/AK242)-1)</f>
        <v>#DIV/0!</v>
      </c>
      <c r="AM243" s="159" t="str">
        <f t="shared" si="129"/>
        <v/>
      </c>
      <c r="AN243" s="8"/>
      <c r="AO243" s="12">
        <v>0</v>
      </c>
      <c r="AP243" s="7">
        <f t="shared" si="274"/>
        <v>0</v>
      </c>
      <c r="AQ243" s="7"/>
      <c r="AR243" s="7"/>
      <c r="AS243" s="81">
        <f t="shared" ref="AS243:AS248" si="293">AK243+AQ243</f>
        <v>0</v>
      </c>
      <c r="AT243" s="82">
        <f t="shared" ref="AT243:AT248" si="294">AP243+AR243</f>
        <v>0</v>
      </c>
      <c r="AU243" s="91">
        <f t="shared" ref="AU243:AU248" si="295">AS243-AT243</f>
        <v>0</v>
      </c>
      <c r="AV243" s="23"/>
      <c r="AW243" s="14" t="e">
        <f t="shared" ref="AW243:AW253" si="296">((AV243/AV242)-1)</f>
        <v>#DIV/0!</v>
      </c>
      <c r="AX243" s="159" t="str">
        <f t="shared" si="132"/>
        <v/>
      </c>
      <c r="AY243" s="8"/>
      <c r="AZ243" s="12">
        <v>0</v>
      </c>
      <c r="BA243" s="7">
        <f t="shared" si="275"/>
        <v>0</v>
      </c>
      <c r="BB243" s="7"/>
      <c r="BC243" s="7"/>
      <c r="BD243" s="81">
        <f t="shared" ref="BD243:BD248" si="297">AV243+BB243</f>
        <v>0</v>
      </c>
      <c r="BE243" s="82">
        <f t="shared" ref="BE243:BE248" si="298">BA243+BC243</f>
        <v>0</v>
      </c>
      <c r="BF243" s="91">
        <f t="shared" ref="BF243:BF248" si="299">BD243-BE243</f>
        <v>0</v>
      </c>
      <c r="BG243" s="23"/>
      <c r="BH243" s="14" t="e">
        <f t="shared" ref="BH243:BH253" si="300">((BG243/BG242)-1)</f>
        <v>#DIV/0!</v>
      </c>
      <c r="BI243" s="159" t="str">
        <f t="shared" si="135"/>
        <v/>
      </c>
      <c r="BJ243" s="8"/>
      <c r="BK243" s="12">
        <v>0</v>
      </c>
      <c r="BL243" s="7">
        <f t="shared" si="276"/>
        <v>0</v>
      </c>
      <c r="BM243" s="7"/>
      <c r="BN243" s="7"/>
      <c r="BO243" s="81">
        <f t="shared" ref="BO243:BO248" si="301">BG243+BM243</f>
        <v>0</v>
      </c>
      <c r="BP243" s="82">
        <f t="shared" ref="BP243:BP248" si="302">BL243+BN243</f>
        <v>0</v>
      </c>
      <c r="BQ243" s="91">
        <f t="shared" ref="BQ243:BQ248" si="303">BO243-BP243</f>
        <v>0</v>
      </c>
      <c r="BR243" s="365"/>
      <c r="BS243" s="156">
        <v>44986</v>
      </c>
      <c r="BT243" s="101">
        <f t="shared" ref="BT243:BT248" si="304">L243+W243+AH243+AS243+BD243+BO243</f>
        <v>0</v>
      </c>
      <c r="BU243" s="14" t="e">
        <f t="shared" ref="BU243:BU249" si="305">((BT243/BT242)-1)</f>
        <v>#DIV/0!</v>
      </c>
      <c r="BV243" s="103">
        <f t="shared" ref="BV243:BV248" si="306">M243+X243+AI243+AT243+BE243+BP243</f>
        <v>0</v>
      </c>
      <c r="BW243" s="12" t="e">
        <f t="shared" si="277"/>
        <v>#DIV/0!</v>
      </c>
      <c r="BX243" s="105">
        <f t="shared" si="278"/>
        <v>0</v>
      </c>
      <c r="BY243" s="134">
        <v>90.946481000000006</v>
      </c>
      <c r="BZ243" s="108">
        <f t="shared" si="279"/>
        <v>0</v>
      </c>
      <c r="CB243" s="23"/>
      <c r="CC243" s="131" t="e">
        <f t="shared" si="139"/>
        <v>#DIV/0!</v>
      </c>
    </row>
    <row r="244" spans="1:81">
      <c r="A244" s="365"/>
      <c r="B244" s="156">
        <v>45017</v>
      </c>
      <c r="C244" s="16"/>
      <c r="D244" s="23"/>
      <c r="E244" s="14" t="e">
        <f t="shared" si="280"/>
        <v>#DIV/0!</v>
      </c>
      <c r="F244" s="159" t="str">
        <f t="shared" si="120"/>
        <v/>
      </c>
      <c r="G244" s="8"/>
      <c r="H244" s="12">
        <v>0</v>
      </c>
      <c r="I244" s="7">
        <f t="shared" ref="I244:I253" si="307">I243*(1+H244)</f>
        <v>0</v>
      </c>
      <c r="J244" s="7"/>
      <c r="K244" s="7"/>
      <c r="L244" s="81">
        <f t="shared" si="281"/>
        <v>0</v>
      </c>
      <c r="M244" s="82">
        <f t="shared" si="282"/>
        <v>0</v>
      </c>
      <c r="N244" s="91">
        <f t="shared" si="283"/>
        <v>0</v>
      </c>
      <c r="O244" s="23"/>
      <c r="P244" s="14" t="e">
        <f t="shared" si="284"/>
        <v>#DIV/0!</v>
      </c>
      <c r="Q244" s="159" t="str">
        <f t="shared" si="123"/>
        <v/>
      </c>
      <c r="R244" s="8"/>
      <c r="S244" s="12">
        <v>0</v>
      </c>
      <c r="T244" s="7">
        <f t="shared" ref="T244:T253" si="308">T243*(1+S244)</f>
        <v>0</v>
      </c>
      <c r="U244" s="7"/>
      <c r="V244" s="7"/>
      <c r="W244" s="81">
        <f t="shared" si="285"/>
        <v>0</v>
      </c>
      <c r="X244" s="82">
        <f t="shared" si="286"/>
        <v>0</v>
      </c>
      <c r="Y244" s="91">
        <f t="shared" si="287"/>
        <v>0</v>
      </c>
      <c r="Z244" s="23"/>
      <c r="AA244" s="14" t="e">
        <f t="shared" si="288"/>
        <v>#DIV/0!</v>
      </c>
      <c r="AB244" s="159" t="str">
        <f t="shared" si="126"/>
        <v/>
      </c>
      <c r="AC244" s="8"/>
      <c r="AD244" s="12">
        <v>0</v>
      </c>
      <c r="AE244" s="7">
        <f t="shared" ref="AE244:AE253" si="309">AE243*(1+AD244)</f>
        <v>0</v>
      </c>
      <c r="AF244" s="7"/>
      <c r="AG244" s="7"/>
      <c r="AH244" s="81">
        <f t="shared" si="289"/>
        <v>0</v>
      </c>
      <c r="AI244" s="82">
        <f t="shared" si="290"/>
        <v>0</v>
      </c>
      <c r="AJ244" s="91">
        <f t="shared" si="291"/>
        <v>0</v>
      </c>
      <c r="AK244" s="23"/>
      <c r="AL244" s="14" t="e">
        <f t="shared" si="292"/>
        <v>#DIV/0!</v>
      </c>
      <c r="AM244" s="159" t="str">
        <f t="shared" si="129"/>
        <v/>
      </c>
      <c r="AN244" s="8"/>
      <c r="AO244" s="12">
        <v>0</v>
      </c>
      <c r="AP244" s="7">
        <f t="shared" ref="AP244:AP253" si="310">AP243*(1+AO244)</f>
        <v>0</v>
      </c>
      <c r="AQ244" s="7"/>
      <c r="AR244" s="7"/>
      <c r="AS244" s="81">
        <f t="shared" si="293"/>
        <v>0</v>
      </c>
      <c r="AT244" s="82">
        <f t="shared" si="294"/>
        <v>0</v>
      </c>
      <c r="AU244" s="91">
        <f t="shared" si="295"/>
        <v>0</v>
      </c>
      <c r="AV244" s="23"/>
      <c r="AW244" s="14" t="e">
        <f t="shared" si="296"/>
        <v>#DIV/0!</v>
      </c>
      <c r="AX244" s="159" t="str">
        <f t="shared" si="132"/>
        <v/>
      </c>
      <c r="AY244" s="8"/>
      <c r="AZ244" s="12">
        <v>0</v>
      </c>
      <c r="BA244" s="7">
        <f t="shared" ref="BA244:BA253" si="311">BA243*(1+AZ244)</f>
        <v>0</v>
      </c>
      <c r="BB244" s="7"/>
      <c r="BC244" s="7"/>
      <c r="BD244" s="81">
        <f t="shared" si="297"/>
        <v>0</v>
      </c>
      <c r="BE244" s="82">
        <f t="shared" si="298"/>
        <v>0</v>
      </c>
      <c r="BF244" s="91">
        <f t="shared" si="299"/>
        <v>0</v>
      </c>
      <c r="BG244" s="23"/>
      <c r="BH244" s="14" t="e">
        <f t="shared" si="300"/>
        <v>#DIV/0!</v>
      </c>
      <c r="BI244" s="159" t="str">
        <f t="shared" si="135"/>
        <v/>
      </c>
      <c r="BJ244" s="8"/>
      <c r="BK244" s="12">
        <v>0</v>
      </c>
      <c r="BL244" s="7">
        <f t="shared" ref="BL244:BL253" si="312">BL243*(1+BK244)</f>
        <v>0</v>
      </c>
      <c r="BM244" s="7"/>
      <c r="BN244" s="7"/>
      <c r="BO244" s="81">
        <f t="shared" si="301"/>
        <v>0</v>
      </c>
      <c r="BP244" s="82">
        <f t="shared" si="302"/>
        <v>0</v>
      </c>
      <c r="BQ244" s="91">
        <f t="shared" si="303"/>
        <v>0</v>
      </c>
      <c r="BR244" s="365"/>
      <c r="BS244" s="156">
        <v>45017</v>
      </c>
      <c r="BT244" s="101">
        <f t="shared" si="304"/>
        <v>0</v>
      </c>
      <c r="BU244" s="14" t="e">
        <f t="shared" si="305"/>
        <v>#DIV/0!</v>
      </c>
      <c r="BV244" s="103">
        <f t="shared" si="306"/>
        <v>0</v>
      </c>
      <c r="BW244" s="12" t="e">
        <f t="shared" si="277"/>
        <v>#DIV/0!</v>
      </c>
      <c r="BX244" s="105">
        <f t="shared" si="278"/>
        <v>0</v>
      </c>
      <c r="BY244" s="134">
        <v>91.528537999999998</v>
      </c>
      <c r="BZ244" s="108">
        <f t="shared" si="279"/>
        <v>0</v>
      </c>
      <c r="CB244" s="23"/>
      <c r="CC244" s="131" t="e">
        <f t="shared" si="139"/>
        <v>#DIV/0!</v>
      </c>
    </row>
    <row r="245" spans="1:81">
      <c r="A245" s="365"/>
      <c r="B245" s="156">
        <v>45047</v>
      </c>
      <c r="C245" s="16"/>
      <c r="D245" s="23"/>
      <c r="E245" s="14" t="e">
        <f t="shared" si="280"/>
        <v>#DIV/0!</v>
      </c>
      <c r="F245" s="159" t="str">
        <f t="shared" si="120"/>
        <v/>
      </c>
      <c r="G245" s="8"/>
      <c r="H245" s="12">
        <v>0</v>
      </c>
      <c r="I245" s="7">
        <f t="shared" si="307"/>
        <v>0</v>
      </c>
      <c r="J245" s="7"/>
      <c r="K245" s="7"/>
      <c r="L245" s="81">
        <f t="shared" si="281"/>
        <v>0</v>
      </c>
      <c r="M245" s="82">
        <f t="shared" si="282"/>
        <v>0</v>
      </c>
      <c r="N245" s="91">
        <f t="shared" si="283"/>
        <v>0</v>
      </c>
      <c r="O245" s="23"/>
      <c r="P245" s="14" t="e">
        <f t="shared" si="284"/>
        <v>#DIV/0!</v>
      </c>
      <c r="Q245" s="159" t="str">
        <f t="shared" si="123"/>
        <v/>
      </c>
      <c r="R245" s="8"/>
      <c r="S245" s="12">
        <v>0</v>
      </c>
      <c r="T245" s="7">
        <f t="shared" si="308"/>
        <v>0</v>
      </c>
      <c r="U245" s="7"/>
      <c r="V245" s="7"/>
      <c r="W245" s="81">
        <f t="shared" si="285"/>
        <v>0</v>
      </c>
      <c r="X245" s="82">
        <f t="shared" si="286"/>
        <v>0</v>
      </c>
      <c r="Y245" s="91">
        <f t="shared" si="287"/>
        <v>0</v>
      </c>
      <c r="Z245" s="23"/>
      <c r="AA245" s="14" t="e">
        <f t="shared" si="288"/>
        <v>#DIV/0!</v>
      </c>
      <c r="AB245" s="159" t="str">
        <f t="shared" si="126"/>
        <v/>
      </c>
      <c r="AC245" s="8"/>
      <c r="AD245" s="12">
        <v>0</v>
      </c>
      <c r="AE245" s="7">
        <f t="shared" si="309"/>
        <v>0</v>
      </c>
      <c r="AF245" s="7"/>
      <c r="AG245" s="7"/>
      <c r="AH245" s="81">
        <f t="shared" si="289"/>
        <v>0</v>
      </c>
      <c r="AI245" s="82">
        <f t="shared" si="290"/>
        <v>0</v>
      </c>
      <c r="AJ245" s="91">
        <f t="shared" si="291"/>
        <v>0</v>
      </c>
      <c r="AK245" s="23"/>
      <c r="AL245" s="14" t="e">
        <f t="shared" si="292"/>
        <v>#DIV/0!</v>
      </c>
      <c r="AM245" s="159" t="str">
        <f t="shared" si="129"/>
        <v/>
      </c>
      <c r="AN245" s="8"/>
      <c r="AO245" s="12">
        <v>0</v>
      </c>
      <c r="AP245" s="7">
        <f t="shared" si="310"/>
        <v>0</v>
      </c>
      <c r="AQ245" s="7"/>
      <c r="AR245" s="7"/>
      <c r="AS245" s="81">
        <f t="shared" si="293"/>
        <v>0</v>
      </c>
      <c r="AT245" s="82">
        <f t="shared" si="294"/>
        <v>0</v>
      </c>
      <c r="AU245" s="91">
        <f t="shared" si="295"/>
        <v>0</v>
      </c>
      <c r="AV245" s="23"/>
      <c r="AW245" s="14" t="e">
        <f t="shared" si="296"/>
        <v>#DIV/0!</v>
      </c>
      <c r="AX245" s="159" t="str">
        <f t="shared" si="132"/>
        <v/>
      </c>
      <c r="AY245" s="8"/>
      <c r="AZ245" s="12">
        <v>0</v>
      </c>
      <c r="BA245" s="7">
        <f t="shared" si="311"/>
        <v>0</v>
      </c>
      <c r="BB245" s="7"/>
      <c r="BC245" s="7"/>
      <c r="BD245" s="81">
        <f t="shared" si="297"/>
        <v>0</v>
      </c>
      <c r="BE245" s="82">
        <f t="shared" si="298"/>
        <v>0</v>
      </c>
      <c r="BF245" s="91">
        <f t="shared" si="299"/>
        <v>0</v>
      </c>
      <c r="BG245" s="23"/>
      <c r="BH245" s="14" t="e">
        <f t="shared" si="300"/>
        <v>#DIV/0!</v>
      </c>
      <c r="BI245" s="159" t="str">
        <f t="shared" si="135"/>
        <v/>
      </c>
      <c r="BJ245" s="8"/>
      <c r="BK245" s="12">
        <v>0</v>
      </c>
      <c r="BL245" s="7">
        <f t="shared" si="312"/>
        <v>0</v>
      </c>
      <c r="BM245" s="7"/>
      <c r="BN245" s="7"/>
      <c r="BO245" s="81">
        <f t="shared" si="301"/>
        <v>0</v>
      </c>
      <c r="BP245" s="82">
        <f t="shared" si="302"/>
        <v>0</v>
      </c>
      <c r="BQ245" s="91">
        <f t="shared" si="303"/>
        <v>0</v>
      </c>
      <c r="BR245" s="365"/>
      <c r="BS245" s="156">
        <v>45047</v>
      </c>
      <c r="BT245" s="101">
        <f t="shared" si="304"/>
        <v>0</v>
      </c>
      <c r="BU245" s="14" t="e">
        <f t="shared" si="305"/>
        <v>#DIV/0!</v>
      </c>
      <c r="BV245" s="103">
        <f t="shared" si="306"/>
        <v>0</v>
      </c>
      <c r="BW245" s="12" t="e">
        <f t="shared" si="277"/>
        <v>#DIV/0!</v>
      </c>
      <c r="BX245" s="105">
        <f t="shared" si="278"/>
        <v>0</v>
      </c>
      <c r="BY245" s="134">
        <v>92.013638999999998</v>
      </c>
      <c r="BZ245" s="108">
        <f t="shared" si="279"/>
        <v>0</v>
      </c>
      <c r="CB245" s="23"/>
      <c r="CC245" s="131" t="e">
        <f t="shared" si="139"/>
        <v>#DIV/0!</v>
      </c>
    </row>
    <row r="246" spans="1:81">
      <c r="A246" s="365"/>
      <c r="B246" s="156">
        <v>45078</v>
      </c>
      <c r="C246" s="16"/>
      <c r="D246" s="23"/>
      <c r="E246" s="14" t="e">
        <f t="shared" si="280"/>
        <v>#DIV/0!</v>
      </c>
      <c r="F246" s="159" t="str">
        <f t="shared" si="120"/>
        <v/>
      </c>
      <c r="G246" s="8"/>
      <c r="H246" s="12">
        <v>0</v>
      </c>
      <c r="I246" s="7">
        <f t="shared" si="307"/>
        <v>0</v>
      </c>
      <c r="J246" s="7"/>
      <c r="K246" s="7"/>
      <c r="L246" s="81">
        <f t="shared" si="281"/>
        <v>0</v>
      </c>
      <c r="M246" s="82">
        <f t="shared" si="282"/>
        <v>0</v>
      </c>
      <c r="N246" s="91">
        <f t="shared" si="283"/>
        <v>0</v>
      </c>
      <c r="O246" s="23"/>
      <c r="P246" s="14" t="e">
        <f t="shared" si="284"/>
        <v>#DIV/0!</v>
      </c>
      <c r="Q246" s="159" t="str">
        <f t="shared" si="123"/>
        <v/>
      </c>
      <c r="R246" s="8"/>
      <c r="S246" s="12">
        <v>0</v>
      </c>
      <c r="T246" s="7">
        <f t="shared" si="308"/>
        <v>0</v>
      </c>
      <c r="U246" s="7"/>
      <c r="V246" s="7"/>
      <c r="W246" s="81">
        <f t="shared" si="285"/>
        <v>0</v>
      </c>
      <c r="X246" s="82">
        <f t="shared" si="286"/>
        <v>0</v>
      </c>
      <c r="Y246" s="91">
        <f t="shared" si="287"/>
        <v>0</v>
      </c>
      <c r="Z246" s="23"/>
      <c r="AA246" s="14" t="e">
        <f t="shared" si="288"/>
        <v>#DIV/0!</v>
      </c>
      <c r="AB246" s="159" t="str">
        <f t="shared" si="126"/>
        <v/>
      </c>
      <c r="AC246" s="8"/>
      <c r="AD246" s="12">
        <v>0</v>
      </c>
      <c r="AE246" s="7">
        <f t="shared" si="309"/>
        <v>0</v>
      </c>
      <c r="AF246" s="7"/>
      <c r="AG246" s="7"/>
      <c r="AH246" s="81">
        <f t="shared" si="289"/>
        <v>0</v>
      </c>
      <c r="AI246" s="82">
        <f t="shared" si="290"/>
        <v>0</v>
      </c>
      <c r="AJ246" s="91">
        <f t="shared" si="291"/>
        <v>0</v>
      </c>
      <c r="AK246" s="23"/>
      <c r="AL246" s="14" t="e">
        <f t="shared" si="292"/>
        <v>#DIV/0!</v>
      </c>
      <c r="AM246" s="159" t="str">
        <f t="shared" si="129"/>
        <v/>
      </c>
      <c r="AN246" s="8"/>
      <c r="AO246" s="12">
        <v>0</v>
      </c>
      <c r="AP246" s="7">
        <f t="shared" si="310"/>
        <v>0</v>
      </c>
      <c r="AQ246" s="7"/>
      <c r="AR246" s="7"/>
      <c r="AS246" s="81">
        <f t="shared" si="293"/>
        <v>0</v>
      </c>
      <c r="AT246" s="82">
        <f t="shared" si="294"/>
        <v>0</v>
      </c>
      <c r="AU246" s="91">
        <f t="shared" si="295"/>
        <v>0</v>
      </c>
      <c r="AV246" s="23"/>
      <c r="AW246" s="14" t="e">
        <f t="shared" si="296"/>
        <v>#DIV/0!</v>
      </c>
      <c r="AX246" s="159" t="str">
        <f t="shared" si="132"/>
        <v/>
      </c>
      <c r="AY246" s="8"/>
      <c r="AZ246" s="12">
        <v>0</v>
      </c>
      <c r="BA246" s="7">
        <f t="shared" si="311"/>
        <v>0</v>
      </c>
      <c r="BB246" s="7"/>
      <c r="BC246" s="7"/>
      <c r="BD246" s="81">
        <f t="shared" si="297"/>
        <v>0</v>
      </c>
      <c r="BE246" s="82">
        <f t="shared" si="298"/>
        <v>0</v>
      </c>
      <c r="BF246" s="91">
        <f t="shared" si="299"/>
        <v>0</v>
      </c>
      <c r="BG246" s="23"/>
      <c r="BH246" s="14" t="e">
        <f t="shared" si="300"/>
        <v>#DIV/0!</v>
      </c>
      <c r="BI246" s="159" t="str">
        <f t="shared" si="135"/>
        <v/>
      </c>
      <c r="BJ246" s="8"/>
      <c r="BK246" s="12">
        <v>0</v>
      </c>
      <c r="BL246" s="7">
        <f t="shared" si="312"/>
        <v>0</v>
      </c>
      <c r="BM246" s="7"/>
      <c r="BN246" s="7"/>
      <c r="BO246" s="81">
        <f t="shared" si="301"/>
        <v>0</v>
      </c>
      <c r="BP246" s="82">
        <f t="shared" si="302"/>
        <v>0</v>
      </c>
      <c r="BQ246" s="91">
        <f t="shared" si="303"/>
        <v>0</v>
      </c>
      <c r="BR246" s="365"/>
      <c r="BS246" s="156">
        <v>45078</v>
      </c>
      <c r="BT246" s="101">
        <f t="shared" si="304"/>
        <v>0</v>
      </c>
      <c r="BU246" s="14" t="e">
        <f t="shared" si="305"/>
        <v>#DIV/0!</v>
      </c>
      <c r="BV246" s="103">
        <f t="shared" si="306"/>
        <v>0</v>
      </c>
      <c r="BW246" s="12" t="e">
        <f t="shared" ref="BW246:BW251" si="313">((BV246/BV245)-1)</f>
        <v>#DIV/0!</v>
      </c>
      <c r="BX246" s="105">
        <f t="shared" si="278"/>
        <v>0</v>
      </c>
      <c r="BY246" s="134">
        <v>92.344887999999997</v>
      </c>
      <c r="BZ246" s="108">
        <f t="shared" si="279"/>
        <v>0</v>
      </c>
      <c r="CB246" s="23"/>
      <c r="CC246" s="131" t="e">
        <f t="shared" si="139"/>
        <v>#DIV/0!</v>
      </c>
    </row>
    <row r="247" spans="1:81">
      <c r="A247" s="365"/>
      <c r="B247" s="156">
        <v>45108</v>
      </c>
      <c r="C247" s="16"/>
      <c r="D247" s="23"/>
      <c r="E247" s="14" t="e">
        <f t="shared" si="280"/>
        <v>#DIV/0!</v>
      </c>
      <c r="F247" s="159" t="str">
        <f>IF(DAY(J$11)=0,"",IF(MONTH(J$11)&lt;&gt;MONTH($B247),"",YEAR($B247)-YEAR(J$11)))</f>
        <v/>
      </c>
      <c r="G247" s="8" t="s">
        <v>6</v>
      </c>
      <c r="H247" s="12">
        <v>9.6299999999999997E-2</v>
      </c>
      <c r="I247" s="7">
        <f t="shared" si="307"/>
        <v>0</v>
      </c>
      <c r="J247" s="7"/>
      <c r="K247" s="7"/>
      <c r="L247" s="81">
        <f t="shared" si="281"/>
        <v>0</v>
      </c>
      <c r="M247" s="82">
        <f t="shared" si="282"/>
        <v>0</v>
      </c>
      <c r="N247" s="91">
        <f t="shared" si="283"/>
        <v>0</v>
      </c>
      <c r="O247" s="23"/>
      <c r="P247" s="14" t="e">
        <f t="shared" si="284"/>
        <v>#DIV/0!</v>
      </c>
      <c r="Q247" s="159" t="str">
        <f>IF(DAY(U$11)=0,"",IF(MONTH(U$11)&lt;&gt;MONTH($B247),"",YEAR($B247)-YEAR(U$11)))</f>
        <v/>
      </c>
      <c r="R247" s="8" t="s">
        <v>6</v>
      </c>
      <c r="S247" s="12">
        <v>9.6299999999999997E-2</v>
      </c>
      <c r="T247" s="7">
        <f t="shared" si="308"/>
        <v>0</v>
      </c>
      <c r="U247" s="7"/>
      <c r="V247" s="7"/>
      <c r="W247" s="81">
        <f t="shared" si="285"/>
        <v>0</v>
      </c>
      <c r="X247" s="82">
        <f t="shared" si="286"/>
        <v>0</v>
      </c>
      <c r="Y247" s="91">
        <f t="shared" si="287"/>
        <v>0</v>
      </c>
      <c r="Z247" s="23"/>
      <c r="AA247" s="14" t="e">
        <f t="shared" si="288"/>
        <v>#DIV/0!</v>
      </c>
      <c r="AB247" s="159" t="str">
        <f>IF(DAY(AF$11)=0,"",IF(MONTH(AF$11)&lt;&gt;MONTH($B247),"",YEAR($B247)-YEAR(AF$11)))</f>
        <v/>
      </c>
      <c r="AC247" s="8" t="s">
        <v>6</v>
      </c>
      <c r="AD247" s="12">
        <v>9.6299999999999997E-2</v>
      </c>
      <c r="AE247" s="7">
        <f t="shared" si="309"/>
        <v>0</v>
      </c>
      <c r="AF247" s="7"/>
      <c r="AG247" s="7"/>
      <c r="AH247" s="81">
        <f t="shared" si="289"/>
        <v>0</v>
      </c>
      <c r="AI247" s="82">
        <f t="shared" si="290"/>
        <v>0</v>
      </c>
      <c r="AJ247" s="91">
        <f t="shared" si="291"/>
        <v>0</v>
      </c>
      <c r="AK247" s="23"/>
      <c r="AL247" s="14" t="e">
        <f t="shared" si="292"/>
        <v>#DIV/0!</v>
      </c>
      <c r="AM247" s="159" t="str">
        <f>IF(DAY(AQ$11)=0,"",IF(MONTH(AQ$11)&lt;&gt;MONTH($B247),"",YEAR($B247)-YEAR(AQ$11)))</f>
        <v/>
      </c>
      <c r="AN247" s="8" t="s">
        <v>6</v>
      </c>
      <c r="AO247" s="12">
        <v>9.6299999999999997E-2</v>
      </c>
      <c r="AP247" s="7">
        <f t="shared" si="310"/>
        <v>0</v>
      </c>
      <c r="AQ247" s="7"/>
      <c r="AR247" s="7"/>
      <c r="AS247" s="81">
        <f t="shared" si="293"/>
        <v>0</v>
      </c>
      <c r="AT247" s="82">
        <f t="shared" si="294"/>
        <v>0</v>
      </c>
      <c r="AU247" s="91">
        <f t="shared" si="295"/>
        <v>0</v>
      </c>
      <c r="AV247" s="23"/>
      <c r="AW247" s="14" t="e">
        <f t="shared" si="296"/>
        <v>#DIV/0!</v>
      </c>
      <c r="AX247" s="159" t="str">
        <f>IF(DAY(BB$11)=0,"",IF(MONTH(BB$11)&lt;&gt;MONTH($B247),"",YEAR($B247)-YEAR(BB$11)))</f>
        <v/>
      </c>
      <c r="AY247" s="8" t="s">
        <v>6</v>
      </c>
      <c r="AZ247" s="12">
        <v>9.6299999999999997E-2</v>
      </c>
      <c r="BA247" s="7">
        <f t="shared" si="311"/>
        <v>0</v>
      </c>
      <c r="BB247" s="7"/>
      <c r="BC247" s="7"/>
      <c r="BD247" s="81">
        <f t="shared" si="297"/>
        <v>0</v>
      </c>
      <c r="BE247" s="82">
        <f t="shared" si="298"/>
        <v>0</v>
      </c>
      <c r="BF247" s="91">
        <f t="shared" si="299"/>
        <v>0</v>
      </c>
      <c r="BG247" s="23"/>
      <c r="BH247" s="14" t="e">
        <f t="shared" si="300"/>
        <v>#DIV/0!</v>
      </c>
      <c r="BI247" s="159" t="str">
        <f>IF(DAY(BM$11)=0,"",IF(MONTH(BM$11)&lt;&gt;MONTH($B247),"",YEAR($B247)-YEAR(BM$11)))</f>
        <v/>
      </c>
      <c r="BJ247" s="8" t="s">
        <v>6</v>
      </c>
      <c r="BK247" s="12">
        <v>9.6299999999999997E-2</v>
      </c>
      <c r="BL247" s="7">
        <f t="shared" si="312"/>
        <v>0</v>
      </c>
      <c r="BM247" s="7"/>
      <c r="BN247" s="7"/>
      <c r="BO247" s="81">
        <f t="shared" si="301"/>
        <v>0</v>
      </c>
      <c r="BP247" s="82">
        <f t="shared" si="302"/>
        <v>0</v>
      </c>
      <c r="BQ247" s="91">
        <f t="shared" si="303"/>
        <v>0</v>
      </c>
      <c r="BR247" s="365"/>
      <c r="BS247" s="156">
        <v>45108</v>
      </c>
      <c r="BT247" s="101">
        <f t="shared" si="304"/>
        <v>0</v>
      </c>
      <c r="BU247" s="14" t="e">
        <f t="shared" si="305"/>
        <v>#DIV/0!</v>
      </c>
      <c r="BV247" s="103">
        <f t="shared" si="306"/>
        <v>0</v>
      </c>
      <c r="BW247" s="12" t="e">
        <f t="shared" si="313"/>
        <v>#DIV/0!</v>
      </c>
      <c r="BX247" s="105">
        <f t="shared" si="278"/>
        <v>0</v>
      </c>
      <c r="BY247" s="134">
        <v>92.252543000000003</v>
      </c>
      <c r="BZ247" s="108">
        <f t="shared" si="279"/>
        <v>0</v>
      </c>
      <c r="CB247" s="23"/>
      <c r="CC247" s="131" t="e">
        <f t="shared" si="139"/>
        <v>#DIV/0!</v>
      </c>
    </row>
    <row r="248" spans="1:81">
      <c r="A248" s="365"/>
      <c r="B248" s="156">
        <v>45139</v>
      </c>
      <c r="C248" s="16"/>
      <c r="D248" s="23"/>
      <c r="E248" s="14" t="e">
        <f t="shared" si="280"/>
        <v>#DIV/0!</v>
      </c>
      <c r="F248" s="159" t="str">
        <f>IF(DAY(J$11)=0,"",IF(MONTH(J$11)&lt;&gt;MONTH($B248),"",YEAR($B248)-YEAR(J$11)))</f>
        <v/>
      </c>
      <c r="G248" s="8"/>
      <c r="H248" s="12">
        <v>0</v>
      </c>
      <c r="I248" s="7">
        <f t="shared" si="307"/>
        <v>0</v>
      </c>
      <c r="J248" s="7"/>
      <c r="K248" s="7"/>
      <c r="L248" s="81">
        <f t="shared" si="281"/>
        <v>0</v>
      </c>
      <c r="M248" s="82">
        <f t="shared" si="282"/>
        <v>0</v>
      </c>
      <c r="N248" s="91">
        <f t="shared" si="283"/>
        <v>0</v>
      </c>
      <c r="O248" s="23"/>
      <c r="P248" s="14" t="e">
        <f t="shared" si="284"/>
        <v>#DIV/0!</v>
      </c>
      <c r="Q248" s="159" t="str">
        <f>IF(DAY(U$11)=0,"",IF(MONTH(U$11)&lt;&gt;MONTH($B248),"",YEAR($B248)-YEAR(U$11)))</f>
        <v/>
      </c>
      <c r="R248" s="8"/>
      <c r="S248" s="12">
        <v>0</v>
      </c>
      <c r="T248" s="7">
        <f t="shared" si="308"/>
        <v>0</v>
      </c>
      <c r="U248" s="7"/>
      <c r="V248" s="7"/>
      <c r="W248" s="81">
        <f t="shared" si="285"/>
        <v>0</v>
      </c>
      <c r="X248" s="82">
        <f t="shared" si="286"/>
        <v>0</v>
      </c>
      <c r="Y248" s="91">
        <f t="shared" si="287"/>
        <v>0</v>
      </c>
      <c r="Z248" s="23"/>
      <c r="AA248" s="14" t="e">
        <f t="shared" si="288"/>
        <v>#DIV/0!</v>
      </c>
      <c r="AB248" s="159" t="str">
        <f>IF(DAY(AF$11)=0,"",IF(MONTH(AF$11)&lt;&gt;MONTH($B248),"",YEAR($B248)-YEAR(AF$11)))</f>
        <v/>
      </c>
      <c r="AC248" s="8"/>
      <c r="AD248" s="12">
        <v>0</v>
      </c>
      <c r="AE248" s="7">
        <f t="shared" si="309"/>
        <v>0</v>
      </c>
      <c r="AF248" s="7"/>
      <c r="AG248" s="7"/>
      <c r="AH248" s="81">
        <f t="shared" si="289"/>
        <v>0</v>
      </c>
      <c r="AI248" s="82">
        <f t="shared" si="290"/>
        <v>0</v>
      </c>
      <c r="AJ248" s="91">
        <f t="shared" si="291"/>
        <v>0</v>
      </c>
      <c r="AK248" s="23"/>
      <c r="AL248" s="14" t="e">
        <f t="shared" si="292"/>
        <v>#DIV/0!</v>
      </c>
      <c r="AM248" s="159" t="str">
        <f>IF(DAY(AQ$11)=0,"",IF(MONTH(AQ$11)&lt;&gt;MONTH($B248),"",YEAR($B248)-YEAR(AQ$11)))</f>
        <v/>
      </c>
      <c r="AN248" s="8"/>
      <c r="AO248" s="12">
        <v>0</v>
      </c>
      <c r="AP248" s="7">
        <f t="shared" si="310"/>
        <v>0</v>
      </c>
      <c r="AQ248" s="7"/>
      <c r="AR248" s="7"/>
      <c r="AS248" s="81">
        <f t="shared" si="293"/>
        <v>0</v>
      </c>
      <c r="AT248" s="82">
        <f t="shared" si="294"/>
        <v>0</v>
      </c>
      <c r="AU248" s="91">
        <f t="shared" si="295"/>
        <v>0</v>
      </c>
      <c r="AV248" s="23"/>
      <c r="AW248" s="14" t="e">
        <f t="shared" si="296"/>
        <v>#DIV/0!</v>
      </c>
      <c r="AX248" s="159" t="str">
        <f>IF(DAY(BB$11)=0,"",IF(MONTH(BB$11)&lt;&gt;MONTH($B248),"",YEAR($B248)-YEAR(BB$11)))</f>
        <v/>
      </c>
      <c r="AY248" s="8"/>
      <c r="AZ248" s="12">
        <v>0</v>
      </c>
      <c r="BA248" s="7">
        <f t="shared" si="311"/>
        <v>0</v>
      </c>
      <c r="BB248" s="7"/>
      <c r="BC248" s="7"/>
      <c r="BD248" s="81">
        <f t="shared" si="297"/>
        <v>0</v>
      </c>
      <c r="BE248" s="82">
        <f t="shared" si="298"/>
        <v>0</v>
      </c>
      <c r="BF248" s="91">
        <f t="shared" si="299"/>
        <v>0</v>
      </c>
      <c r="BG248" s="23"/>
      <c r="BH248" s="14" t="e">
        <f t="shared" si="300"/>
        <v>#DIV/0!</v>
      </c>
      <c r="BI248" s="159" t="str">
        <f>IF(DAY(BM$11)=0,"",IF(MONTH(BM$11)&lt;&gt;MONTH($B248),"",YEAR($B248)-YEAR(BM$11)))</f>
        <v/>
      </c>
      <c r="BJ248" s="8"/>
      <c r="BK248" s="12">
        <v>0</v>
      </c>
      <c r="BL248" s="7">
        <f t="shared" si="312"/>
        <v>0</v>
      </c>
      <c r="BM248" s="7"/>
      <c r="BN248" s="7"/>
      <c r="BO248" s="81">
        <f t="shared" si="301"/>
        <v>0</v>
      </c>
      <c r="BP248" s="82">
        <f t="shared" si="302"/>
        <v>0</v>
      </c>
      <c r="BQ248" s="91">
        <f t="shared" si="303"/>
        <v>0</v>
      </c>
      <c r="BR248" s="365"/>
      <c r="BS248" s="156">
        <v>45139</v>
      </c>
      <c r="BT248" s="101">
        <f t="shared" si="304"/>
        <v>0</v>
      </c>
      <c r="BU248" s="14" t="e">
        <f t="shared" si="305"/>
        <v>#DIV/0!</v>
      </c>
      <c r="BV248" s="103">
        <f t="shared" si="306"/>
        <v>0</v>
      </c>
      <c r="BW248" s="12" t="e">
        <f t="shared" si="313"/>
        <v>#DIV/0!</v>
      </c>
      <c r="BX248" s="105">
        <f t="shared" ref="BX248:BX253" si="314">BT248-BV248</f>
        <v>0</v>
      </c>
      <c r="BY248" s="134">
        <v>92.169515000000004</v>
      </c>
      <c r="BZ248" s="108">
        <f t="shared" si="279"/>
        <v>0</v>
      </c>
      <c r="CB248" s="23"/>
      <c r="CC248" s="131" t="e">
        <f t="shared" si="139"/>
        <v>#DIV/0!</v>
      </c>
    </row>
    <row r="249" spans="1:81">
      <c r="A249" s="365"/>
      <c r="B249" s="156">
        <v>45170</v>
      </c>
      <c r="C249" s="16"/>
      <c r="D249" s="23"/>
      <c r="E249" s="14" t="e">
        <f t="shared" si="280"/>
        <v>#DIV/0!</v>
      </c>
      <c r="F249" s="159" t="str">
        <f>IF(DAY(J$11)=0,"",IF(MONTH(J$11)&lt;&gt;MONTH($B249),"",YEAR($B249)-YEAR(J$11)))</f>
        <v/>
      </c>
      <c r="G249" s="8"/>
      <c r="H249" s="12">
        <v>0</v>
      </c>
      <c r="I249" s="7">
        <f t="shared" si="307"/>
        <v>0</v>
      </c>
      <c r="J249" s="7"/>
      <c r="K249" s="7"/>
      <c r="L249" s="81">
        <f t="shared" ref="L249:L254" si="315">D249+J249</f>
        <v>0</v>
      </c>
      <c r="M249" s="82">
        <f t="shared" ref="M249:M254" si="316">I249+K249</f>
        <v>0</v>
      </c>
      <c r="N249" s="91">
        <f t="shared" ref="N249:N254" si="317">L249-M249</f>
        <v>0</v>
      </c>
      <c r="O249" s="23"/>
      <c r="P249" s="14" t="e">
        <f t="shared" si="284"/>
        <v>#DIV/0!</v>
      </c>
      <c r="Q249" s="159" t="str">
        <f>IF(DAY(U$11)=0,"",IF(MONTH(U$11)&lt;&gt;MONTH($B249),"",YEAR($B249)-YEAR(U$11)))</f>
        <v/>
      </c>
      <c r="R249" s="8"/>
      <c r="S249" s="12">
        <v>0</v>
      </c>
      <c r="T249" s="7">
        <f t="shared" si="308"/>
        <v>0</v>
      </c>
      <c r="U249" s="7"/>
      <c r="V249" s="7"/>
      <c r="W249" s="81">
        <f t="shared" ref="W249:W254" si="318">O249+U249</f>
        <v>0</v>
      </c>
      <c r="X249" s="82">
        <f t="shared" ref="X249:X254" si="319">T249+V249</f>
        <v>0</v>
      </c>
      <c r="Y249" s="91">
        <f t="shared" ref="Y249:Y254" si="320">W249-X249</f>
        <v>0</v>
      </c>
      <c r="Z249" s="23"/>
      <c r="AA249" s="14" t="e">
        <f t="shared" si="288"/>
        <v>#DIV/0!</v>
      </c>
      <c r="AB249" s="159" t="str">
        <f>IF(DAY(AF$11)=0,"",IF(MONTH(AF$11)&lt;&gt;MONTH($B249),"",YEAR($B249)-YEAR(AF$11)))</f>
        <v/>
      </c>
      <c r="AC249" s="8"/>
      <c r="AD249" s="12">
        <v>0</v>
      </c>
      <c r="AE249" s="7">
        <f t="shared" si="309"/>
        <v>0</v>
      </c>
      <c r="AF249" s="7"/>
      <c r="AG249" s="7"/>
      <c r="AH249" s="81">
        <f t="shared" ref="AH249:AH254" si="321">Z249+AF249</f>
        <v>0</v>
      </c>
      <c r="AI249" s="82">
        <f t="shared" ref="AI249:AI254" si="322">AE249+AG249</f>
        <v>0</v>
      </c>
      <c r="AJ249" s="91">
        <f t="shared" ref="AJ249:AJ254" si="323">AH249-AI249</f>
        <v>0</v>
      </c>
      <c r="AK249" s="23"/>
      <c r="AL249" s="14" t="e">
        <f t="shared" si="292"/>
        <v>#DIV/0!</v>
      </c>
      <c r="AM249" s="159" t="str">
        <f>IF(DAY(AQ$11)=0,"",IF(MONTH(AQ$11)&lt;&gt;MONTH($B249),"",YEAR($B249)-YEAR(AQ$11)))</f>
        <v/>
      </c>
      <c r="AN249" s="8"/>
      <c r="AO249" s="12">
        <v>0</v>
      </c>
      <c r="AP249" s="7">
        <f t="shared" si="310"/>
        <v>0</v>
      </c>
      <c r="AQ249" s="7"/>
      <c r="AR249" s="7"/>
      <c r="AS249" s="81">
        <f t="shared" ref="AS249:AS254" si="324">AK249+AQ249</f>
        <v>0</v>
      </c>
      <c r="AT249" s="82">
        <f t="shared" ref="AT249:AT254" si="325">AP249+AR249</f>
        <v>0</v>
      </c>
      <c r="AU249" s="91">
        <f t="shared" ref="AU249:AU254" si="326">AS249-AT249</f>
        <v>0</v>
      </c>
      <c r="AV249" s="23"/>
      <c r="AW249" s="14" t="e">
        <f t="shared" si="296"/>
        <v>#DIV/0!</v>
      </c>
      <c r="AX249" s="159" t="str">
        <f>IF(DAY(BB$11)=0,"",IF(MONTH(BB$11)&lt;&gt;MONTH($B249),"",YEAR($B249)-YEAR(BB$11)))</f>
        <v/>
      </c>
      <c r="AY249" s="8"/>
      <c r="AZ249" s="12">
        <v>0</v>
      </c>
      <c r="BA249" s="7">
        <f t="shared" si="311"/>
        <v>0</v>
      </c>
      <c r="BB249" s="7"/>
      <c r="BC249" s="7"/>
      <c r="BD249" s="81">
        <f t="shared" ref="BD249:BD254" si="327">AV249+BB249</f>
        <v>0</v>
      </c>
      <c r="BE249" s="82">
        <f t="shared" ref="BE249:BE254" si="328">BA249+BC249</f>
        <v>0</v>
      </c>
      <c r="BF249" s="91">
        <f t="shared" ref="BF249:BF254" si="329">BD249-BE249</f>
        <v>0</v>
      </c>
      <c r="BG249" s="23"/>
      <c r="BH249" s="14" t="e">
        <f t="shared" si="300"/>
        <v>#DIV/0!</v>
      </c>
      <c r="BI249" s="159" t="str">
        <f>IF(DAY(BM$11)=0,"",IF(MONTH(BM$11)&lt;&gt;MONTH($B249),"",YEAR($B249)-YEAR(BM$11)))</f>
        <v/>
      </c>
      <c r="BJ249" s="8"/>
      <c r="BK249" s="12">
        <v>0</v>
      </c>
      <c r="BL249" s="7">
        <f t="shared" si="312"/>
        <v>0</v>
      </c>
      <c r="BM249" s="7"/>
      <c r="BN249" s="7"/>
      <c r="BO249" s="81">
        <f t="shared" ref="BO249:BO254" si="330">BG249+BM249</f>
        <v>0</v>
      </c>
      <c r="BP249" s="82">
        <f t="shared" ref="BP249:BP254" si="331">BL249+BN249</f>
        <v>0</v>
      </c>
      <c r="BQ249" s="91">
        <f t="shared" ref="BQ249:BQ254" si="332">BO249-BP249</f>
        <v>0</v>
      </c>
      <c r="BR249" s="365"/>
      <c r="BS249" s="156">
        <v>45170</v>
      </c>
      <c r="BT249" s="101">
        <f t="shared" ref="BT249:BT254" si="333">L249+W249+AH249+AS249+BD249+BO249</f>
        <v>0</v>
      </c>
      <c r="BU249" s="14" t="e">
        <f t="shared" si="305"/>
        <v>#DIV/0!</v>
      </c>
      <c r="BV249" s="103">
        <f t="shared" ref="BV249:BV254" si="334">M249+X249+AI249+AT249+BE249+BP249</f>
        <v>0</v>
      </c>
      <c r="BW249" s="12" t="e">
        <f t="shared" si="313"/>
        <v>#DIV/0!</v>
      </c>
      <c r="BX249" s="105">
        <f t="shared" si="314"/>
        <v>0</v>
      </c>
      <c r="BY249" s="134">
        <v>92.353853999999998</v>
      </c>
      <c r="BZ249" s="108">
        <f t="shared" ref="BZ249:BZ254" si="335">(BX249/BY249)*$N$4</f>
        <v>0</v>
      </c>
      <c r="CB249" s="23"/>
      <c r="CC249" s="131" t="e">
        <f t="shared" si="139"/>
        <v>#DIV/0!</v>
      </c>
    </row>
    <row r="250" spans="1:81">
      <c r="A250" s="365"/>
      <c r="B250" s="156">
        <v>45200</v>
      </c>
      <c r="C250" s="16"/>
      <c r="D250" s="23"/>
      <c r="E250" s="14" t="e">
        <f t="shared" si="280"/>
        <v>#DIV/0!</v>
      </c>
      <c r="F250" s="159" t="str">
        <f t="shared" si="120"/>
        <v/>
      </c>
      <c r="G250" s="8"/>
      <c r="H250" s="12">
        <v>0</v>
      </c>
      <c r="I250" s="7">
        <f t="shared" si="307"/>
        <v>0</v>
      </c>
      <c r="J250" s="7"/>
      <c r="K250" s="7"/>
      <c r="L250" s="81">
        <f t="shared" si="315"/>
        <v>0</v>
      </c>
      <c r="M250" s="82">
        <f t="shared" si="316"/>
        <v>0</v>
      </c>
      <c r="N250" s="91">
        <f t="shared" si="317"/>
        <v>0</v>
      </c>
      <c r="O250" s="23"/>
      <c r="P250" s="14" t="e">
        <f t="shared" si="284"/>
        <v>#DIV/0!</v>
      </c>
      <c r="Q250" s="159" t="str">
        <f t="shared" si="123"/>
        <v/>
      </c>
      <c r="R250" s="8"/>
      <c r="S250" s="12">
        <v>0</v>
      </c>
      <c r="T250" s="7">
        <f t="shared" si="308"/>
        <v>0</v>
      </c>
      <c r="U250" s="7"/>
      <c r="V250" s="7"/>
      <c r="W250" s="81">
        <f t="shared" si="318"/>
        <v>0</v>
      </c>
      <c r="X250" s="82">
        <f t="shared" si="319"/>
        <v>0</v>
      </c>
      <c r="Y250" s="91">
        <f t="shared" si="320"/>
        <v>0</v>
      </c>
      <c r="Z250" s="23"/>
      <c r="AA250" s="14" t="e">
        <f t="shared" si="288"/>
        <v>#DIV/0!</v>
      </c>
      <c r="AB250" s="159" t="str">
        <f t="shared" si="126"/>
        <v/>
      </c>
      <c r="AC250" s="8"/>
      <c r="AD250" s="12">
        <v>0</v>
      </c>
      <c r="AE250" s="7">
        <f t="shared" si="309"/>
        <v>0</v>
      </c>
      <c r="AF250" s="7"/>
      <c r="AG250" s="7"/>
      <c r="AH250" s="81">
        <f t="shared" si="321"/>
        <v>0</v>
      </c>
      <c r="AI250" s="82">
        <f t="shared" si="322"/>
        <v>0</v>
      </c>
      <c r="AJ250" s="91">
        <f t="shared" si="323"/>
        <v>0</v>
      </c>
      <c r="AK250" s="23"/>
      <c r="AL250" s="14" t="e">
        <f t="shared" si="292"/>
        <v>#DIV/0!</v>
      </c>
      <c r="AM250" s="159" t="str">
        <f t="shared" si="129"/>
        <v/>
      </c>
      <c r="AN250" s="8"/>
      <c r="AO250" s="12">
        <v>0</v>
      </c>
      <c r="AP250" s="7">
        <f t="shared" si="310"/>
        <v>0</v>
      </c>
      <c r="AQ250" s="7"/>
      <c r="AR250" s="7"/>
      <c r="AS250" s="81">
        <f t="shared" si="324"/>
        <v>0</v>
      </c>
      <c r="AT250" s="82">
        <f t="shared" si="325"/>
        <v>0</v>
      </c>
      <c r="AU250" s="91">
        <f t="shared" si="326"/>
        <v>0</v>
      </c>
      <c r="AV250" s="23"/>
      <c r="AW250" s="14" t="e">
        <f t="shared" si="296"/>
        <v>#DIV/0!</v>
      </c>
      <c r="AX250" s="159" t="str">
        <f t="shared" si="132"/>
        <v/>
      </c>
      <c r="AY250" s="8"/>
      <c r="AZ250" s="12">
        <v>0</v>
      </c>
      <c r="BA250" s="7">
        <f t="shared" si="311"/>
        <v>0</v>
      </c>
      <c r="BB250" s="7"/>
      <c r="BC250" s="7"/>
      <c r="BD250" s="81">
        <f t="shared" si="327"/>
        <v>0</v>
      </c>
      <c r="BE250" s="82">
        <f t="shared" si="328"/>
        <v>0</v>
      </c>
      <c r="BF250" s="91">
        <f t="shared" si="329"/>
        <v>0</v>
      </c>
      <c r="BG250" s="23"/>
      <c r="BH250" s="14" t="e">
        <f t="shared" si="300"/>
        <v>#DIV/0!</v>
      </c>
      <c r="BI250" s="159" t="str">
        <f t="shared" si="135"/>
        <v/>
      </c>
      <c r="BJ250" s="8"/>
      <c r="BK250" s="12">
        <v>0</v>
      </c>
      <c r="BL250" s="7">
        <f t="shared" si="312"/>
        <v>0</v>
      </c>
      <c r="BM250" s="7"/>
      <c r="BN250" s="7"/>
      <c r="BO250" s="81">
        <f t="shared" si="330"/>
        <v>0</v>
      </c>
      <c r="BP250" s="82">
        <f t="shared" si="331"/>
        <v>0</v>
      </c>
      <c r="BQ250" s="264">
        <f t="shared" si="332"/>
        <v>0</v>
      </c>
      <c r="BR250" s="365"/>
      <c r="BS250" s="156">
        <v>45200</v>
      </c>
      <c r="BT250" s="101">
        <f t="shared" si="333"/>
        <v>0</v>
      </c>
      <c r="BU250" s="14" t="e">
        <f t="shared" ref="BU250:BU255" si="336">((BT250/BT249)-1)</f>
        <v>#DIV/0!</v>
      </c>
      <c r="BV250" s="103">
        <f t="shared" si="334"/>
        <v>0</v>
      </c>
      <c r="BW250" s="12" t="e">
        <f t="shared" si="313"/>
        <v>#DIV/0!</v>
      </c>
      <c r="BX250" s="105">
        <f t="shared" si="314"/>
        <v>0</v>
      </c>
      <c r="BY250" s="134">
        <v>92.455443000000002</v>
      </c>
      <c r="BZ250" s="108">
        <f t="shared" si="335"/>
        <v>0</v>
      </c>
      <c r="CB250" s="23"/>
      <c r="CC250" s="131" t="e">
        <f t="shared" si="139"/>
        <v>#DIV/0!</v>
      </c>
    </row>
    <row r="251" spans="1:81">
      <c r="A251" s="365"/>
      <c r="B251" s="156">
        <v>45231</v>
      </c>
      <c r="C251" s="16"/>
      <c r="D251" s="23"/>
      <c r="E251" s="14" t="e">
        <f t="shared" si="280"/>
        <v>#DIV/0!</v>
      </c>
      <c r="F251" s="159" t="str">
        <f t="shared" si="120"/>
        <v/>
      </c>
      <c r="G251" s="8"/>
      <c r="H251" s="12">
        <v>0</v>
      </c>
      <c r="I251" s="7">
        <f t="shared" si="307"/>
        <v>0</v>
      </c>
      <c r="J251" s="7"/>
      <c r="K251" s="7"/>
      <c r="L251" s="81">
        <f t="shared" si="315"/>
        <v>0</v>
      </c>
      <c r="M251" s="82">
        <f t="shared" si="316"/>
        <v>0</v>
      </c>
      <c r="N251" s="91">
        <f t="shared" si="317"/>
        <v>0</v>
      </c>
      <c r="O251" s="23"/>
      <c r="P251" s="14" t="e">
        <f t="shared" si="284"/>
        <v>#DIV/0!</v>
      </c>
      <c r="Q251" s="159" t="str">
        <f t="shared" si="123"/>
        <v/>
      </c>
      <c r="R251" s="8"/>
      <c r="S251" s="12">
        <v>0</v>
      </c>
      <c r="T251" s="7">
        <f t="shared" si="308"/>
        <v>0</v>
      </c>
      <c r="U251" s="7"/>
      <c r="V251" s="7"/>
      <c r="W251" s="81">
        <f t="shared" si="318"/>
        <v>0</v>
      </c>
      <c r="X251" s="82">
        <f t="shared" si="319"/>
        <v>0</v>
      </c>
      <c r="Y251" s="91">
        <f t="shared" si="320"/>
        <v>0</v>
      </c>
      <c r="Z251" s="23"/>
      <c r="AA251" s="14" t="e">
        <f t="shared" si="288"/>
        <v>#DIV/0!</v>
      </c>
      <c r="AB251" s="159" t="str">
        <f t="shared" si="126"/>
        <v/>
      </c>
      <c r="AC251" s="8"/>
      <c r="AD251" s="12">
        <v>0</v>
      </c>
      <c r="AE251" s="7">
        <f t="shared" si="309"/>
        <v>0</v>
      </c>
      <c r="AF251" s="7"/>
      <c r="AG251" s="7"/>
      <c r="AH251" s="81">
        <f t="shared" si="321"/>
        <v>0</v>
      </c>
      <c r="AI251" s="82">
        <f t="shared" si="322"/>
        <v>0</v>
      </c>
      <c r="AJ251" s="91">
        <f t="shared" si="323"/>
        <v>0</v>
      </c>
      <c r="AK251" s="23"/>
      <c r="AL251" s="14" t="e">
        <f t="shared" si="292"/>
        <v>#DIV/0!</v>
      </c>
      <c r="AM251" s="159" t="str">
        <f t="shared" si="129"/>
        <v/>
      </c>
      <c r="AN251" s="8"/>
      <c r="AO251" s="12">
        <v>0</v>
      </c>
      <c r="AP251" s="7">
        <f t="shared" si="310"/>
        <v>0</v>
      </c>
      <c r="AQ251" s="7"/>
      <c r="AR251" s="7"/>
      <c r="AS251" s="81">
        <f t="shared" si="324"/>
        <v>0</v>
      </c>
      <c r="AT251" s="82">
        <f t="shared" si="325"/>
        <v>0</v>
      </c>
      <c r="AU251" s="91">
        <f t="shared" si="326"/>
        <v>0</v>
      </c>
      <c r="AV251" s="23"/>
      <c r="AW251" s="14" t="e">
        <f t="shared" si="296"/>
        <v>#DIV/0!</v>
      </c>
      <c r="AX251" s="159" t="str">
        <f t="shared" si="132"/>
        <v/>
      </c>
      <c r="AY251" s="8"/>
      <c r="AZ251" s="12">
        <v>0</v>
      </c>
      <c r="BA251" s="7">
        <f t="shared" si="311"/>
        <v>0</v>
      </c>
      <c r="BB251" s="7"/>
      <c r="BC251" s="7"/>
      <c r="BD251" s="81">
        <f t="shared" si="327"/>
        <v>0</v>
      </c>
      <c r="BE251" s="82">
        <f t="shared" si="328"/>
        <v>0</v>
      </c>
      <c r="BF251" s="91">
        <f t="shared" si="329"/>
        <v>0</v>
      </c>
      <c r="BG251" s="23"/>
      <c r="BH251" s="14" t="e">
        <f t="shared" si="300"/>
        <v>#DIV/0!</v>
      </c>
      <c r="BI251" s="159" t="str">
        <f t="shared" si="135"/>
        <v/>
      </c>
      <c r="BJ251" s="8"/>
      <c r="BK251" s="12">
        <v>0</v>
      </c>
      <c r="BL251" s="7">
        <f t="shared" si="312"/>
        <v>0</v>
      </c>
      <c r="BM251" s="7"/>
      <c r="BN251" s="7"/>
      <c r="BO251" s="81">
        <f t="shared" si="330"/>
        <v>0</v>
      </c>
      <c r="BP251" s="82">
        <f t="shared" si="331"/>
        <v>0</v>
      </c>
      <c r="BQ251" s="264">
        <f t="shared" si="332"/>
        <v>0</v>
      </c>
      <c r="BR251" s="365"/>
      <c r="BS251" s="156">
        <v>45231</v>
      </c>
      <c r="BT251" s="101">
        <f t="shared" si="333"/>
        <v>0</v>
      </c>
      <c r="BU251" s="14" t="e">
        <f t="shared" si="336"/>
        <v>#DIV/0!</v>
      </c>
      <c r="BV251" s="103">
        <f t="shared" si="334"/>
        <v>0</v>
      </c>
      <c r="BW251" s="12" t="e">
        <f t="shared" si="313"/>
        <v>#DIV/0!</v>
      </c>
      <c r="BX251" s="105">
        <f t="shared" si="314"/>
        <v>0</v>
      </c>
      <c r="BY251" s="134">
        <v>92.566389000000001</v>
      </c>
      <c r="BZ251" s="108">
        <f t="shared" si="335"/>
        <v>0</v>
      </c>
      <c r="CB251" s="23"/>
      <c r="CC251" s="131" t="e">
        <f t="shared" si="139"/>
        <v>#DIV/0!</v>
      </c>
    </row>
    <row r="252" spans="1:81">
      <c r="A252" s="366"/>
      <c r="B252" s="157">
        <v>45261</v>
      </c>
      <c r="C252" s="16"/>
      <c r="D252" s="21"/>
      <c r="E252" s="15" t="e">
        <f t="shared" si="280"/>
        <v>#DIV/0!</v>
      </c>
      <c r="F252" s="158" t="str">
        <f>IF(DAY(J$11)=0,"",IF(MONTH(J$11)&lt;&gt;MONTH($B252),"",YEAR($B252)-YEAR(J$11)))</f>
        <v/>
      </c>
      <c r="G252" s="11"/>
      <c r="H252" s="13">
        <v>0</v>
      </c>
      <c r="I252" s="10">
        <f t="shared" si="307"/>
        <v>0</v>
      </c>
      <c r="J252" s="10"/>
      <c r="K252" s="10"/>
      <c r="L252" s="83">
        <f t="shared" si="315"/>
        <v>0</v>
      </c>
      <c r="M252" s="84">
        <f t="shared" si="316"/>
        <v>0</v>
      </c>
      <c r="N252" s="92">
        <f t="shared" si="317"/>
        <v>0</v>
      </c>
      <c r="O252" s="21"/>
      <c r="P252" s="15" t="e">
        <f t="shared" si="284"/>
        <v>#DIV/0!</v>
      </c>
      <c r="Q252" s="158" t="str">
        <f>IF(DAY(U$11)=0,"",IF(MONTH(U$11)&lt;&gt;MONTH($B252),"",YEAR($B252)-YEAR(U$11)))</f>
        <v/>
      </c>
      <c r="R252" s="11"/>
      <c r="S252" s="13">
        <v>0</v>
      </c>
      <c r="T252" s="10">
        <f t="shared" si="308"/>
        <v>0</v>
      </c>
      <c r="U252" s="10"/>
      <c r="V252" s="10"/>
      <c r="W252" s="83">
        <f t="shared" si="318"/>
        <v>0</v>
      </c>
      <c r="X252" s="84">
        <f t="shared" si="319"/>
        <v>0</v>
      </c>
      <c r="Y252" s="92">
        <f t="shared" si="320"/>
        <v>0</v>
      </c>
      <c r="Z252" s="21"/>
      <c r="AA252" s="15" t="e">
        <f t="shared" si="288"/>
        <v>#DIV/0!</v>
      </c>
      <c r="AB252" s="158" t="str">
        <f>IF(DAY(AF$11)=0,"",IF(MONTH(AF$11)&lt;&gt;MONTH($B252),"",YEAR($B252)-YEAR(AF$11)))</f>
        <v/>
      </c>
      <c r="AC252" s="11"/>
      <c r="AD252" s="13">
        <v>0</v>
      </c>
      <c r="AE252" s="10">
        <f t="shared" si="309"/>
        <v>0</v>
      </c>
      <c r="AF252" s="10"/>
      <c r="AG252" s="10"/>
      <c r="AH252" s="83">
        <f t="shared" si="321"/>
        <v>0</v>
      </c>
      <c r="AI252" s="84">
        <f t="shared" si="322"/>
        <v>0</v>
      </c>
      <c r="AJ252" s="92">
        <f t="shared" si="323"/>
        <v>0</v>
      </c>
      <c r="AK252" s="21"/>
      <c r="AL252" s="15" t="e">
        <f t="shared" si="292"/>
        <v>#DIV/0!</v>
      </c>
      <c r="AM252" s="158" t="str">
        <f>IF(DAY(AQ$11)=0,"",IF(MONTH(AQ$11)&lt;&gt;MONTH($B252),"",YEAR($B252)-YEAR(AQ$11)))</f>
        <v/>
      </c>
      <c r="AN252" s="11"/>
      <c r="AO252" s="13">
        <v>0</v>
      </c>
      <c r="AP252" s="10">
        <f t="shared" si="310"/>
        <v>0</v>
      </c>
      <c r="AQ252" s="10"/>
      <c r="AR252" s="10"/>
      <c r="AS252" s="83">
        <f t="shared" si="324"/>
        <v>0</v>
      </c>
      <c r="AT252" s="84">
        <f t="shared" si="325"/>
        <v>0</v>
      </c>
      <c r="AU252" s="92">
        <f t="shared" si="326"/>
        <v>0</v>
      </c>
      <c r="AV252" s="21"/>
      <c r="AW252" s="15" t="e">
        <f t="shared" si="296"/>
        <v>#DIV/0!</v>
      </c>
      <c r="AX252" s="158" t="str">
        <f>IF(DAY(BB$11)=0,"",IF(MONTH(BB$11)&lt;&gt;MONTH($B252),"",YEAR($B252)-YEAR(BB$11)))</f>
        <v/>
      </c>
      <c r="AY252" s="11"/>
      <c r="AZ252" s="13">
        <v>0</v>
      </c>
      <c r="BA252" s="10">
        <f t="shared" si="311"/>
        <v>0</v>
      </c>
      <c r="BB252" s="10"/>
      <c r="BC252" s="10"/>
      <c r="BD252" s="83">
        <f t="shared" si="327"/>
        <v>0</v>
      </c>
      <c r="BE252" s="84">
        <f t="shared" si="328"/>
        <v>0</v>
      </c>
      <c r="BF252" s="92">
        <f t="shared" si="329"/>
        <v>0</v>
      </c>
      <c r="BG252" s="21"/>
      <c r="BH252" s="15" t="e">
        <f t="shared" si="300"/>
        <v>#DIV/0!</v>
      </c>
      <c r="BI252" s="158" t="str">
        <f>IF(DAY(BM$11)=0,"",IF(MONTH(BM$11)&lt;&gt;MONTH($B252),"",YEAR($B252)-YEAR(BM$11)))</f>
        <v/>
      </c>
      <c r="BJ252" s="11"/>
      <c r="BK252" s="13">
        <v>0</v>
      </c>
      <c r="BL252" s="10">
        <f t="shared" si="312"/>
        <v>0</v>
      </c>
      <c r="BM252" s="10"/>
      <c r="BN252" s="10"/>
      <c r="BO252" s="83">
        <f t="shared" si="330"/>
        <v>0</v>
      </c>
      <c r="BP252" s="84">
        <f t="shared" si="331"/>
        <v>0</v>
      </c>
      <c r="BQ252" s="93">
        <f t="shared" si="332"/>
        <v>0</v>
      </c>
      <c r="BR252" s="366"/>
      <c r="BS252" s="157">
        <v>45261</v>
      </c>
      <c r="BT252" s="102">
        <f t="shared" si="333"/>
        <v>0</v>
      </c>
      <c r="BU252" s="15" t="e">
        <f t="shared" si="336"/>
        <v>#DIV/0!</v>
      </c>
      <c r="BV252" s="104">
        <f t="shared" si="334"/>
        <v>0</v>
      </c>
      <c r="BW252" s="13" t="e">
        <f t="shared" ref="BW252:BW257" si="337">((BV252/BV251)-1)</f>
        <v>#DIV/0!</v>
      </c>
      <c r="BX252" s="107">
        <f t="shared" si="314"/>
        <v>0</v>
      </c>
      <c r="BY252" s="135">
        <v>92.658955000000006</v>
      </c>
      <c r="BZ252" s="110">
        <f t="shared" si="335"/>
        <v>0</v>
      </c>
      <c r="CB252" s="23"/>
      <c r="CC252" s="131" t="e">
        <f t="shared" si="139"/>
        <v>#DIV/0!</v>
      </c>
    </row>
    <row r="253" spans="1:81">
      <c r="A253" s="365">
        <v>2024</v>
      </c>
      <c r="B253" s="156">
        <v>45292</v>
      </c>
      <c r="C253" s="16"/>
      <c r="D253" s="23"/>
      <c r="E253" s="14" t="e">
        <f t="shared" si="280"/>
        <v>#DIV/0!</v>
      </c>
      <c r="F253" s="159">
        <f t="shared" si="120"/>
        <v>71</v>
      </c>
      <c r="G253" s="8"/>
      <c r="H253" s="12">
        <v>0</v>
      </c>
      <c r="I253" s="7">
        <f t="shared" si="307"/>
        <v>0</v>
      </c>
      <c r="J253" s="7"/>
      <c r="K253" s="7"/>
      <c r="L253" s="81">
        <f t="shared" si="315"/>
        <v>0</v>
      </c>
      <c r="M253" s="82">
        <f t="shared" si="316"/>
        <v>0</v>
      </c>
      <c r="N253" s="91">
        <f t="shared" si="317"/>
        <v>0</v>
      </c>
      <c r="O253" s="23"/>
      <c r="P253" s="14" t="e">
        <f t="shared" si="284"/>
        <v>#DIV/0!</v>
      </c>
      <c r="Q253" s="159" t="str">
        <f t="shared" si="123"/>
        <v/>
      </c>
      <c r="R253" s="8"/>
      <c r="S253" s="12">
        <v>0</v>
      </c>
      <c r="T253" s="7">
        <f t="shared" si="308"/>
        <v>0</v>
      </c>
      <c r="U253" s="7"/>
      <c r="V253" s="7"/>
      <c r="W253" s="81">
        <f t="shared" si="318"/>
        <v>0</v>
      </c>
      <c r="X253" s="82">
        <f t="shared" si="319"/>
        <v>0</v>
      </c>
      <c r="Y253" s="91">
        <f t="shared" si="320"/>
        <v>0</v>
      </c>
      <c r="Z253" s="23"/>
      <c r="AA253" s="14" t="e">
        <f t="shared" si="288"/>
        <v>#DIV/0!</v>
      </c>
      <c r="AB253" s="159" t="str">
        <f t="shared" si="126"/>
        <v/>
      </c>
      <c r="AC253" s="8"/>
      <c r="AD253" s="12">
        <v>0</v>
      </c>
      <c r="AE253" s="7">
        <f t="shared" si="309"/>
        <v>0</v>
      </c>
      <c r="AF253" s="7"/>
      <c r="AG253" s="7"/>
      <c r="AH253" s="81">
        <f t="shared" si="321"/>
        <v>0</v>
      </c>
      <c r="AI253" s="82">
        <f t="shared" si="322"/>
        <v>0</v>
      </c>
      <c r="AJ253" s="91">
        <f t="shared" si="323"/>
        <v>0</v>
      </c>
      <c r="AK253" s="23"/>
      <c r="AL253" s="14" t="e">
        <f t="shared" si="292"/>
        <v>#DIV/0!</v>
      </c>
      <c r="AM253" s="159" t="str">
        <f t="shared" si="129"/>
        <v/>
      </c>
      <c r="AN253" s="8"/>
      <c r="AO253" s="12">
        <v>0</v>
      </c>
      <c r="AP253" s="7">
        <f t="shared" si="310"/>
        <v>0</v>
      </c>
      <c r="AQ253" s="7"/>
      <c r="AR253" s="7"/>
      <c r="AS253" s="81">
        <f t="shared" si="324"/>
        <v>0</v>
      </c>
      <c r="AT253" s="82">
        <f t="shared" si="325"/>
        <v>0</v>
      </c>
      <c r="AU253" s="91">
        <f t="shared" si="326"/>
        <v>0</v>
      </c>
      <c r="AV253" s="23"/>
      <c r="AW253" s="14" t="e">
        <f t="shared" si="296"/>
        <v>#DIV/0!</v>
      </c>
      <c r="AX253" s="159" t="str">
        <f t="shared" si="132"/>
        <v/>
      </c>
      <c r="AY253" s="8"/>
      <c r="AZ253" s="12">
        <v>0</v>
      </c>
      <c r="BA253" s="7">
        <f t="shared" si="311"/>
        <v>0</v>
      </c>
      <c r="BB253" s="7"/>
      <c r="BC253" s="7"/>
      <c r="BD253" s="81">
        <f t="shared" si="327"/>
        <v>0</v>
      </c>
      <c r="BE253" s="82">
        <f t="shared" si="328"/>
        <v>0</v>
      </c>
      <c r="BF253" s="91">
        <f t="shared" si="329"/>
        <v>0</v>
      </c>
      <c r="BG253" s="23"/>
      <c r="BH253" s="14" t="e">
        <f t="shared" si="300"/>
        <v>#DIV/0!</v>
      </c>
      <c r="BI253" s="159" t="str">
        <f t="shared" si="135"/>
        <v/>
      </c>
      <c r="BJ253" s="8"/>
      <c r="BK253" s="12">
        <v>0</v>
      </c>
      <c r="BL253" s="7">
        <f t="shared" si="312"/>
        <v>0</v>
      </c>
      <c r="BM253" s="7"/>
      <c r="BN253" s="7"/>
      <c r="BO253" s="81">
        <f t="shared" si="330"/>
        <v>0</v>
      </c>
      <c r="BP253" s="82">
        <f t="shared" si="331"/>
        <v>0</v>
      </c>
      <c r="BQ253" s="264">
        <f t="shared" si="332"/>
        <v>0</v>
      </c>
      <c r="BR253" s="365">
        <v>2024</v>
      </c>
      <c r="BS253" s="156">
        <v>45292</v>
      </c>
      <c r="BT253" s="101">
        <f t="shared" si="333"/>
        <v>0</v>
      </c>
      <c r="BU253" s="14" t="e">
        <f t="shared" si="336"/>
        <v>#DIV/0!</v>
      </c>
      <c r="BV253" s="103">
        <f t="shared" si="334"/>
        <v>0</v>
      </c>
      <c r="BW253" s="12" t="e">
        <f t="shared" si="337"/>
        <v>#DIV/0!</v>
      </c>
      <c r="BX253" s="105">
        <f t="shared" si="314"/>
        <v>0</v>
      </c>
      <c r="BY253" s="134">
        <v>93.168578999999994</v>
      </c>
      <c r="BZ253" s="108">
        <f t="shared" si="335"/>
        <v>0</v>
      </c>
    </row>
    <row r="254" spans="1:81">
      <c r="A254" s="365"/>
      <c r="B254" s="156">
        <v>45323</v>
      </c>
      <c r="C254" s="16"/>
      <c r="D254" s="23"/>
      <c r="E254" s="14" t="e">
        <f t="shared" ref="E254:E272" si="338">((D254/D253)-1)</f>
        <v>#DIV/0!</v>
      </c>
      <c r="F254" s="159" t="str">
        <f t="shared" si="120"/>
        <v/>
      </c>
      <c r="G254" s="8"/>
      <c r="H254" s="12">
        <v>0</v>
      </c>
      <c r="I254" s="7">
        <f t="shared" ref="I254:I272" si="339">I253*(1+H254)</f>
        <v>0</v>
      </c>
      <c r="J254" s="7"/>
      <c r="K254" s="7"/>
      <c r="L254" s="81">
        <f t="shared" si="315"/>
        <v>0</v>
      </c>
      <c r="M254" s="82">
        <f t="shared" si="316"/>
        <v>0</v>
      </c>
      <c r="N254" s="91">
        <f t="shared" si="317"/>
        <v>0</v>
      </c>
      <c r="O254" s="23"/>
      <c r="P254" s="14" t="e">
        <f t="shared" ref="P254:P272" si="340">((O254/O253)-1)</f>
        <v>#DIV/0!</v>
      </c>
      <c r="Q254" s="159" t="str">
        <f t="shared" si="123"/>
        <v/>
      </c>
      <c r="R254" s="8"/>
      <c r="S254" s="12">
        <v>0</v>
      </c>
      <c r="T254" s="7">
        <f t="shared" ref="T254:T272" si="341">T253*(1+S254)</f>
        <v>0</v>
      </c>
      <c r="U254" s="7"/>
      <c r="V254" s="7"/>
      <c r="W254" s="81">
        <f t="shared" si="318"/>
        <v>0</v>
      </c>
      <c r="X254" s="82">
        <f t="shared" si="319"/>
        <v>0</v>
      </c>
      <c r="Y254" s="91">
        <f t="shared" si="320"/>
        <v>0</v>
      </c>
      <c r="Z254" s="23"/>
      <c r="AA254" s="14" t="e">
        <f t="shared" ref="AA254:AA272" si="342">((Z254/Z253)-1)</f>
        <v>#DIV/0!</v>
      </c>
      <c r="AB254" s="159" t="str">
        <f t="shared" si="126"/>
        <v/>
      </c>
      <c r="AC254" s="8"/>
      <c r="AD254" s="12">
        <v>0</v>
      </c>
      <c r="AE254" s="7">
        <f t="shared" ref="AE254:AE272" si="343">AE253*(1+AD254)</f>
        <v>0</v>
      </c>
      <c r="AF254" s="7"/>
      <c r="AG254" s="7"/>
      <c r="AH254" s="81">
        <f t="shared" si="321"/>
        <v>0</v>
      </c>
      <c r="AI254" s="82">
        <f t="shared" si="322"/>
        <v>0</v>
      </c>
      <c r="AJ254" s="91">
        <f t="shared" si="323"/>
        <v>0</v>
      </c>
      <c r="AK254" s="23"/>
      <c r="AL254" s="14" t="e">
        <f t="shared" ref="AL254:AL272" si="344">((AK254/AK253)-1)</f>
        <v>#DIV/0!</v>
      </c>
      <c r="AM254" s="159" t="str">
        <f t="shared" si="129"/>
        <v/>
      </c>
      <c r="AN254" s="8"/>
      <c r="AO254" s="12">
        <v>0</v>
      </c>
      <c r="AP254" s="7">
        <f t="shared" ref="AP254:AP272" si="345">AP253*(1+AO254)</f>
        <v>0</v>
      </c>
      <c r="AQ254" s="7"/>
      <c r="AR254" s="7"/>
      <c r="AS254" s="81">
        <f t="shared" si="324"/>
        <v>0</v>
      </c>
      <c r="AT254" s="82">
        <f t="shared" si="325"/>
        <v>0</v>
      </c>
      <c r="AU254" s="91">
        <f t="shared" si="326"/>
        <v>0</v>
      </c>
      <c r="AV254" s="23"/>
      <c r="AW254" s="14" t="e">
        <f t="shared" ref="AW254:AW272" si="346">((AV254/AV253)-1)</f>
        <v>#DIV/0!</v>
      </c>
      <c r="AX254" s="159" t="str">
        <f t="shared" si="132"/>
        <v/>
      </c>
      <c r="AY254" s="8"/>
      <c r="AZ254" s="12">
        <v>0</v>
      </c>
      <c r="BA254" s="7">
        <f t="shared" ref="BA254:BA272" si="347">BA253*(1+AZ254)</f>
        <v>0</v>
      </c>
      <c r="BB254" s="7"/>
      <c r="BC254" s="7"/>
      <c r="BD254" s="81">
        <f t="shared" si="327"/>
        <v>0</v>
      </c>
      <c r="BE254" s="82">
        <f t="shared" si="328"/>
        <v>0</v>
      </c>
      <c r="BF254" s="91">
        <f t="shared" si="329"/>
        <v>0</v>
      </c>
      <c r="BG254" s="23"/>
      <c r="BH254" s="14" t="e">
        <f t="shared" ref="BH254:BH272" si="348">((BG254/BG253)-1)</f>
        <v>#DIV/0!</v>
      </c>
      <c r="BI254" s="159" t="str">
        <f t="shared" si="135"/>
        <v/>
      </c>
      <c r="BJ254" s="8"/>
      <c r="BK254" s="12">
        <v>0</v>
      </c>
      <c r="BL254" s="7">
        <f t="shared" ref="BL254:BL272" si="349">BL253*(1+BK254)</f>
        <v>0</v>
      </c>
      <c r="BM254" s="7"/>
      <c r="BN254" s="7"/>
      <c r="BO254" s="81">
        <f t="shared" si="330"/>
        <v>0</v>
      </c>
      <c r="BP254" s="82">
        <f t="shared" si="331"/>
        <v>0</v>
      </c>
      <c r="BQ254" s="264">
        <f t="shared" si="332"/>
        <v>0</v>
      </c>
      <c r="BR254" s="365"/>
      <c r="BS254" s="156">
        <v>45323</v>
      </c>
      <c r="BT254" s="101">
        <f t="shared" si="333"/>
        <v>0</v>
      </c>
      <c r="BU254" s="14" t="e">
        <f t="shared" si="336"/>
        <v>#DIV/0!</v>
      </c>
      <c r="BV254" s="103">
        <f t="shared" si="334"/>
        <v>0</v>
      </c>
      <c r="BW254" s="12" t="e">
        <f t="shared" si="337"/>
        <v>#DIV/0!</v>
      </c>
      <c r="BX254" s="105">
        <f t="shared" ref="BX254:BX272" si="350">BT254-BV254</f>
        <v>0</v>
      </c>
      <c r="BY254" s="134">
        <v>93.699639000000005</v>
      </c>
      <c r="BZ254" s="108">
        <f t="shared" si="335"/>
        <v>0</v>
      </c>
    </row>
    <row r="255" spans="1:81">
      <c r="A255" s="365"/>
      <c r="B255" s="156">
        <v>45352</v>
      </c>
      <c r="C255" s="16"/>
      <c r="D255" s="23"/>
      <c r="E255" s="14" t="e">
        <f t="shared" si="338"/>
        <v>#DIV/0!</v>
      </c>
      <c r="F255" s="159" t="str">
        <f t="shared" si="120"/>
        <v/>
      </c>
      <c r="G255" s="8"/>
      <c r="H255" s="12">
        <v>0</v>
      </c>
      <c r="I255" s="7">
        <f t="shared" si="339"/>
        <v>0</v>
      </c>
      <c r="J255" s="7"/>
      <c r="K255" s="7"/>
      <c r="L255" s="81">
        <f t="shared" ref="L255:L272" si="351">D255+J255</f>
        <v>0</v>
      </c>
      <c r="M255" s="82">
        <f t="shared" ref="M255:M272" si="352">I255+K255</f>
        <v>0</v>
      </c>
      <c r="N255" s="91">
        <f t="shared" ref="N255:N272" si="353">L255-M255</f>
        <v>0</v>
      </c>
      <c r="O255" s="23"/>
      <c r="P255" s="14" t="e">
        <f t="shared" si="340"/>
        <v>#DIV/0!</v>
      </c>
      <c r="Q255" s="159" t="str">
        <f t="shared" si="123"/>
        <v/>
      </c>
      <c r="R255" s="8"/>
      <c r="S255" s="12">
        <v>0</v>
      </c>
      <c r="T255" s="7">
        <f t="shared" si="341"/>
        <v>0</v>
      </c>
      <c r="U255" s="7"/>
      <c r="V255" s="7"/>
      <c r="W255" s="81">
        <f t="shared" ref="W255:W272" si="354">O255+U255</f>
        <v>0</v>
      </c>
      <c r="X255" s="82">
        <f t="shared" ref="X255:X272" si="355">T255+V255</f>
        <v>0</v>
      </c>
      <c r="Y255" s="91">
        <f t="shared" ref="Y255:Y272" si="356">W255-X255</f>
        <v>0</v>
      </c>
      <c r="Z255" s="23"/>
      <c r="AA255" s="14" t="e">
        <f t="shared" si="342"/>
        <v>#DIV/0!</v>
      </c>
      <c r="AB255" s="159" t="str">
        <f t="shared" si="126"/>
        <v/>
      </c>
      <c r="AC255" s="8"/>
      <c r="AD255" s="12">
        <v>0</v>
      </c>
      <c r="AE255" s="7">
        <f t="shared" si="343"/>
        <v>0</v>
      </c>
      <c r="AF255" s="7"/>
      <c r="AG255" s="7"/>
      <c r="AH255" s="81">
        <f t="shared" ref="AH255:AH272" si="357">Z255+AF255</f>
        <v>0</v>
      </c>
      <c r="AI255" s="82">
        <f t="shared" ref="AI255:AI272" si="358">AE255+AG255</f>
        <v>0</v>
      </c>
      <c r="AJ255" s="91">
        <f t="shared" ref="AJ255:AJ272" si="359">AH255-AI255</f>
        <v>0</v>
      </c>
      <c r="AK255" s="23"/>
      <c r="AL255" s="14" t="e">
        <f t="shared" si="344"/>
        <v>#DIV/0!</v>
      </c>
      <c r="AM255" s="159" t="str">
        <f t="shared" si="129"/>
        <v/>
      </c>
      <c r="AN255" s="8"/>
      <c r="AO255" s="12">
        <v>0</v>
      </c>
      <c r="AP255" s="7">
        <f t="shared" si="345"/>
        <v>0</v>
      </c>
      <c r="AQ255" s="7"/>
      <c r="AR255" s="7"/>
      <c r="AS255" s="81">
        <f t="shared" ref="AS255:AS272" si="360">AK255+AQ255</f>
        <v>0</v>
      </c>
      <c r="AT255" s="82">
        <f t="shared" ref="AT255:AT272" si="361">AP255+AR255</f>
        <v>0</v>
      </c>
      <c r="AU255" s="91">
        <f t="shared" ref="AU255:AU272" si="362">AS255-AT255</f>
        <v>0</v>
      </c>
      <c r="AV255" s="23"/>
      <c r="AW255" s="14" t="e">
        <f t="shared" si="346"/>
        <v>#DIV/0!</v>
      </c>
      <c r="AX255" s="159" t="str">
        <f t="shared" si="132"/>
        <v/>
      </c>
      <c r="AY255" s="8"/>
      <c r="AZ255" s="12">
        <v>0</v>
      </c>
      <c r="BA255" s="7">
        <f t="shared" si="347"/>
        <v>0</v>
      </c>
      <c r="BB255" s="7"/>
      <c r="BC255" s="7"/>
      <c r="BD255" s="81">
        <f t="shared" ref="BD255:BD272" si="363">AV255+BB255</f>
        <v>0</v>
      </c>
      <c r="BE255" s="82">
        <f t="shared" ref="BE255:BE272" si="364">BA255+BC255</f>
        <v>0</v>
      </c>
      <c r="BF255" s="91">
        <f t="shared" ref="BF255:BF272" si="365">BD255-BE255</f>
        <v>0</v>
      </c>
      <c r="BG255" s="23"/>
      <c r="BH255" s="14" t="e">
        <f t="shared" si="348"/>
        <v>#DIV/0!</v>
      </c>
      <c r="BI255" s="159" t="str">
        <f t="shared" si="135"/>
        <v/>
      </c>
      <c r="BJ255" s="8"/>
      <c r="BK255" s="12">
        <v>0</v>
      </c>
      <c r="BL255" s="7">
        <f t="shared" si="349"/>
        <v>0</v>
      </c>
      <c r="BM255" s="7"/>
      <c r="BN255" s="7"/>
      <c r="BO255" s="81">
        <f t="shared" ref="BO255:BO272" si="366">BG255+BM255</f>
        <v>0</v>
      </c>
      <c r="BP255" s="82">
        <f t="shared" ref="BP255:BP272" si="367">BL255+BN255</f>
        <v>0</v>
      </c>
      <c r="BQ255" s="264">
        <f t="shared" ref="BQ255:BQ272" si="368">BO255-BP255</f>
        <v>0</v>
      </c>
      <c r="BR255" s="365"/>
      <c r="BS255" s="156">
        <v>45352</v>
      </c>
      <c r="BT255" s="101">
        <f t="shared" ref="BT255:BT272" si="369">L255+W255+AH255+AS255+BD255+BO255</f>
        <v>0</v>
      </c>
      <c r="BU255" s="14" t="e">
        <f t="shared" si="336"/>
        <v>#DIV/0!</v>
      </c>
      <c r="BV255" s="103">
        <f t="shared" ref="BV255:BV272" si="370">M255+X255+AI255+AT255+BE255+BP255</f>
        <v>0</v>
      </c>
      <c r="BW255" s="12" t="e">
        <f t="shared" si="337"/>
        <v>#DIV/0!</v>
      </c>
      <c r="BX255" s="105">
        <f t="shared" si="350"/>
        <v>0</v>
      </c>
      <c r="BY255" s="134">
        <v>94.458606000000003</v>
      </c>
      <c r="BZ255" s="108">
        <f t="shared" ref="BZ255:BZ270" si="371">(BX255/BY255)*$N$4</f>
        <v>0</v>
      </c>
    </row>
    <row r="256" spans="1:81">
      <c r="A256" s="365"/>
      <c r="B256" s="156">
        <v>45383</v>
      </c>
      <c r="C256" s="16"/>
      <c r="D256" s="23"/>
      <c r="E256" s="14" t="e">
        <f t="shared" si="338"/>
        <v>#DIV/0!</v>
      </c>
      <c r="F256" s="159" t="str">
        <f>IF(DAY(J$11)=0,"",IF(MONTH(J$11)&lt;&gt;MONTH($B256),"",YEAR($B256)-YEAR(J$11)))</f>
        <v/>
      </c>
      <c r="G256" s="8"/>
      <c r="H256" s="12">
        <v>0</v>
      </c>
      <c r="I256" s="7">
        <f t="shared" si="339"/>
        <v>0</v>
      </c>
      <c r="J256" s="7"/>
      <c r="K256" s="7"/>
      <c r="L256" s="81">
        <f t="shared" si="351"/>
        <v>0</v>
      </c>
      <c r="M256" s="82">
        <f t="shared" si="352"/>
        <v>0</v>
      </c>
      <c r="N256" s="91">
        <f t="shared" si="353"/>
        <v>0</v>
      </c>
      <c r="O256" s="23"/>
      <c r="P256" s="14" t="e">
        <f t="shared" si="340"/>
        <v>#DIV/0!</v>
      </c>
      <c r="Q256" s="159" t="str">
        <f>IF(DAY(U$11)=0,"",IF(MONTH(U$11)&lt;&gt;MONTH($B256),"",YEAR($B256)-YEAR(U$11)))</f>
        <v/>
      </c>
      <c r="R256" s="8"/>
      <c r="S256" s="12">
        <v>0</v>
      </c>
      <c r="T256" s="7">
        <f t="shared" si="341"/>
        <v>0</v>
      </c>
      <c r="U256" s="7"/>
      <c r="V256" s="7"/>
      <c r="W256" s="81">
        <f t="shared" si="354"/>
        <v>0</v>
      </c>
      <c r="X256" s="82">
        <f t="shared" si="355"/>
        <v>0</v>
      </c>
      <c r="Y256" s="91">
        <f t="shared" si="356"/>
        <v>0</v>
      </c>
      <c r="Z256" s="23"/>
      <c r="AA256" s="14" t="e">
        <f t="shared" si="342"/>
        <v>#DIV/0!</v>
      </c>
      <c r="AB256" s="159" t="str">
        <f>IF(DAY(AF$11)=0,"",IF(MONTH(AF$11)&lt;&gt;MONTH($B256),"",YEAR($B256)-YEAR(AF$11)))</f>
        <v/>
      </c>
      <c r="AC256" s="8"/>
      <c r="AD256" s="12">
        <v>0</v>
      </c>
      <c r="AE256" s="7">
        <f t="shared" si="343"/>
        <v>0</v>
      </c>
      <c r="AF256" s="7"/>
      <c r="AG256" s="7"/>
      <c r="AH256" s="81">
        <f t="shared" si="357"/>
        <v>0</v>
      </c>
      <c r="AI256" s="82">
        <f t="shared" si="358"/>
        <v>0</v>
      </c>
      <c r="AJ256" s="91">
        <f t="shared" si="359"/>
        <v>0</v>
      </c>
      <c r="AK256" s="23"/>
      <c r="AL256" s="14" t="e">
        <f t="shared" si="344"/>
        <v>#DIV/0!</v>
      </c>
      <c r="AM256" s="159" t="str">
        <f>IF(DAY(AQ$11)=0,"",IF(MONTH(AQ$11)&lt;&gt;MONTH($B256),"",YEAR($B256)-YEAR(AQ$11)))</f>
        <v/>
      </c>
      <c r="AN256" s="8"/>
      <c r="AO256" s="12">
        <v>0</v>
      </c>
      <c r="AP256" s="7">
        <f t="shared" si="345"/>
        <v>0</v>
      </c>
      <c r="AQ256" s="7"/>
      <c r="AR256" s="7"/>
      <c r="AS256" s="81">
        <f t="shared" si="360"/>
        <v>0</v>
      </c>
      <c r="AT256" s="82">
        <f t="shared" si="361"/>
        <v>0</v>
      </c>
      <c r="AU256" s="91">
        <f t="shared" si="362"/>
        <v>0</v>
      </c>
      <c r="AV256" s="23"/>
      <c r="AW256" s="14" t="e">
        <f t="shared" si="346"/>
        <v>#DIV/0!</v>
      </c>
      <c r="AX256" s="159" t="str">
        <f>IF(DAY(BB$11)=0,"",IF(MONTH(BB$11)&lt;&gt;MONTH($B256),"",YEAR($B256)-YEAR(BB$11)))</f>
        <v/>
      </c>
      <c r="AY256" s="8"/>
      <c r="AZ256" s="12">
        <v>0</v>
      </c>
      <c r="BA256" s="7">
        <f t="shared" si="347"/>
        <v>0</v>
      </c>
      <c r="BB256" s="7"/>
      <c r="BC256" s="7"/>
      <c r="BD256" s="81">
        <f t="shared" si="363"/>
        <v>0</v>
      </c>
      <c r="BE256" s="82">
        <f t="shared" si="364"/>
        <v>0</v>
      </c>
      <c r="BF256" s="91">
        <f t="shared" si="365"/>
        <v>0</v>
      </c>
      <c r="BG256" s="23"/>
      <c r="BH256" s="14" t="e">
        <f t="shared" si="348"/>
        <v>#DIV/0!</v>
      </c>
      <c r="BI256" s="159" t="str">
        <f>IF(DAY(BM$11)=0,"",IF(MONTH(BM$11)&lt;&gt;MONTH($B256),"",YEAR($B256)-YEAR(BM$11)))</f>
        <v/>
      </c>
      <c r="BJ256" s="8"/>
      <c r="BK256" s="12">
        <v>0</v>
      </c>
      <c r="BL256" s="7">
        <f t="shared" si="349"/>
        <v>0</v>
      </c>
      <c r="BM256" s="7"/>
      <c r="BN256" s="7"/>
      <c r="BO256" s="81">
        <f t="shared" si="366"/>
        <v>0</v>
      </c>
      <c r="BP256" s="82">
        <f t="shared" si="367"/>
        <v>0</v>
      </c>
      <c r="BQ256" s="264">
        <f t="shared" si="368"/>
        <v>0</v>
      </c>
      <c r="BR256" s="365"/>
      <c r="BS256" s="156">
        <v>45383</v>
      </c>
      <c r="BT256" s="101">
        <f t="shared" si="369"/>
        <v>0</v>
      </c>
      <c r="BU256" s="14" t="e">
        <f>((BT256/BT255)-1)</f>
        <v>#DIV/0!</v>
      </c>
      <c r="BV256" s="103">
        <f t="shared" si="370"/>
        <v>0</v>
      </c>
      <c r="BW256" s="12" t="e">
        <f t="shared" si="337"/>
        <v>#DIV/0!</v>
      </c>
      <c r="BX256" s="105">
        <f t="shared" si="350"/>
        <v>0</v>
      </c>
      <c r="BY256" s="134">
        <v>94.638076999999996</v>
      </c>
      <c r="BZ256" s="108">
        <f t="shared" si="371"/>
        <v>0</v>
      </c>
    </row>
    <row r="257" spans="1:78">
      <c r="A257" s="365"/>
      <c r="B257" s="156">
        <v>45413</v>
      </c>
      <c r="C257" s="16"/>
      <c r="D257" s="23"/>
      <c r="E257" s="14" t="e">
        <f t="shared" si="338"/>
        <v>#DIV/0!</v>
      </c>
      <c r="F257" s="159" t="str">
        <f>IF(DAY(J$11)=0,"",IF(MONTH(J$11)&lt;&gt;MONTH($B257),"",YEAR($B257)-YEAR(J$11)))</f>
        <v/>
      </c>
      <c r="G257" s="8"/>
      <c r="H257" s="12">
        <v>0</v>
      </c>
      <c r="I257" s="7">
        <f t="shared" si="339"/>
        <v>0</v>
      </c>
      <c r="J257" s="7"/>
      <c r="K257" s="7"/>
      <c r="L257" s="81">
        <f t="shared" si="351"/>
        <v>0</v>
      </c>
      <c r="M257" s="82">
        <f t="shared" si="352"/>
        <v>0</v>
      </c>
      <c r="N257" s="91">
        <f t="shared" si="353"/>
        <v>0</v>
      </c>
      <c r="O257" s="23"/>
      <c r="P257" s="14" t="e">
        <f t="shared" si="340"/>
        <v>#DIV/0!</v>
      </c>
      <c r="Q257" s="159" t="str">
        <f>IF(DAY(U$11)=0,"",IF(MONTH(U$11)&lt;&gt;MONTH($B257),"",YEAR($B257)-YEAR(U$11)))</f>
        <v/>
      </c>
      <c r="R257" s="8"/>
      <c r="S257" s="12">
        <v>0</v>
      </c>
      <c r="T257" s="7">
        <f t="shared" si="341"/>
        <v>0</v>
      </c>
      <c r="U257" s="7"/>
      <c r="V257" s="7"/>
      <c r="W257" s="81">
        <f t="shared" si="354"/>
        <v>0</v>
      </c>
      <c r="X257" s="82">
        <f t="shared" si="355"/>
        <v>0</v>
      </c>
      <c r="Y257" s="91">
        <f t="shared" si="356"/>
        <v>0</v>
      </c>
      <c r="Z257" s="23"/>
      <c r="AA257" s="14" t="e">
        <f t="shared" si="342"/>
        <v>#DIV/0!</v>
      </c>
      <c r="AB257" s="159" t="str">
        <f>IF(DAY(AF$11)=0,"",IF(MONTH(AF$11)&lt;&gt;MONTH($B257),"",YEAR($B257)-YEAR(AF$11)))</f>
        <v/>
      </c>
      <c r="AC257" s="8"/>
      <c r="AD257" s="12">
        <v>0</v>
      </c>
      <c r="AE257" s="7">
        <f t="shared" si="343"/>
        <v>0</v>
      </c>
      <c r="AF257" s="7"/>
      <c r="AG257" s="7"/>
      <c r="AH257" s="81">
        <f t="shared" si="357"/>
        <v>0</v>
      </c>
      <c r="AI257" s="82">
        <f t="shared" si="358"/>
        <v>0</v>
      </c>
      <c r="AJ257" s="91">
        <f t="shared" si="359"/>
        <v>0</v>
      </c>
      <c r="AK257" s="23"/>
      <c r="AL257" s="14" t="e">
        <f t="shared" si="344"/>
        <v>#DIV/0!</v>
      </c>
      <c r="AM257" s="159" t="str">
        <f>IF(DAY(AQ$11)=0,"",IF(MONTH(AQ$11)&lt;&gt;MONTH($B257),"",YEAR($B257)-YEAR(AQ$11)))</f>
        <v/>
      </c>
      <c r="AN257" s="8"/>
      <c r="AO257" s="12">
        <v>0</v>
      </c>
      <c r="AP257" s="7">
        <f t="shared" si="345"/>
        <v>0</v>
      </c>
      <c r="AQ257" s="7"/>
      <c r="AR257" s="7"/>
      <c r="AS257" s="81">
        <f t="shared" si="360"/>
        <v>0</v>
      </c>
      <c r="AT257" s="82">
        <f t="shared" si="361"/>
        <v>0</v>
      </c>
      <c r="AU257" s="91">
        <f t="shared" si="362"/>
        <v>0</v>
      </c>
      <c r="AV257" s="23"/>
      <c r="AW257" s="14" t="e">
        <f t="shared" si="346"/>
        <v>#DIV/0!</v>
      </c>
      <c r="AX257" s="159" t="str">
        <f>IF(DAY(BB$11)=0,"",IF(MONTH(BB$11)&lt;&gt;MONTH($B257),"",YEAR($B257)-YEAR(BB$11)))</f>
        <v/>
      </c>
      <c r="AY257" s="8"/>
      <c r="AZ257" s="12">
        <v>0</v>
      </c>
      <c r="BA257" s="7">
        <f t="shared" si="347"/>
        <v>0</v>
      </c>
      <c r="BB257" s="7"/>
      <c r="BC257" s="7"/>
      <c r="BD257" s="81">
        <f t="shared" si="363"/>
        <v>0</v>
      </c>
      <c r="BE257" s="82">
        <f t="shared" si="364"/>
        <v>0</v>
      </c>
      <c r="BF257" s="91">
        <f t="shared" si="365"/>
        <v>0</v>
      </c>
      <c r="BG257" s="23"/>
      <c r="BH257" s="14" t="e">
        <f t="shared" si="348"/>
        <v>#DIV/0!</v>
      </c>
      <c r="BI257" s="159" t="str">
        <f>IF(DAY(BM$11)=0,"",IF(MONTH(BM$11)&lt;&gt;MONTH($B257),"",YEAR($B257)-YEAR(BM$11)))</f>
        <v/>
      </c>
      <c r="BJ257" s="8"/>
      <c r="BK257" s="12">
        <v>0</v>
      </c>
      <c r="BL257" s="7">
        <f t="shared" si="349"/>
        <v>0</v>
      </c>
      <c r="BM257" s="7"/>
      <c r="BN257" s="7"/>
      <c r="BO257" s="81">
        <f t="shared" si="366"/>
        <v>0</v>
      </c>
      <c r="BP257" s="82">
        <f t="shared" si="367"/>
        <v>0</v>
      </c>
      <c r="BQ257" s="264">
        <f t="shared" si="368"/>
        <v>0</v>
      </c>
      <c r="BR257" s="365"/>
      <c r="BS257" s="156">
        <v>45413</v>
      </c>
      <c r="BT257" s="101">
        <f t="shared" si="369"/>
        <v>0</v>
      </c>
      <c r="BU257" s="14" t="e">
        <f>((BT257/BT256)-1)</f>
        <v>#DIV/0!</v>
      </c>
      <c r="BV257" s="103">
        <f t="shared" si="370"/>
        <v>0</v>
      </c>
      <c r="BW257" s="12" t="e">
        <f t="shared" si="337"/>
        <v>#DIV/0!</v>
      </c>
      <c r="BX257" s="105">
        <f t="shared" si="350"/>
        <v>0</v>
      </c>
      <c r="BY257" s="134">
        <v>94.988236999999998</v>
      </c>
      <c r="BZ257" s="108">
        <f t="shared" si="371"/>
        <v>0</v>
      </c>
    </row>
    <row r="258" spans="1:78">
      <c r="A258" s="365"/>
      <c r="B258" s="156">
        <v>45444</v>
      </c>
      <c r="C258" s="16"/>
      <c r="D258" s="23"/>
      <c r="E258" s="14" t="e">
        <f t="shared" si="338"/>
        <v>#DIV/0!</v>
      </c>
      <c r="F258" s="159" t="str">
        <f t="shared" si="120"/>
        <v/>
      </c>
      <c r="G258" s="8"/>
      <c r="H258" s="12">
        <v>0</v>
      </c>
      <c r="I258" s="7">
        <f t="shared" si="339"/>
        <v>0</v>
      </c>
      <c r="J258" s="7"/>
      <c r="K258" s="7"/>
      <c r="L258" s="81">
        <f t="shared" si="351"/>
        <v>0</v>
      </c>
      <c r="M258" s="82">
        <f t="shared" si="352"/>
        <v>0</v>
      </c>
      <c r="N258" s="91">
        <f t="shared" si="353"/>
        <v>0</v>
      </c>
      <c r="O258" s="23"/>
      <c r="P258" s="14" t="e">
        <f t="shared" si="340"/>
        <v>#DIV/0!</v>
      </c>
      <c r="Q258" s="159" t="str">
        <f t="shared" si="123"/>
        <v/>
      </c>
      <c r="R258" s="8"/>
      <c r="S258" s="12">
        <v>0</v>
      </c>
      <c r="T258" s="7">
        <f t="shared" si="341"/>
        <v>0</v>
      </c>
      <c r="U258" s="7"/>
      <c r="V258" s="7"/>
      <c r="W258" s="81">
        <f t="shared" si="354"/>
        <v>0</v>
      </c>
      <c r="X258" s="82">
        <f t="shared" si="355"/>
        <v>0</v>
      </c>
      <c r="Y258" s="91">
        <f t="shared" si="356"/>
        <v>0</v>
      </c>
      <c r="Z258" s="23"/>
      <c r="AA258" s="14" t="e">
        <f t="shared" si="342"/>
        <v>#DIV/0!</v>
      </c>
      <c r="AB258" s="159" t="str">
        <f t="shared" si="126"/>
        <v/>
      </c>
      <c r="AC258" s="8"/>
      <c r="AD258" s="12">
        <v>0</v>
      </c>
      <c r="AE258" s="7">
        <f t="shared" si="343"/>
        <v>0</v>
      </c>
      <c r="AF258" s="7"/>
      <c r="AG258" s="7"/>
      <c r="AH258" s="81">
        <f t="shared" si="357"/>
        <v>0</v>
      </c>
      <c r="AI258" s="82">
        <f t="shared" si="358"/>
        <v>0</v>
      </c>
      <c r="AJ258" s="91">
        <f t="shared" si="359"/>
        <v>0</v>
      </c>
      <c r="AK258" s="23"/>
      <c r="AL258" s="14" t="e">
        <f t="shared" si="344"/>
        <v>#DIV/0!</v>
      </c>
      <c r="AM258" s="159" t="str">
        <f t="shared" si="129"/>
        <v/>
      </c>
      <c r="AN258" s="8"/>
      <c r="AO258" s="12">
        <v>0</v>
      </c>
      <c r="AP258" s="7">
        <f t="shared" si="345"/>
        <v>0</v>
      </c>
      <c r="AQ258" s="7"/>
      <c r="AR258" s="7"/>
      <c r="AS258" s="81">
        <f t="shared" si="360"/>
        <v>0</v>
      </c>
      <c r="AT258" s="82">
        <f t="shared" si="361"/>
        <v>0</v>
      </c>
      <c r="AU258" s="91">
        <f t="shared" si="362"/>
        <v>0</v>
      </c>
      <c r="AV258" s="23"/>
      <c r="AW258" s="14" t="e">
        <f t="shared" si="346"/>
        <v>#DIV/0!</v>
      </c>
      <c r="AX258" s="159" t="str">
        <f t="shared" si="132"/>
        <v/>
      </c>
      <c r="AY258" s="8"/>
      <c r="AZ258" s="12">
        <v>0</v>
      </c>
      <c r="BA258" s="7">
        <f t="shared" si="347"/>
        <v>0</v>
      </c>
      <c r="BB258" s="7"/>
      <c r="BC258" s="7"/>
      <c r="BD258" s="81">
        <f t="shared" si="363"/>
        <v>0</v>
      </c>
      <c r="BE258" s="82">
        <f t="shared" si="364"/>
        <v>0</v>
      </c>
      <c r="BF258" s="91">
        <f t="shared" si="365"/>
        <v>0</v>
      </c>
      <c r="BG258" s="23"/>
      <c r="BH258" s="14" t="e">
        <f t="shared" si="348"/>
        <v>#DIV/0!</v>
      </c>
      <c r="BI258" s="159" t="str">
        <f t="shared" si="135"/>
        <v/>
      </c>
      <c r="BJ258" s="8"/>
      <c r="BK258" s="12">
        <v>0</v>
      </c>
      <c r="BL258" s="7">
        <f t="shared" si="349"/>
        <v>0</v>
      </c>
      <c r="BM258" s="7"/>
      <c r="BN258" s="7"/>
      <c r="BO258" s="81">
        <f t="shared" si="366"/>
        <v>0</v>
      </c>
      <c r="BP258" s="82">
        <f t="shared" si="367"/>
        <v>0</v>
      </c>
      <c r="BQ258" s="264">
        <f t="shared" si="368"/>
        <v>0</v>
      </c>
      <c r="BR258" s="365"/>
      <c r="BS258" s="156">
        <v>45444</v>
      </c>
      <c r="BT258" s="101">
        <f t="shared" si="369"/>
        <v>0</v>
      </c>
      <c r="BU258" s="14" t="e">
        <f>((BT258/BT257)-1)</f>
        <v>#DIV/0!</v>
      </c>
      <c r="BV258" s="103">
        <f t="shared" si="370"/>
        <v>0</v>
      </c>
      <c r="BW258" s="12" t="e">
        <f>((BV258/BV257)-1)</f>
        <v>#DIV/0!</v>
      </c>
      <c r="BX258" s="105">
        <f t="shared" si="350"/>
        <v>0</v>
      </c>
      <c r="BY258" s="266">
        <v>95.425182000000007</v>
      </c>
      <c r="BZ258" s="108">
        <f t="shared" si="371"/>
        <v>0</v>
      </c>
    </row>
    <row r="259" spans="1:78">
      <c r="A259" s="365"/>
      <c r="B259" s="156">
        <v>45474</v>
      </c>
      <c r="C259" s="16"/>
      <c r="D259" s="23"/>
      <c r="E259" s="14" t="e">
        <f t="shared" si="338"/>
        <v>#DIV/0!</v>
      </c>
      <c r="F259" s="159" t="str">
        <f>IF(DAY(J$11)=0,"",IF(MONTH(J$11)&lt;&gt;MONTH($B259),"",YEAR($B259)-YEAR(J$11)))</f>
        <v/>
      </c>
      <c r="G259" s="8" t="s">
        <v>6</v>
      </c>
      <c r="H259" s="12">
        <v>6.9099999999999995E-2</v>
      </c>
      <c r="I259" s="7">
        <f t="shared" si="339"/>
        <v>0</v>
      </c>
      <c r="J259" s="7"/>
      <c r="K259" s="7"/>
      <c r="L259" s="81">
        <f t="shared" si="351"/>
        <v>0</v>
      </c>
      <c r="M259" s="82">
        <f t="shared" si="352"/>
        <v>0</v>
      </c>
      <c r="N259" s="91">
        <f t="shared" si="353"/>
        <v>0</v>
      </c>
      <c r="O259" s="23"/>
      <c r="P259" s="14" t="e">
        <f t="shared" si="340"/>
        <v>#DIV/0!</v>
      </c>
      <c r="Q259" s="159" t="str">
        <f>IF(DAY(U$11)=0,"",IF(MONTH(U$11)&lt;&gt;MONTH($B259),"",YEAR($B259)-YEAR(U$11)))</f>
        <v/>
      </c>
      <c r="R259" s="8" t="s">
        <v>6</v>
      </c>
      <c r="S259" s="12">
        <v>6.9099999999999995E-2</v>
      </c>
      <c r="T259" s="7">
        <f t="shared" si="341"/>
        <v>0</v>
      </c>
      <c r="U259" s="7"/>
      <c r="V259" s="7"/>
      <c r="W259" s="81">
        <f t="shared" si="354"/>
        <v>0</v>
      </c>
      <c r="X259" s="82">
        <f t="shared" si="355"/>
        <v>0</v>
      </c>
      <c r="Y259" s="91">
        <f t="shared" si="356"/>
        <v>0</v>
      </c>
      <c r="Z259" s="23"/>
      <c r="AA259" s="14" t="e">
        <f t="shared" si="342"/>
        <v>#DIV/0!</v>
      </c>
      <c r="AB259" s="159" t="str">
        <f>IF(DAY(AF$11)=0,"",IF(MONTH(AF$11)&lt;&gt;MONTH($B259),"",YEAR($B259)-YEAR(AF$11)))</f>
        <v/>
      </c>
      <c r="AC259" s="8" t="s">
        <v>6</v>
      </c>
      <c r="AD259" s="12">
        <v>6.9099999999999995E-2</v>
      </c>
      <c r="AE259" s="7">
        <f t="shared" si="343"/>
        <v>0</v>
      </c>
      <c r="AF259" s="7"/>
      <c r="AG259" s="7"/>
      <c r="AH259" s="81">
        <f t="shared" si="357"/>
        <v>0</v>
      </c>
      <c r="AI259" s="82">
        <f t="shared" si="358"/>
        <v>0</v>
      </c>
      <c r="AJ259" s="91">
        <f t="shared" si="359"/>
        <v>0</v>
      </c>
      <c r="AK259" s="23"/>
      <c r="AL259" s="14" t="e">
        <f t="shared" si="344"/>
        <v>#DIV/0!</v>
      </c>
      <c r="AM259" s="159" t="str">
        <f>IF(DAY(AQ$11)=0,"",IF(MONTH(AQ$11)&lt;&gt;MONTH($B259),"",YEAR($B259)-YEAR(AQ$11)))</f>
        <v/>
      </c>
      <c r="AN259" s="8" t="s">
        <v>6</v>
      </c>
      <c r="AO259" s="12">
        <v>6.9099999999999995E-2</v>
      </c>
      <c r="AP259" s="7">
        <f t="shared" si="345"/>
        <v>0</v>
      </c>
      <c r="AQ259" s="7"/>
      <c r="AR259" s="7"/>
      <c r="AS259" s="81">
        <f t="shared" si="360"/>
        <v>0</v>
      </c>
      <c r="AT259" s="82">
        <f t="shared" si="361"/>
        <v>0</v>
      </c>
      <c r="AU259" s="91">
        <f t="shared" si="362"/>
        <v>0</v>
      </c>
      <c r="AV259" s="23"/>
      <c r="AW259" s="14" t="e">
        <f t="shared" si="346"/>
        <v>#DIV/0!</v>
      </c>
      <c r="AX259" s="159" t="str">
        <f>IF(DAY(BB$11)=0,"",IF(MONTH(BB$11)&lt;&gt;MONTH($B259),"",YEAR($B259)-YEAR(BB$11)))</f>
        <v/>
      </c>
      <c r="AY259" s="8" t="s">
        <v>6</v>
      </c>
      <c r="AZ259" s="12">
        <v>6.9099999999999995E-2</v>
      </c>
      <c r="BA259" s="7">
        <f t="shared" si="347"/>
        <v>0</v>
      </c>
      <c r="BB259" s="7"/>
      <c r="BC259" s="7"/>
      <c r="BD259" s="81">
        <f t="shared" si="363"/>
        <v>0</v>
      </c>
      <c r="BE259" s="82">
        <f t="shared" si="364"/>
        <v>0</v>
      </c>
      <c r="BF259" s="91">
        <f t="shared" si="365"/>
        <v>0</v>
      </c>
      <c r="BG259" s="23"/>
      <c r="BH259" s="14" t="e">
        <f t="shared" si="348"/>
        <v>#DIV/0!</v>
      </c>
      <c r="BI259" s="159" t="str">
        <f>IF(DAY(BM$11)=0,"",IF(MONTH(BM$11)&lt;&gt;MONTH($B259),"",YEAR($B259)-YEAR(BM$11)))</f>
        <v/>
      </c>
      <c r="BJ259" s="8" t="s">
        <v>6</v>
      </c>
      <c r="BK259" s="12">
        <v>6.9099999999999995E-2</v>
      </c>
      <c r="BL259" s="7">
        <f t="shared" si="349"/>
        <v>0</v>
      </c>
      <c r="BM259" s="7"/>
      <c r="BN259" s="7"/>
      <c r="BO259" s="81">
        <f t="shared" si="366"/>
        <v>0</v>
      </c>
      <c r="BP259" s="82">
        <f t="shared" si="367"/>
        <v>0</v>
      </c>
      <c r="BQ259" s="264">
        <f t="shared" si="368"/>
        <v>0</v>
      </c>
      <c r="BR259" s="365"/>
      <c r="BS259" s="156">
        <v>45474</v>
      </c>
      <c r="BT259" s="101">
        <f t="shared" si="369"/>
        <v>0</v>
      </c>
      <c r="BU259" s="14"/>
      <c r="BV259" s="103">
        <f t="shared" si="370"/>
        <v>0</v>
      </c>
      <c r="BW259" s="12"/>
      <c r="BX259" s="105">
        <f t="shared" si="350"/>
        <v>0</v>
      </c>
      <c r="BY259" s="134">
        <v>95.663743999999994</v>
      </c>
      <c r="BZ259" s="108">
        <f t="shared" si="371"/>
        <v>0</v>
      </c>
    </row>
    <row r="260" spans="1:78">
      <c r="A260" s="365"/>
      <c r="B260" s="156">
        <v>45505</v>
      </c>
      <c r="C260" s="16"/>
      <c r="D260" s="23"/>
      <c r="E260" s="14" t="e">
        <f t="shared" si="338"/>
        <v>#DIV/0!</v>
      </c>
      <c r="F260" s="159" t="str">
        <f>IF(DAY(J$11)=0,"",IF(MONTH(J$11)&lt;&gt;MONTH($B260),"",YEAR($B260)-YEAR(J$11)))</f>
        <v/>
      </c>
      <c r="G260" s="8"/>
      <c r="H260" s="12">
        <v>0</v>
      </c>
      <c r="I260" s="7">
        <f t="shared" si="339"/>
        <v>0</v>
      </c>
      <c r="J260" s="7"/>
      <c r="K260" s="7"/>
      <c r="L260" s="81">
        <f t="shared" si="351"/>
        <v>0</v>
      </c>
      <c r="M260" s="82">
        <f t="shared" si="352"/>
        <v>0</v>
      </c>
      <c r="N260" s="91">
        <f t="shared" si="353"/>
        <v>0</v>
      </c>
      <c r="O260" s="23"/>
      <c r="P260" s="14" t="e">
        <f t="shared" si="340"/>
        <v>#DIV/0!</v>
      </c>
      <c r="Q260" s="159" t="str">
        <f>IF(DAY(U$11)=0,"",IF(MONTH(U$11)&lt;&gt;MONTH($B260),"",YEAR($B260)-YEAR(U$11)))</f>
        <v/>
      </c>
      <c r="R260" s="8"/>
      <c r="S260" s="12">
        <v>0</v>
      </c>
      <c r="T260" s="7">
        <f t="shared" si="341"/>
        <v>0</v>
      </c>
      <c r="U260" s="7"/>
      <c r="V260" s="7"/>
      <c r="W260" s="81">
        <f t="shared" si="354"/>
        <v>0</v>
      </c>
      <c r="X260" s="82">
        <f t="shared" si="355"/>
        <v>0</v>
      </c>
      <c r="Y260" s="91">
        <f t="shared" si="356"/>
        <v>0</v>
      </c>
      <c r="Z260" s="23"/>
      <c r="AA260" s="14" t="e">
        <f t="shared" si="342"/>
        <v>#DIV/0!</v>
      </c>
      <c r="AB260" s="159" t="str">
        <f>IF(DAY(AF$11)=0,"",IF(MONTH(AF$11)&lt;&gt;MONTH($B260),"",YEAR($B260)-YEAR(AF$11)))</f>
        <v/>
      </c>
      <c r="AC260" s="8"/>
      <c r="AD260" s="12">
        <v>0</v>
      </c>
      <c r="AE260" s="7">
        <f t="shared" si="343"/>
        <v>0</v>
      </c>
      <c r="AF260" s="7"/>
      <c r="AG260" s="7"/>
      <c r="AH260" s="81">
        <f t="shared" si="357"/>
        <v>0</v>
      </c>
      <c r="AI260" s="82">
        <f t="shared" si="358"/>
        <v>0</v>
      </c>
      <c r="AJ260" s="91">
        <f t="shared" si="359"/>
        <v>0</v>
      </c>
      <c r="AK260" s="23"/>
      <c r="AL260" s="14" t="e">
        <f t="shared" si="344"/>
        <v>#DIV/0!</v>
      </c>
      <c r="AM260" s="159" t="str">
        <f>IF(DAY(AQ$11)=0,"",IF(MONTH(AQ$11)&lt;&gt;MONTH($B260),"",YEAR($B260)-YEAR(AQ$11)))</f>
        <v/>
      </c>
      <c r="AN260" s="8"/>
      <c r="AO260" s="12">
        <v>0</v>
      </c>
      <c r="AP260" s="7">
        <f t="shared" si="345"/>
        <v>0</v>
      </c>
      <c r="AQ260" s="7"/>
      <c r="AR260" s="7"/>
      <c r="AS260" s="81">
        <f t="shared" si="360"/>
        <v>0</v>
      </c>
      <c r="AT260" s="82">
        <f t="shared" si="361"/>
        <v>0</v>
      </c>
      <c r="AU260" s="91">
        <f t="shared" si="362"/>
        <v>0</v>
      </c>
      <c r="AV260" s="23"/>
      <c r="AW260" s="14" t="e">
        <f t="shared" si="346"/>
        <v>#DIV/0!</v>
      </c>
      <c r="AX260" s="159" t="str">
        <f>IF(DAY(BB$11)=0,"",IF(MONTH(BB$11)&lt;&gt;MONTH($B260),"",YEAR($B260)-YEAR(BB$11)))</f>
        <v/>
      </c>
      <c r="AY260" s="8"/>
      <c r="AZ260" s="12">
        <v>0</v>
      </c>
      <c r="BA260" s="7">
        <f t="shared" si="347"/>
        <v>0</v>
      </c>
      <c r="BB260" s="7"/>
      <c r="BC260" s="7"/>
      <c r="BD260" s="81">
        <f t="shared" si="363"/>
        <v>0</v>
      </c>
      <c r="BE260" s="82">
        <f t="shared" si="364"/>
        <v>0</v>
      </c>
      <c r="BF260" s="91">
        <f t="shared" si="365"/>
        <v>0</v>
      </c>
      <c r="BG260" s="23"/>
      <c r="BH260" s="14" t="e">
        <f t="shared" si="348"/>
        <v>#DIV/0!</v>
      </c>
      <c r="BI260" s="159" t="str">
        <f>IF(DAY(BM$11)=0,"",IF(MONTH(BM$11)&lt;&gt;MONTH($B260),"",YEAR($B260)-YEAR(BM$11)))</f>
        <v/>
      </c>
      <c r="BJ260" s="8"/>
      <c r="BK260" s="12">
        <v>0</v>
      </c>
      <c r="BL260" s="7">
        <f t="shared" si="349"/>
        <v>0</v>
      </c>
      <c r="BM260" s="7"/>
      <c r="BN260" s="7"/>
      <c r="BO260" s="81">
        <f t="shared" si="366"/>
        <v>0</v>
      </c>
      <c r="BP260" s="82">
        <f t="shared" si="367"/>
        <v>0</v>
      </c>
      <c r="BQ260" s="264">
        <f t="shared" si="368"/>
        <v>0</v>
      </c>
      <c r="BR260" s="365"/>
      <c r="BS260" s="156">
        <v>45505</v>
      </c>
      <c r="BT260" s="101">
        <f t="shared" si="369"/>
        <v>0</v>
      </c>
      <c r="BU260" s="14"/>
      <c r="BV260" s="103">
        <f t="shared" si="370"/>
        <v>0</v>
      </c>
      <c r="BW260" s="12"/>
      <c r="BX260" s="105">
        <f t="shared" si="350"/>
        <v>0</v>
      </c>
      <c r="BY260" s="134">
        <v>95.912469000000002</v>
      </c>
      <c r="BZ260" s="108">
        <f t="shared" si="371"/>
        <v>0</v>
      </c>
    </row>
    <row r="261" spans="1:78">
      <c r="A261" s="365"/>
      <c r="B261" s="156">
        <v>45536</v>
      </c>
      <c r="C261" s="16"/>
      <c r="D261" s="23"/>
      <c r="E261" s="14" t="e">
        <f t="shared" si="338"/>
        <v>#DIV/0!</v>
      </c>
      <c r="F261" s="159" t="str">
        <f>IF(DAY(J$11)=0,"",IF(MONTH(J$11)&lt;&gt;MONTH($B261),"",YEAR($B261)-YEAR(J$11)))</f>
        <v/>
      </c>
      <c r="G261" s="8"/>
      <c r="H261" s="12">
        <v>0</v>
      </c>
      <c r="I261" s="7">
        <f t="shared" si="339"/>
        <v>0</v>
      </c>
      <c r="J261" s="7"/>
      <c r="K261" s="7"/>
      <c r="L261" s="81">
        <f t="shared" si="351"/>
        <v>0</v>
      </c>
      <c r="M261" s="82">
        <f t="shared" si="352"/>
        <v>0</v>
      </c>
      <c r="N261" s="91">
        <f t="shared" si="353"/>
        <v>0</v>
      </c>
      <c r="O261" s="23"/>
      <c r="P261" s="14" t="e">
        <f t="shared" si="340"/>
        <v>#DIV/0!</v>
      </c>
      <c r="Q261" s="159" t="str">
        <f>IF(DAY(U$11)=0,"",IF(MONTH(U$11)&lt;&gt;MONTH($B261),"",YEAR($B261)-YEAR(U$11)))</f>
        <v/>
      </c>
      <c r="R261" s="8"/>
      <c r="S261" s="12">
        <v>0</v>
      </c>
      <c r="T261" s="7">
        <f t="shared" si="341"/>
        <v>0</v>
      </c>
      <c r="U261" s="7"/>
      <c r="V261" s="7"/>
      <c r="W261" s="81">
        <f t="shared" si="354"/>
        <v>0</v>
      </c>
      <c r="X261" s="82">
        <f t="shared" si="355"/>
        <v>0</v>
      </c>
      <c r="Y261" s="91">
        <f t="shared" si="356"/>
        <v>0</v>
      </c>
      <c r="Z261" s="23"/>
      <c r="AA261" s="14" t="e">
        <f t="shared" si="342"/>
        <v>#DIV/0!</v>
      </c>
      <c r="AB261" s="159" t="str">
        <f>IF(DAY(AF$11)=0,"",IF(MONTH(AF$11)&lt;&gt;MONTH($B261),"",YEAR($B261)-YEAR(AF$11)))</f>
        <v/>
      </c>
      <c r="AC261" s="8"/>
      <c r="AD261" s="12">
        <v>0</v>
      </c>
      <c r="AE261" s="7">
        <f t="shared" si="343"/>
        <v>0</v>
      </c>
      <c r="AF261" s="7"/>
      <c r="AG261" s="7"/>
      <c r="AH261" s="81">
        <f t="shared" si="357"/>
        <v>0</v>
      </c>
      <c r="AI261" s="82">
        <f t="shared" si="358"/>
        <v>0</v>
      </c>
      <c r="AJ261" s="91">
        <f t="shared" si="359"/>
        <v>0</v>
      </c>
      <c r="AK261" s="23"/>
      <c r="AL261" s="14" t="e">
        <f t="shared" si="344"/>
        <v>#DIV/0!</v>
      </c>
      <c r="AM261" s="159" t="str">
        <f>IF(DAY(AQ$11)=0,"",IF(MONTH(AQ$11)&lt;&gt;MONTH($B261),"",YEAR($B261)-YEAR(AQ$11)))</f>
        <v/>
      </c>
      <c r="AN261" s="8"/>
      <c r="AO261" s="12">
        <v>0</v>
      </c>
      <c r="AP261" s="7">
        <f t="shared" si="345"/>
        <v>0</v>
      </c>
      <c r="AQ261" s="7"/>
      <c r="AR261" s="7"/>
      <c r="AS261" s="81">
        <f t="shared" si="360"/>
        <v>0</v>
      </c>
      <c r="AT261" s="82">
        <f t="shared" si="361"/>
        <v>0</v>
      </c>
      <c r="AU261" s="91">
        <f t="shared" si="362"/>
        <v>0</v>
      </c>
      <c r="AV261" s="23"/>
      <c r="AW261" s="14" t="e">
        <f t="shared" si="346"/>
        <v>#DIV/0!</v>
      </c>
      <c r="AX261" s="159" t="str">
        <f>IF(DAY(BB$11)=0,"",IF(MONTH(BB$11)&lt;&gt;MONTH($B261),"",YEAR($B261)-YEAR(BB$11)))</f>
        <v/>
      </c>
      <c r="AY261" s="8"/>
      <c r="AZ261" s="12">
        <v>0</v>
      </c>
      <c r="BA261" s="7">
        <f t="shared" si="347"/>
        <v>0</v>
      </c>
      <c r="BB261" s="7"/>
      <c r="BC261" s="7"/>
      <c r="BD261" s="81">
        <f t="shared" si="363"/>
        <v>0</v>
      </c>
      <c r="BE261" s="82">
        <f t="shared" si="364"/>
        <v>0</v>
      </c>
      <c r="BF261" s="91">
        <f t="shared" si="365"/>
        <v>0</v>
      </c>
      <c r="BG261" s="23"/>
      <c r="BH261" s="14" t="e">
        <f t="shared" si="348"/>
        <v>#DIV/0!</v>
      </c>
      <c r="BI261" s="159" t="str">
        <f>IF(DAY(BM$11)=0,"",IF(MONTH(BM$11)&lt;&gt;MONTH($B261),"",YEAR($B261)-YEAR(BM$11)))</f>
        <v/>
      </c>
      <c r="BJ261" s="8"/>
      <c r="BK261" s="12">
        <v>0</v>
      </c>
      <c r="BL261" s="7">
        <f t="shared" si="349"/>
        <v>0</v>
      </c>
      <c r="BM261" s="7"/>
      <c r="BN261" s="7"/>
      <c r="BO261" s="81">
        <f t="shared" si="366"/>
        <v>0</v>
      </c>
      <c r="BP261" s="82">
        <f t="shared" si="367"/>
        <v>0</v>
      </c>
      <c r="BQ261" s="264">
        <f t="shared" si="368"/>
        <v>0</v>
      </c>
      <c r="BR261" s="365"/>
      <c r="BS261" s="156">
        <v>45536</v>
      </c>
      <c r="BT261" s="101">
        <f t="shared" si="369"/>
        <v>0</v>
      </c>
      <c r="BU261" s="14"/>
      <c r="BV261" s="103">
        <f t="shared" si="370"/>
        <v>0</v>
      </c>
      <c r="BW261" s="12"/>
      <c r="BX261" s="105">
        <f t="shared" si="350"/>
        <v>0</v>
      </c>
      <c r="BY261" s="134">
        <v>95.778191000000007</v>
      </c>
      <c r="BZ261" s="108">
        <f t="shared" si="371"/>
        <v>0</v>
      </c>
    </row>
    <row r="262" spans="1:78">
      <c r="A262" s="365"/>
      <c r="B262" s="156">
        <v>45566</v>
      </c>
      <c r="C262" s="16"/>
      <c r="D262" s="23"/>
      <c r="E262" s="14" t="e">
        <f t="shared" si="338"/>
        <v>#DIV/0!</v>
      </c>
      <c r="F262" s="159" t="str">
        <f t="shared" si="120"/>
        <v/>
      </c>
      <c r="G262" s="8"/>
      <c r="H262" s="12">
        <v>0</v>
      </c>
      <c r="I262" s="7">
        <f t="shared" si="339"/>
        <v>0</v>
      </c>
      <c r="J262" s="7"/>
      <c r="K262" s="7"/>
      <c r="L262" s="81">
        <f t="shared" si="351"/>
        <v>0</v>
      </c>
      <c r="M262" s="82">
        <f t="shared" si="352"/>
        <v>0</v>
      </c>
      <c r="N262" s="91">
        <f t="shared" si="353"/>
        <v>0</v>
      </c>
      <c r="O262" s="23"/>
      <c r="P262" s="14" t="e">
        <f t="shared" si="340"/>
        <v>#DIV/0!</v>
      </c>
      <c r="Q262" s="159" t="str">
        <f t="shared" si="123"/>
        <v/>
      </c>
      <c r="R262" s="8"/>
      <c r="S262" s="12">
        <v>0</v>
      </c>
      <c r="T262" s="7">
        <f t="shared" si="341"/>
        <v>0</v>
      </c>
      <c r="U262" s="7"/>
      <c r="V262" s="7"/>
      <c r="W262" s="81">
        <f t="shared" si="354"/>
        <v>0</v>
      </c>
      <c r="X262" s="82">
        <f t="shared" si="355"/>
        <v>0</v>
      </c>
      <c r="Y262" s="91">
        <f t="shared" si="356"/>
        <v>0</v>
      </c>
      <c r="Z262" s="23"/>
      <c r="AA262" s="14" t="e">
        <f t="shared" si="342"/>
        <v>#DIV/0!</v>
      </c>
      <c r="AB262" s="159" t="str">
        <f t="shared" si="126"/>
        <v/>
      </c>
      <c r="AC262" s="8"/>
      <c r="AD262" s="12">
        <v>0</v>
      </c>
      <c r="AE262" s="7">
        <f t="shared" si="343"/>
        <v>0</v>
      </c>
      <c r="AF262" s="7"/>
      <c r="AG262" s="7"/>
      <c r="AH262" s="81">
        <f t="shared" si="357"/>
        <v>0</v>
      </c>
      <c r="AI262" s="82">
        <f t="shared" si="358"/>
        <v>0</v>
      </c>
      <c r="AJ262" s="91">
        <f t="shared" si="359"/>
        <v>0</v>
      </c>
      <c r="AK262" s="23"/>
      <c r="AL262" s="14" t="e">
        <f t="shared" si="344"/>
        <v>#DIV/0!</v>
      </c>
      <c r="AM262" s="159" t="str">
        <f t="shared" si="129"/>
        <v/>
      </c>
      <c r="AN262" s="8"/>
      <c r="AO262" s="12">
        <v>0</v>
      </c>
      <c r="AP262" s="7">
        <f t="shared" si="345"/>
        <v>0</v>
      </c>
      <c r="AQ262" s="7"/>
      <c r="AR262" s="7"/>
      <c r="AS262" s="81">
        <f t="shared" si="360"/>
        <v>0</v>
      </c>
      <c r="AT262" s="82">
        <f t="shared" si="361"/>
        <v>0</v>
      </c>
      <c r="AU262" s="91">
        <f t="shared" si="362"/>
        <v>0</v>
      </c>
      <c r="AV262" s="23"/>
      <c r="AW262" s="14" t="e">
        <f t="shared" si="346"/>
        <v>#DIV/0!</v>
      </c>
      <c r="AX262" s="159" t="str">
        <f t="shared" si="132"/>
        <v/>
      </c>
      <c r="AY262" s="8"/>
      <c r="AZ262" s="12">
        <v>0</v>
      </c>
      <c r="BA262" s="7">
        <f t="shared" si="347"/>
        <v>0</v>
      </c>
      <c r="BB262" s="7"/>
      <c r="BC262" s="7"/>
      <c r="BD262" s="81">
        <f t="shared" si="363"/>
        <v>0</v>
      </c>
      <c r="BE262" s="82">
        <f t="shared" si="364"/>
        <v>0</v>
      </c>
      <c r="BF262" s="91">
        <f t="shared" si="365"/>
        <v>0</v>
      </c>
      <c r="BG262" s="23"/>
      <c r="BH262" s="14" t="e">
        <f t="shared" si="348"/>
        <v>#DIV/0!</v>
      </c>
      <c r="BI262" s="159" t="str">
        <f t="shared" si="135"/>
        <v/>
      </c>
      <c r="BJ262" s="8"/>
      <c r="BK262" s="12">
        <v>0</v>
      </c>
      <c r="BL262" s="7">
        <f t="shared" si="349"/>
        <v>0</v>
      </c>
      <c r="BM262" s="7"/>
      <c r="BN262" s="7"/>
      <c r="BO262" s="81">
        <f t="shared" si="366"/>
        <v>0</v>
      </c>
      <c r="BP262" s="82">
        <f t="shared" si="367"/>
        <v>0</v>
      </c>
      <c r="BQ262" s="264">
        <f t="shared" si="368"/>
        <v>0</v>
      </c>
      <c r="BR262" s="365"/>
      <c r="BS262" s="156">
        <v>45566</v>
      </c>
      <c r="BT262" s="101">
        <f t="shared" si="369"/>
        <v>0</v>
      </c>
      <c r="BU262" s="14"/>
      <c r="BV262" s="103">
        <f t="shared" si="370"/>
        <v>0</v>
      </c>
      <c r="BW262" s="12"/>
      <c r="BX262" s="105">
        <f t="shared" si="350"/>
        <v>0</v>
      </c>
      <c r="BY262" s="134">
        <v>96.237926000000002</v>
      </c>
      <c r="BZ262" s="108">
        <f t="shared" si="371"/>
        <v>0</v>
      </c>
    </row>
    <row r="263" spans="1:78">
      <c r="A263" s="365"/>
      <c r="B263" s="156">
        <v>45597</v>
      </c>
      <c r="C263" s="16"/>
      <c r="D263" s="23"/>
      <c r="E263" s="14" t="e">
        <f t="shared" si="338"/>
        <v>#DIV/0!</v>
      </c>
      <c r="F263" s="159" t="str">
        <f t="shared" si="120"/>
        <v/>
      </c>
      <c r="G263" s="8"/>
      <c r="H263" s="12">
        <v>0</v>
      </c>
      <c r="I263" s="7">
        <f t="shared" si="339"/>
        <v>0</v>
      </c>
      <c r="J263" s="7"/>
      <c r="K263" s="7"/>
      <c r="L263" s="81">
        <f t="shared" si="351"/>
        <v>0</v>
      </c>
      <c r="M263" s="82">
        <f t="shared" si="352"/>
        <v>0</v>
      </c>
      <c r="N263" s="91">
        <f t="shared" si="353"/>
        <v>0</v>
      </c>
      <c r="O263" s="23"/>
      <c r="P263" s="14" t="e">
        <f t="shared" si="340"/>
        <v>#DIV/0!</v>
      </c>
      <c r="Q263" s="159" t="str">
        <f t="shared" si="123"/>
        <v/>
      </c>
      <c r="R263" s="8"/>
      <c r="S263" s="12">
        <v>0</v>
      </c>
      <c r="T263" s="7">
        <f t="shared" si="341"/>
        <v>0</v>
      </c>
      <c r="U263" s="7"/>
      <c r="V263" s="7"/>
      <c r="W263" s="81">
        <f t="shared" si="354"/>
        <v>0</v>
      </c>
      <c r="X263" s="82">
        <f t="shared" si="355"/>
        <v>0</v>
      </c>
      <c r="Y263" s="91">
        <f t="shared" si="356"/>
        <v>0</v>
      </c>
      <c r="Z263" s="23"/>
      <c r="AA263" s="14" t="e">
        <f t="shared" si="342"/>
        <v>#DIV/0!</v>
      </c>
      <c r="AB263" s="159" t="str">
        <f t="shared" si="126"/>
        <v/>
      </c>
      <c r="AC263" s="8"/>
      <c r="AD263" s="12">
        <v>0</v>
      </c>
      <c r="AE263" s="7">
        <f t="shared" si="343"/>
        <v>0</v>
      </c>
      <c r="AF263" s="7"/>
      <c r="AG263" s="7"/>
      <c r="AH263" s="81">
        <f t="shared" si="357"/>
        <v>0</v>
      </c>
      <c r="AI263" s="82">
        <f t="shared" si="358"/>
        <v>0</v>
      </c>
      <c r="AJ263" s="91">
        <f t="shared" si="359"/>
        <v>0</v>
      </c>
      <c r="AK263" s="23"/>
      <c r="AL263" s="14" t="e">
        <f t="shared" si="344"/>
        <v>#DIV/0!</v>
      </c>
      <c r="AM263" s="159" t="str">
        <f t="shared" si="129"/>
        <v/>
      </c>
      <c r="AN263" s="8"/>
      <c r="AO263" s="12">
        <v>0</v>
      </c>
      <c r="AP263" s="7">
        <f t="shared" si="345"/>
        <v>0</v>
      </c>
      <c r="AQ263" s="7"/>
      <c r="AR263" s="7"/>
      <c r="AS263" s="81">
        <f t="shared" si="360"/>
        <v>0</v>
      </c>
      <c r="AT263" s="82">
        <f t="shared" si="361"/>
        <v>0</v>
      </c>
      <c r="AU263" s="91">
        <f t="shared" si="362"/>
        <v>0</v>
      </c>
      <c r="AV263" s="23"/>
      <c r="AW263" s="14" t="e">
        <f t="shared" si="346"/>
        <v>#DIV/0!</v>
      </c>
      <c r="AX263" s="159" t="str">
        <f t="shared" si="132"/>
        <v/>
      </c>
      <c r="AY263" s="8"/>
      <c r="AZ263" s="12">
        <v>0</v>
      </c>
      <c r="BA263" s="7">
        <f t="shared" si="347"/>
        <v>0</v>
      </c>
      <c r="BB263" s="7"/>
      <c r="BC263" s="7"/>
      <c r="BD263" s="81">
        <f t="shared" si="363"/>
        <v>0</v>
      </c>
      <c r="BE263" s="82">
        <f t="shared" si="364"/>
        <v>0</v>
      </c>
      <c r="BF263" s="91">
        <f t="shared" si="365"/>
        <v>0</v>
      </c>
      <c r="BG263" s="23"/>
      <c r="BH263" s="14" t="e">
        <f t="shared" si="348"/>
        <v>#DIV/0!</v>
      </c>
      <c r="BI263" s="159" t="str">
        <f t="shared" si="135"/>
        <v/>
      </c>
      <c r="BJ263" s="8"/>
      <c r="BK263" s="12">
        <v>0</v>
      </c>
      <c r="BL263" s="7">
        <f t="shared" si="349"/>
        <v>0</v>
      </c>
      <c r="BM263" s="7"/>
      <c r="BN263" s="7"/>
      <c r="BO263" s="81">
        <f t="shared" si="366"/>
        <v>0</v>
      </c>
      <c r="BP263" s="82">
        <f t="shared" si="367"/>
        <v>0</v>
      </c>
      <c r="BQ263" s="264">
        <f t="shared" si="368"/>
        <v>0</v>
      </c>
      <c r="BR263" s="365"/>
      <c r="BS263" s="156">
        <v>45597</v>
      </c>
      <c r="BT263" s="101">
        <f t="shared" si="369"/>
        <v>0</v>
      </c>
      <c r="BU263" s="14"/>
      <c r="BV263" s="103">
        <f t="shared" si="370"/>
        <v>0</v>
      </c>
      <c r="BW263" s="12"/>
      <c r="BX263" s="105">
        <f t="shared" si="350"/>
        <v>0</v>
      </c>
      <c r="BY263" s="134">
        <v>96.824977000000004</v>
      </c>
      <c r="BZ263" s="108">
        <f t="shared" si="371"/>
        <v>0</v>
      </c>
    </row>
    <row r="264" spans="1:78">
      <c r="A264" s="366"/>
      <c r="B264" s="157">
        <v>45627</v>
      </c>
      <c r="C264" s="16"/>
      <c r="D264" s="21"/>
      <c r="E264" s="14" t="e">
        <f t="shared" si="338"/>
        <v>#DIV/0!</v>
      </c>
      <c r="F264" s="158" t="str">
        <f t="shared" ref="F264:F276" si="372">IF(DAY(J$11)=0,"",IF(MONTH(J$11)&lt;&gt;MONTH($B264),"",YEAR($B264)-YEAR(J$11)))</f>
        <v/>
      </c>
      <c r="G264" s="11"/>
      <c r="H264" s="13">
        <v>0</v>
      </c>
      <c r="I264" s="7">
        <f t="shared" si="339"/>
        <v>0</v>
      </c>
      <c r="J264" s="10"/>
      <c r="K264" s="10"/>
      <c r="L264" s="81">
        <f t="shared" si="351"/>
        <v>0</v>
      </c>
      <c r="M264" s="82">
        <f t="shared" si="352"/>
        <v>0</v>
      </c>
      <c r="N264" s="91">
        <f t="shared" si="353"/>
        <v>0</v>
      </c>
      <c r="O264" s="21"/>
      <c r="P264" s="14" t="e">
        <f t="shared" si="340"/>
        <v>#DIV/0!</v>
      </c>
      <c r="Q264" s="158" t="str">
        <f t="shared" ref="Q264:Q276" si="373">IF(DAY(U$11)=0,"",IF(MONTH(U$11)&lt;&gt;MONTH($B264),"",YEAR($B264)-YEAR(U$11)))</f>
        <v/>
      </c>
      <c r="R264" s="11"/>
      <c r="S264" s="13">
        <v>0</v>
      </c>
      <c r="T264" s="7">
        <f t="shared" si="341"/>
        <v>0</v>
      </c>
      <c r="U264" s="10"/>
      <c r="V264" s="10"/>
      <c r="W264" s="81">
        <f t="shared" si="354"/>
        <v>0</v>
      </c>
      <c r="X264" s="82">
        <f t="shared" si="355"/>
        <v>0</v>
      </c>
      <c r="Y264" s="91">
        <f t="shared" si="356"/>
        <v>0</v>
      </c>
      <c r="Z264" s="21"/>
      <c r="AA264" s="14" t="e">
        <f t="shared" si="342"/>
        <v>#DIV/0!</v>
      </c>
      <c r="AB264" s="158" t="str">
        <f t="shared" ref="AB264:AB276" si="374">IF(DAY(AF$11)=0,"",IF(MONTH(AF$11)&lt;&gt;MONTH($B264),"",YEAR($B264)-YEAR(AF$11)))</f>
        <v/>
      </c>
      <c r="AC264" s="11"/>
      <c r="AD264" s="13">
        <v>0</v>
      </c>
      <c r="AE264" s="7">
        <f t="shared" si="343"/>
        <v>0</v>
      </c>
      <c r="AF264" s="10"/>
      <c r="AG264" s="10"/>
      <c r="AH264" s="81">
        <f t="shared" si="357"/>
        <v>0</v>
      </c>
      <c r="AI264" s="82">
        <f t="shared" si="358"/>
        <v>0</v>
      </c>
      <c r="AJ264" s="91">
        <f t="shared" si="359"/>
        <v>0</v>
      </c>
      <c r="AK264" s="21"/>
      <c r="AL264" s="14" t="e">
        <f t="shared" si="344"/>
        <v>#DIV/0!</v>
      </c>
      <c r="AM264" s="158" t="str">
        <f t="shared" ref="AM264:AM276" si="375">IF(DAY(AQ$11)=0,"",IF(MONTH(AQ$11)&lt;&gt;MONTH($B264),"",YEAR($B264)-YEAR(AQ$11)))</f>
        <v/>
      </c>
      <c r="AN264" s="11"/>
      <c r="AO264" s="13">
        <v>0</v>
      </c>
      <c r="AP264" s="7">
        <f t="shared" si="345"/>
        <v>0</v>
      </c>
      <c r="AQ264" s="10"/>
      <c r="AR264" s="10"/>
      <c r="AS264" s="81">
        <f t="shared" si="360"/>
        <v>0</v>
      </c>
      <c r="AT264" s="82">
        <f t="shared" si="361"/>
        <v>0</v>
      </c>
      <c r="AU264" s="91">
        <f t="shared" si="362"/>
        <v>0</v>
      </c>
      <c r="AV264" s="21"/>
      <c r="AW264" s="14" t="e">
        <f t="shared" si="346"/>
        <v>#DIV/0!</v>
      </c>
      <c r="AX264" s="158" t="str">
        <f t="shared" ref="AX264:AX276" si="376">IF(DAY(BB$11)=0,"",IF(MONTH(BB$11)&lt;&gt;MONTH($B264),"",YEAR($B264)-YEAR(BB$11)))</f>
        <v/>
      </c>
      <c r="AY264" s="11"/>
      <c r="AZ264" s="13">
        <v>0</v>
      </c>
      <c r="BA264" s="7">
        <f t="shared" si="347"/>
        <v>0</v>
      </c>
      <c r="BB264" s="10"/>
      <c r="BC264" s="10"/>
      <c r="BD264" s="81">
        <f t="shared" si="363"/>
        <v>0</v>
      </c>
      <c r="BE264" s="82">
        <f t="shared" si="364"/>
        <v>0</v>
      </c>
      <c r="BF264" s="91">
        <f t="shared" si="365"/>
        <v>0</v>
      </c>
      <c r="BG264" s="21"/>
      <c r="BH264" s="14" t="e">
        <f t="shared" si="348"/>
        <v>#DIV/0!</v>
      </c>
      <c r="BI264" s="158" t="str">
        <f t="shared" ref="BI264:BI276" si="377">IF(DAY(BM$11)=0,"",IF(MONTH(BM$11)&lt;&gt;MONTH($B264),"",YEAR($B264)-YEAR(BM$11)))</f>
        <v/>
      </c>
      <c r="BJ264" s="11"/>
      <c r="BK264" s="13">
        <v>0</v>
      </c>
      <c r="BL264" s="7">
        <f t="shared" si="349"/>
        <v>0</v>
      </c>
      <c r="BM264" s="10"/>
      <c r="BN264" s="10"/>
      <c r="BO264" s="81">
        <f t="shared" si="366"/>
        <v>0</v>
      </c>
      <c r="BP264" s="82">
        <f t="shared" si="367"/>
        <v>0</v>
      </c>
      <c r="BQ264" s="264">
        <f t="shared" si="368"/>
        <v>0</v>
      </c>
      <c r="BR264" s="366"/>
      <c r="BS264" s="157">
        <v>45627</v>
      </c>
      <c r="BT264" s="101">
        <f t="shared" si="369"/>
        <v>0</v>
      </c>
      <c r="BU264" s="15"/>
      <c r="BV264" s="103">
        <f t="shared" si="370"/>
        <v>0</v>
      </c>
      <c r="BW264" s="13"/>
      <c r="BX264" s="105">
        <f t="shared" si="350"/>
        <v>0</v>
      </c>
      <c r="BY264" s="135">
        <v>97.144498999999996</v>
      </c>
      <c r="BZ264" s="108">
        <f t="shared" si="371"/>
        <v>0</v>
      </c>
    </row>
    <row r="265" spans="1:78">
      <c r="A265" s="365">
        <v>2025</v>
      </c>
      <c r="B265" s="156">
        <v>45658</v>
      </c>
      <c r="C265" s="16"/>
      <c r="D265" s="23"/>
      <c r="E265" s="14" t="e">
        <f t="shared" si="338"/>
        <v>#DIV/0!</v>
      </c>
      <c r="F265" s="159">
        <f t="shared" si="372"/>
        <v>72</v>
      </c>
      <c r="G265" s="8"/>
      <c r="H265" s="12">
        <v>0</v>
      </c>
      <c r="I265" s="7">
        <f t="shared" si="339"/>
        <v>0</v>
      </c>
      <c r="J265" s="7"/>
      <c r="K265" s="7"/>
      <c r="L265" s="81">
        <f t="shared" si="351"/>
        <v>0</v>
      </c>
      <c r="M265" s="82">
        <f t="shared" si="352"/>
        <v>0</v>
      </c>
      <c r="N265" s="91">
        <f t="shared" si="353"/>
        <v>0</v>
      </c>
      <c r="O265" s="23"/>
      <c r="P265" s="14" t="e">
        <f t="shared" si="340"/>
        <v>#DIV/0!</v>
      </c>
      <c r="Q265" s="159" t="str">
        <f t="shared" si="373"/>
        <v/>
      </c>
      <c r="R265" s="8"/>
      <c r="S265" s="12">
        <v>0</v>
      </c>
      <c r="T265" s="7">
        <f t="shared" si="341"/>
        <v>0</v>
      </c>
      <c r="U265" s="7"/>
      <c r="V265" s="7"/>
      <c r="W265" s="81">
        <f t="shared" si="354"/>
        <v>0</v>
      </c>
      <c r="X265" s="82">
        <f t="shared" si="355"/>
        <v>0</v>
      </c>
      <c r="Y265" s="91">
        <f t="shared" si="356"/>
        <v>0</v>
      </c>
      <c r="Z265" s="23"/>
      <c r="AA265" s="14" t="e">
        <f t="shared" si="342"/>
        <v>#DIV/0!</v>
      </c>
      <c r="AB265" s="159" t="str">
        <f t="shared" si="374"/>
        <v/>
      </c>
      <c r="AC265" s="8"/>
      <c r="AD265" s="12">
        <v>0</v>
      </c>
      <c r="AE265" s="7">
        <f t="shared" si="343"/>
        <v>0</v>
      </c>
      <c r="AF265" s="7"/>
      <c r="AG265" s="7"/>
      <c r="AH265" s="81">
        <f t="shared" si="357"/>
        <v>0</v>
      </c>
      <c r="AI265" s="82">
        <f t="shared" si="358"/>
        <v>0</v>
      </c>
      <c r="AJ265" s="91">
        <f t="shared" si="359"/>
        <v>0</v>
      </c>
      <c r="AK265" s="23"/>
      <c r="AL265" s="14" t="e">
        <f t="shared" si="344"/>
        <v>#DIV/0!</v>
      </c>
      <c r="AM265" s="159" t="str">
        <f t="shared" si="375"/>
        <v/>
      </c>
      <c r="AN265" s="8"/>
      <c r="AO265" s="12">
        <v>0</v>
      </c>
      <c r="AP265" s="7">
        <f t="shared" si="345"/>
        <v>0</v>
      </c>
      <c r="AQ265" s="7"/>
      <c r="AR265" s="7"/>
      <c r="AS265" s="81">
        <f t="shared" si="360"/>
        <v>0</v>
      </c>
      <c r="AT265" s="82">
        <f t="shared" si="361"/>
        <v>0</v>
      </c>
      <c r="AU265" s="91">
        <f t="shared" si="362"/>
        <v>0</v>
      </c>
      <c r="AV265" s="23"/>
      <c r="AW265" s="14" t="e">
        <f t="shared" si="346"/>
        <v>#DIV/0!</v>
      </c>
      <c r="AX265" s="159" t="str">
        <f t="shared" si="376"/>
        <v/>
      </c>
      <c r="AY265" s="8"/>
      <c r="AZ265" s="12">
        <v>0</v>
      </c>
      <c r="BA265" s="7">
        <f t="shared" si="347"/>
        <v>0</v>
      </c>
      <c r="BB265" s="7"/>
      <c r="BC265" s="7"/>
      <c r="BD265" s="81">
        <f t="shared" si="363"/>
        <v>0</v>
      </c>
      <c r="BE265" s="82">
        <f t="shared" si="364"/>
        <v>0</v>
      </c>
      <c r="BF265" s="91">
        <f t="shared" si="365"/>
        <v>0</v>
      </c>
      <c r="BG265" s="23"/>
      <c r="BH265" s="14" t="e">
        <f t="shared" si="348"/>
        <v>#DIV/0!</v>
      </c>
      <c r="BI265" s="159" t="str">
        <f t="shared" si="377"/>
        <v/>
      </c>
      <c r="BJ265" s="8"/>
      <c r="BK265" s="12">
        <v>0</v>
      </c>
      <c r="BL265" s="7">
        <f t="shared" si="349"/>
        <v>0</v>
      </c>
      <c r="BM265" s="7"/>
      <c r="BN265" s="7"/>
      <c r="BO265" s="81">
        <f t="shared" si="366"/>
        <v>0</v>
      </c>
      <c r="BP265" s="82">
        <f t="shared" si="367"/>
        <v>0</v>
      </c>
      <c r="BQ265" s="264">
        <f t="shared" si="368"/>
        <v>0</v>
      </c>
      <c r="BR265" s="365">
        <v>2025</v>
      </c>
      <c r="BS265" s="156">
        <v>45658</v>
      </c>
      <c r="BT265" s="101">
        <f t="shared" si="369"/>
        <v>0</v>
      </c>
      <c r="BU265" s="14" t="e">
        <f t="shared" ref="BU265:BU270" si="378">((BT265/BT264)-1)</f>
        <v>#DIV/0!</v>
      </c>
      <c r="BV265" s="103">
        <f t="shared" si="370"/>
        <v>0</v>
      </c>
      <c r="BW265" s="12" t="e">
        <f t="shared" ref="BW265:BW270" si="379">((BV265/BV264)-1)</f>
        <v>#DIV/0!</v>
      </c>
      <c r="BX265" s="105">
        <f t="shared" si="350"/>
        <v>0</v>
      </c>
      <c r="BY265" s="134">
        <v>97.610792000000004</v>
      </c>
      <c r="BZ265" s="108">
        <f t="shared" si="371"/>
        <v>0</v>
      </c>
    </row>
    <row r="266" spans="1:78">
      <c r="A266" s="365"/>
      <c r="B266" s="156">
        <v>45689</v>
      </c>
      <c r="C266" s="16"/>
      <c r="D266" s="23"/>
      <c r="E266" s="14" t="e">
        <f t="shared" si="338"/>
        <v>#DIV/0!</v>
      </c>
      <c r="F266" s="159" t="str">
        <f t="shared" si="372"/>
        <v/>
      </c>
      <c r="G266" s="8"/>
      <c r="H266" s="12">
        <v>0</v>
      </c>
      <c r="I266" s="7">
        <f t="shared" si="339"/>
        <v>0</v>
      </c>
      <c r="J266" s="7"/>
      <c r="K266" s="7"/>
      <c r="L266" s="81">
        <f t="shared" si="351"/>
        <v>0</v>
      </c>
      <c r="M266" s="82">
        <f t="shared" si="352"/>
        <v>0</v>
      </c>
      <c r="N266" s="91">
        <f t="shared" si="353"/>
        <v>0</v>
      </c>
      <c r="O266" s="23"/>
      <c r="P266" s="14" t="e">
        <f t="shared" si="340"/>
        <v>#DIV/0!</v>
      </c>
      <c r="Q266" s="159" t="str">
        <f t="shared" si="373"/>
        <v/>
      </c>
      <c r="R266" s="8"/>
      <c r="S266" s="12">
        <v>0</v>
      </c>
      <c r="T266" s="7">
        <f t="shared" si="341"/>
        <v>0</v>
      </c>
      <c r="U266" s="7"/>
      <c r="V266" s="7"/>
      <c r="W266" s="81">
        <f t="shared" si="354"/>
        <v>0</v>
      </c>
      <c r="X266" s="82">
        <f t="shared" si="355"/>
        <v>0</v>
      </c>
      <c r="Y266" s="91">
        <f t="shared" si="356"/>
        <v>0</v>
      </c>
      <c r="Z266" s="23"/>
      <c r="AA266" s="14" t="e">
        <f t="shared" si="342"/>
        <v>#DIV/0!</v>
      </c>
      <c r="AB266" s="159" t="str">
        <f t="shared" si="374"/>
        <v/>
      </c>
      <c r="AC266" s="8"/>
      <c r="AD266" s="12">
        <v>0</v>
      </c>
      <c r="AE266" s="7">
        <f t="shared" si="343"/>
        <v>0</v>
      </c>
      <c r="AF266" s="7"/>
      <c r="AG266" s="7"/>
      <c r="AH266" s="81">
        <f t="shared" si="357"/>
        <v>0</v>
      </c>
      <c r="AI266" s="82">
        <f t="shared" si="358"/>
        <v>0</v>
      </c>
      <c r="AJ266" s="91">
        <f t="shared" si="359"/>
        <v>0</v>
      </c>
      <c r="AK266" s="23"/>
      <c r="AL266" s="14" t="e">
        <f t="shared" si="344"/>
        <v>#DIV/0!</v>
      </c>
      <c r="AM266" s="159" t="str">
        <f t="shared" si="375"/>
        <v/>
      </c>
      <c r="AN266" s="8"/>
      <c r="AO266" s="12">
        <v>0</v>
      </c>
      <c r="AP266" s="7">
        <f t="shared" si="345"/>
        <v>0</v>
      </c>
      <c r="AQ266" s="7"/>
      <c r="AR266" s="7"/>
      <c r="AS266" s="81">
        <f t="shared" si="360"/>
        <v>0</v>
      </c>
      <c r="AT266" s="82">
        <f t="shared" si="361"/>
        <v>0</v>
      </c>
      <c r="AU266" s="91">
        <f t="shared" si="362"/>
        <v>0</v>
      </c>
      <c r="AV266" s="23"/>
      <c r="AW266" s="14" t="e">
        <f t="shared" si="346"/>
        <v>#DIV/0!</v>
      </c>
      <c r="AX266" s="159" t="str">
        <f t="shared" si="376"/>
        <v/>
      </c>
      <c r="AY266" s="8"/>
      <c r="AZ266" s="12">
        <v>0</v>
      </c>
      <c r="BA266" s="7">
        <f t="shared" si="347"/>
        <v>0</v>
      </c>
      <c r="BB266" s="7"/>
      <c r="BC266" s="7"/>
      <c r="BD266" s="81">
        <f t="shared" si="363"/>
        <v>0</v>
      </c>
      <c r="BE266" s="82">
        <f t="shared" si="364"/>
        <v>0</v>
      </c>
      <c r="BF266" s="91">
        <f t="shared" si="365"/>
        <v>0</v>
      </c>
      <c r="BG266" s="23"/>
      <c r="BH266" s="14" t="e">
        <f t="shared" si="348"/>
        <v>#DIV/0!</v>
      </c>
      <c r="BI266" s="159" t="str">
        <f t="shared" si="377"/>
        <v/>
      </c>
      <c r="BJ266" s="8"/>
      <c r="BK266" s="12">
        <v>0</v>
      </c>
      <c r="BL266" s="7">
        <f t="shared" si="349"/>
        <v>0</v>
      </c>
      <c r="BM266" s="7"/>
      <c r="BN266" s="7"/>
      <c r="BO266" s="81">
        <f t="shared" si="366"/>
        <v>0</v>
      </c>
      <c r="BP266" s="82">
        <f t="shared" si="367"/>
        <v>0</v>
      </c>
      <c r="BQ266" s="264">
        <f t="shared" si="368"/>
        <v>0</v>
      </c>
      <c r="BR266" s="365"/>
      <c r="BS266" s="156">
        <v>45689</v>
      </c>
      <c r="BT266" s="101">
        <f t="shared" si="369"/>
        <v>0</v>
      </c>
      <c r="BU266" s="14" t="e">
        <f t="shared" si="378"/>
        <v>#DIV/0!</v>
      </c>
      <c r="BV266" s="103">
        <f t="shared" si="370"/>
        <v>0</v>
      </c>
      <c r="BW266" s="12" t="e">
        <f t="shared" si="379"/>
        <v>#DIV/0!</v>
      </c>
      <c r="BX266" s="105">
        <f t="shared" si="350"/>
        <v>0</v>
      </c>
      <c r="BY266" s="134">
        <v>97.610792000000004</v>
      </c>
      <c r="BZ266" s="108">
        <f t="shared" si="371"/>
        <v>0</v>
      </c>
    </row>
    <row r="267" spans="1:78">
      <c r="A267" s="365"/>
      <c r="B267" s="156">
        <v>45717</v>
      </c>
      <c r="C267" s="16"/>
      <c r="D267" s="23"/>
      <c r="E267" s="14" t="e">
        <f t="shared" si="338"/>
        <v>#DIV/0!</v>
      </c>
      <c r="F267" s="159" t="str">
        <f t="shared" si="372"/>
        <v/>
      </c>
      <c r="G267" s="8"/>
      <c r="H267" s="12">
        <v>0</v>
      </c>
      <c r="I267" s="7">
        <f t="shared" si="339"/>
        <v>0</v>
      </c>
      <c r="J267" s="7"/>
      <c r="K267" s="7"/>
      <c r="L267" s="81">
        <f t="shared" si="351"/>
        <v>0</v>
      </c>
      <c r="M267" s="82">
        <f t="shared" si="352"/>
        <v>0</v>
      </c>
      <c r="N267" s="91">
        <f t="shared" si="353"/>
        <v>0</v>
      </c>
      <c r="O267" s="23"/>
      <c r="P267" s="14" t="e">
        <f t="shared" si="340"/>
        <v>#DIV/0!</v>
      </c>
      <c r="Q267" s="159" t="str">
        <f t="shared" si="373"/>
        <v/>
      </c>
      <c r="R267" s="8"/>
      <c r="S267" s="12">
        <v>0</v>
      </c>
      <c r="T267" s="7">
        <f t="shared" si="341"/>
        <v>0</v>
      </c>
      <c r="U267" s="7"/>
      <c r="V267" s="7"/>
      <c r="W267" s="81">
        <f t="shared" si="354"/>
        <v>0</v>
      </c>
      <c r="X267" s="82">
        <f t="shared" si="355"/>
        <v>0</v>
      </c>
      <c r="Y267" s="91">
        <f t="shared" si="356"/>
        <v>0</v>
      </c>
      <c r="Z267" s="23"/>
      <c r="AA267" s="14" t="e">
        <f t="shared" si="342"/>
        <v>#DIV/0!</v>
      </c>
      <c r="AB267" s="159" t="str">
        <f t="shared" si="374"/>
        <v/>
      </c>
      <c r="AC267" s="8"/>
      <c r="AD267" s="12">
        <v>0</v>
      </c>
      <c r="AE267" s="7">
        <f t="shared" si="343"/>
        <v>0</v>
      </c>
      <c r="AF267" s="7"/>
      <c r="AG267" s="7"/>
      <c r="AH267" s="81">
        <f t="shared" si="357"/>
        <v>0</v>
      </c>
      <c r="AI267" s="82">
        <f t="shared" si="358"/>
        <v>0</v>
      </c>
      <c r="AJ267" s="91">
        <f t="shared" si="359"/>
        <v>0</v>
      </c>
      <c r="AK267" s="23"/>
      <c r="AL267" s="14" t="e">
        <f t="shared" si="344"/>
        <v>#DIV/0!</v>
      </c>
      <c r="AM267" s="159" t="str">
        <f t="shared" si="375"/>
        <v/>
      </c>
      <c r="AN267" s="8"/>
      <c r="AO267" s="12">
        <v>0</v>
      </c>
      <c r="AP267" s="7">
        <f t="shared" si="345"/>
        <v>0</v>
      </c>
      <c r="AQ267" s="7"/>
      <c r="AR267" s="7"/>
      <c r="AS267" s="81">
        <f t="shared" si="360"/>
        <v>0</v>
      </c>
      <c r="AT267" s="82">
        <f t="shared" si="361"/>
        <v>0</v>
      </c>
      <c r="AU267" s="91">
        <f t="shared" si="362"/>
        <v>0</v>
      </c>
      <c r="AV267" s="23"/>
      <c r="AW267" s="14" t="e">
        <f t="shared" si="346"/>
        <v>#DIV/0!</v>
      </c>
      <c r="AX267" s="159" t="str">
        <f t="shared" si="376"/>
        <v/>
      </c>
      <c r="AY267" s="8"/>
      <c r="AZ267" s="12">
        <v>0</v>
      </c>
      <c r="BA267" s="7">
        <f t="shared" si="347"/>
        <v>0</v>
      </c>
      <c r="BB267" s="7"/>
      <c r="BC267" s="7"/>
      <c r="BD267" s="81">
        <f t="shared" si="363"/>
        <v>0</v>
      </c>
      <c r="BE267" s="82">
        <f t="shared" si="364"/>
        <v>0</v>
      </c>
      <c r="BF267" s="91">
        <f t="shared" si="365"/>
        <v>0</v>
      </c>
      <c r="BG267" s="23"/>
      <c r="BH267" s="14" t="e">
        <f t="shared" si="348"/>
        <v>#DIV/0!</v>
      </c>
      <c r="BI267" s="159" t="str">
        <f t="shared" si="377"/>
        <v/>
      </c>
      <c r="BJ267" s="8"/>
      <c r="BK267" s="12">
        <v>0</v>
      </c>
      <c r="BL267" s="7">
        <f t="shared" si="349"/>
        <v>0</v>
      </c>
      <c r="BM267" s="7"/>
      <c r="BN267" s="7"/>
      <c r="BO267" s="81">
        <f t="shared" si="366"/>
        <v>0</v>
      </c>
      <c r="BP267" s="82">
        <f t="shared" si="367"/>
        <v>0</v>
      </c>
      <c r="BQ267" s="264">
        <f t="shared" si="368"/>
        <v>0</v>
      </c>
      <c r="BR267" s="365"/>
      <c r="BS267" s="156">
        <v>45717</v>
      </c>
      <c r="BT267" s="101">
        <f t="shared" si="369"/>
        <v>0</v>
      </c>
      <c r="BU267" s="14" t="e">
        <f t="shared" si="378"/>
        <v>#DIV/0!</v>
      </c>
      <c r="BV267" s="103">
        <f t="shared" si="370"/>
        <v>0</v>
      </c>
      <c r="BW267" s="12" t="e">
        <f t="shared" si="379"/>
        <v>#DIV/0!</v>
      </c>
      <c r="BX267" s="105">
        <f t="shared" si="350"/>
        <v>0</v>
      </c>
      <c r="BY267" s="134">
        <v>99.055430999999999</v>
      </c>
      <c r="BZ267" s="108">
        <f t="shared" si="371"/>
        <v>0</v>
      </c>
    </row>
    <row r="268" spans="1:78">
      <c r="A268" s="365"/>
      <c r="B268" s="156">
        <v>45748</v>
      </c>
      <c r="C268" s="16"/>
      <c r="D268" s="23"/>
      <c r="E268" s="14" t="e">
        <f t="shared" si="338"/>
        <v>#DIV/0!</v>
      </c>
      <c r="F268" s="159" t="str">
        <f t="shared" si="372"/>
        <v/>
      </c>
      <c r="G268" s="8"/>
      <c r="H268" s="12">
        <v>0</v>
      </c>
      <c r="I268" s="7">
        <f t="shared" si="339"/>
        <v>0</v>
      </c>
      <c r="J268" s="7"/>
      <c r="K268" s="7"/>
      <c r="L268" s="81">
        <f t="shared" si="351"/>
        <v>0</v>
      </c>
      <c r="M268" s="82">
        <f t="shared" si="352"/>
        <v>0</v>
      </c>
      <c r="N268" s="91">
        <f t="shared" si="353"/>
        <v>0</v>
      </c>
      <c r="O268" s="23"/>
      <c r="P268" s="14" t="e">
        <f t="shared" si="340"/>
        <v>#DIV/0!</v>
      </c>
      <c r="Q268" s="159" t="str">
        <f t="shared" si="373"/>
        <v/>
      </c>
      <c r="R268" s="8"/>
      <c r="S268" s="12">
        <v>0</v>
      </c>
      <c r="T268" s="7">
        <f t="shared" si="341"/>
        <v>0</v>
      </c>
      <c r="U268" s="7"/>
      <c r="V268" s="7"/>
      <c r="W268" s="81">
        <f t="shared" si="354"/>
        <v>0</v>
      </c>
      <c r="X268" s="82">
        <f t="shared" si="355"/>
        <v>0</v>
      </c>
      <c r="Y268" s="91">
        <f t="shared" si="356"/>
        <v>0</v>
      </c>
      <c r="Z268" s="23"/>
      <c r="AA268" s="14" t="e">
        <f t="shared" si="342"/>
        <v>#DIV/0!</v>
      </c>
      <c r="AB268" s="159" t="str">
        <f t="shared" si="374"/>
        <v/>
      </c>
      <c r="AC268" s="8"/>
      <c r="AD268" s="12">
        <v>0</v>
      </c>
      <c r="AE268" s="7">
        <f t="shared" si="343"/>
        <v>0</v>
      </c>
      <c r="AF268" s="7"/>
      <c r="AG268" s="7"/>
      <c r="AH268" s="81">
        <f t="shared" si="357"/>
        <v>0</v>
      </c>
      <c r="AI268" s="82">
        <f t="shared" si="358"/>
        <v>0</v>
      </c>
      <c r="AJ268" s="91">
        <f t="shared" si="359"/>
        <v>0</v>
      </c>
      <c r="AK268" s="23"/>
      <c r="AL268" s="14" t="e">
        <f t="shared" si="344"/>
        <v>#DIV/0!</v>
      </c>
      <c r="AM268" s="159" t="str">
        <f t="shared" si="375"/>
        <v/>
      </c>
      <c r="AN268" s="8"/>
      <c r="AO268" s="12">
        <v>0</v>
      </c>
      <c r="AP268" s="7">
        <f t="shared" si="345"/>
        <v>0</v>
      </c>
      <c r="AQ268" s="7"/>
      <c r="AR268" s="7"/>
      <c r="AS268" s="81">
        <f t="shared" si="360"/>
        <v>0</v>
      </c>
      <c r="AT268" s="82">
        <f t="shared" si="361"/>
        <v>0</v>
      </c>
      <c r="AU268" s="91">
        <f t="shared" si="362"/>
        <v>0</v>
      </c>
      <c r="AV268" s="23"/>
      <c r="AW268" s="14" t="e">
        <f t="shared" si="346"/>
        <v>#DIV/0!</v>
      </c>
      <c r="AX268" s="159" t="str">
        <f t="shared" si="376"/>
        <v/>
      </c>
      <c r="AY268" s="8"/>
      <c r="AZ268" s="12">
        <v>0</v>
      </c>
      <c r="BA268" s="7">
        <f t="shared" si="347"/>
        <v>0</v>
      </c>
      <c r="BB268" s="7"/>
      <c r="BC268" s="7"/>
      <c r="BD268" s="81">
        <f t="shared" si="363"/>
        <v>0</v>
      </c>
      <c r="BE268" s="82">
        <f t="shared" si="364"/>
        <v>0</v>
      </c>
      <c r="BF268" s="91">
        <f t="shared" si="365"/>
        <v>0</v>
      </c>
      <c r="BG268" s="23"/>
      <c r="BH268" s="14" t="e">
        <f t="shared" si="348"/>
        <v>#DIV/0!</v>
      </c>
      <c r="BI268" s="159" t="str">
        <f t="shared" si="377"/>
        <v/>
      </c>
      <c r="BJ268" s="8"/>
      <c r="BK268" s="12">
        <v>0</v>
      </c>
      <c r="BL268" s="7">
        <f t="shared" si="349"/>
        <v>0</v>
      </c>
      <c r="BM268" s="7"/>
      <c r="BN268" s="7"/>
      <c r="BO268" s="81">
        <f t="shared" si="366"/>
        <v>0</v>
      </c>
      <c r="BP268" s="82">
        <f t="shared" si="367"/>
        <v>0</v>
      </c>
      <c r="BQ268" s="264">
        <f t="shared" si="368"/>
        <v>0</v>
      </c>
      <c r="BR268" s="365"/>
      <c r="BS268" s="156">
        <v>45748</v>
      </c>
      <c r="BT268" s="101">
        <f t="shared" si="369"/>
        <v>0</v>
      </c>
      <c r="BU268" s="14" t="e">
        <f t="shared" si="378"/>
        <v>#DIV/0!</v>
      </c>
      <c r="BV268" s="103">
        <f t="shared" si="370"/>
        <v>0</v>
      </c>
      <c r="BW268" s="12" t="e">
        <f t="shared" si="379"/>
        <v>#DIV/0!</v>
      </c>
      <c r="BX268" s="105">
        <f t="shared" si="350"/>
        <v>0</v>
      </c>
      <c r="BY268" s="134">
        <v>99.560613000000004</v>
      </c>
      <c r="BZ268" s="108">
        <f t="shared" si="371"/>
        <v>0</v>
      </c>
    </row>
    <row r="269" spans="1:78">
      <c r="A269" s="365"/>
      <c r="B269" s="156">
        <v>45778</v>
      </c>
      <c r="C269" s="16"/>
      <c r="D269" s="23"/>
      <c r="E269" s="14" t="e">
        <f t="shared" si="338"/>
        <v>#DIV/0!</v>
      </c>
      <c r="F269" s="159" t="str">
        <f t="shared" si="372"/>
        <v/>
      </c>
      <c r="G269" s="8"/>
      <c r="H269" s="12">
        <v>0</v>
      </c>
      <c r="I269" s="7">
        <f t="shared" si="339"/>
        <v>0</v>
      </c>
      <c r="J269" s="7"/>
      <c r="K269" s="7"/>
      <c r="L269" s="81">
        <f t="shared" si="351"/>
        <v>0</v>
      </c>
      <c r="M269" s="82">
        <f t="shared" si="352"/>
        <v>0</v>
      </c>
      <c r="N269" s="91">
        <f t="shared" si="353"/>
        <v>0</v>
      </c>
      <c r="O269" s="23"/>
      <c r="P269" s="14" t="e">
        <f t="shared" si="340"/>
        <v>#DIV/0!</v>
      </c>
      <c r="Q269" s="159" t="str">
        <f t="shared" si="373"/>
        <v/>
      </c>
      <c r="R269" s="8"/>
      <c r="S269" s="12">
        <v>0</v>
      </c>
      <c r="T269" s="7">
        <f t="shared" si="341"/>
        <v>0</v>
      </c>
      <c r="U269" s="7"/>
      <c r="V269" s="7"/>
      <c r="W269" s="81">
        <f t="shared" si="354"/>
        <v>0</v>
      </c>
      <c r="X269" s="82">
        <f t="shared" si="355"/>
        <v>0</v>
      </c>
      <c r="Y269" s="91">
        <f t="shared" si="356"/>
        <v>0</v>
      </c>
      <c r="Z269" s="23"/>
      <c r="AA269" s="14" t="e">
        <f t="shared" si="342"/>
        <v>#DIV/0!</v>
      </c>
      <c r="AB269" s="159" t="str">
        <f t="shared" si="374"/>
        <v/>
      </c>
      <c r="AC269" s="8"/>
      <c r="AD269" s="12">
        <v>0</v>
      </c>
      <c r="AE269" s="7">
        <f t="shared" si="343"/>
        <v>0</v>
      </c>
      <c r="AF269" s="7"/>
      <c r="AG269" s="7"/>
      <c r="AH269" s="81">
        <f t="shared" si="357"/>
        <v>0</v>
      </c>
      <c r="AI269" s="82">
        <f t="shared" si="358"/>
        <v>0</v>
      </c>
      <c r="AJ269" s="91">
        <f t="shared" si="359"/>
        <v>0</v>
      </c>
      <c r="AK269" s="23"/>
      <c r="AL269" s="14" t="e">
        <f t="shared" si="344"/>
        <v>#DIV/0!</v>
      </c>
      <c r="AM269" s="159" t="str">
        <f t="shared" si="375"/>
        <v/>
      </c>
      <c r="AN269" s="8"/>
      <c r="AO269" s="12">
        <v>0</v>
      </c>
      <c r="AP269" s="7">
        <f t="shared" si="345"/>
        <v>0</v>
      </c>
      <c r="AQ269" s="7"/>
      <c r="AR269" s="7"/>
      <c r="AS269" s="81">
        <f t="shared" si="360"/>
        <v>0</v>
      </c>
      <c r="AT269" s="82">
        <f t="shared" si="361"/>
        <v>0</v>
      </c>
      <c r="AU269" s="91">
        <f t="shared" si="362"/>
        <v>0</v>
      </c>
      <c r="AV269" s="23"/>
      <c r="AW269" s="14" t="e">
        <f t="shared" si="346"/>
        <v>#DIV/0!</v>
      </c>
      <c r="AX269" s="159" t="str">
        <f t="shared" si="376"/>
        <v/>
      </c>
      <c r="AY269" s="8"/>
      <c r="AZ269" s="12">
        <v>0</v>
      </c>
      <c r="BA269" s="7">
        <f t="shared" si="347"/>
        <v>0</v>
      </c>
      <c r="BB269" s="7"/>
      <c r="BC269" s="7"/>
      <c r="BD269" s="81">
        <f t="shared" si="363"/>
        <v>0</v>
      </c>
      <c r="BE269" s="82">
        <f t="shared" si="364"/>
        <v>0</v>
      </c>
      <c r="BF269" s="91">
        <f t="shared" si="365"/>
        <v>0</v>
      </c>
      <c r="BG269" s="23"/>
      <c r="BH269" s="14" t="e">
        <f t="shared" si="348"/>
        <v>#DIV/0!</v>
      </c>
      <c r="BI269" s="159" t="str">
        <f t="shared" si="377"/>
        <v/>
      </c>
      <c r="BJ269" s="8"/>
      <c r="BK269" s="12">
        <v>0</v>
      </c>
      <c r="BL269" s="7">
        <f t="shared" si="349"/>
        <v>0</v>
      </c>
      <c r="BM269" s="7"/>
      <c r="BN269" s="7"/>
      <c r="BO269" s="81">
        <f t="shared" si="366"/>
        <v>0</v>
      </c>
      <c r="BP269" s="82">
        <f t="shared" si="367"/>
        <v>0</v>
      </c>
      <c r="BQ269" s="264">
        <f t="shared" si="368"/>
        <v>0</v>
      </c>
      <c r="BR269" s="365"/>
      <c r="BS269" s="156">
        <v>45778</v>
      </c>
      <c r="BT269" s="101">
        <f t="shared" si="369"/>
        <v>0</v>
      </c>
      <c r="BU269" s="14" t="e">
        <f t="shared" si="378"/>
        <v>#DIV/0!</v>
      </c>
      <c r="BV269" s="103">
        <f t="shared" si="370"/>
        <v>0</v>
      </c>
      <c r="BW269" s="12" t="e">
        <f t="shared" si="379"/>
        <v>#DIV/0!</v>
      </c>
      <c r="BX269" s="105">
        <f t="shared" si="350"/>
        <v>0</v>
      </c>
      <c r="BY269" s="134">
        <v>100.03850300000001</v>
      </c>
      <c r="BZ269" s="108">
        <f t="shared" si="371"/>
        <v>0</v>
      </c>
    </row>
    <row r="270" spans="1:78">
      <c r="A270" s="365"/>
      <c r="B270" s="156">
        <v>45809</v>
      </c>
      <c r="C270" s="16"/>
      <c r="D270" s="23"/>
      <c r="E270" s="14" t="e">
        <f t="shared" si="338"/>
        <v>#DIV/0!</v>
      </c>
      <c r="F270" s="159" t="str">
        <f t="shared" si="372"/>
        <v/>
      </c>
      <c r="G270" s="8"/>
      <c r="H270" s="12">
        <v>0</v>
      </c>
      <c r="I270" s="7">
        <f t="shared" si="339"/>
        <v>0</v>
      </c>
      <c r="J270" s="7"/>
      <c r="K270" s="7"/>
      <c r="L270" s="81">
        <f t="shared" si="351"/>
        <v>0</v>
      </c>
      <c r="M270" s="82">
        <f t="shared" si="352"/>
        <v>0</v>
      </c>
      <c r="N270" s="91">
        <f t="shared" si="353"/>
        <v>0</v>
      </c>
      <c r="O270" s="23"/>
      <c r="P270" s="14" t="e">
        <f t="shared" si="340"/>
        <v>#DIV/0!</v>
      </c>
      <c r="Q270" s="159" t="str">
        <f t="shared" si="373"/>
        <v/>
      </c>
      <c r="R270" s="8"/>
      <c r="S270" s="12">
        <v>0</v>
      </c>
      <c r="T270" s="7">
        <f t="shared" si="341"/>
        <v>0</v>
      </c>
      <c r="U270" s="7"/>
      <c r="V270" s="7"/>
      <c r="W270" s="81">
        <f t="shared" si="354"/>
        <v>0</v>
      </c>
      <c r="X270" s="82">
        <f t="shared" si="355"/>
        <v>0</v>
      </c>
      <c r="Y270" s="91">
        <f t="shared" si="356"/>
        <v>0</v>
      </c>
      <c r="Z270" s="23"/>
      <c r="AA270" s="14" t="e">
        <f t="shared" si="342"/>
        <v>#DIV/0!</v>
      </c>
      <c r="AB270" s="159" t="str">
        <f t="shared" si="374"/>
        <v/>
      </c>
      <c r="AC270" s="8"/>
      <c r="AD270" s="12">
        <v>0</v>
      </c>
      <c r="AE270" s="7">
        <f t="shared" si="343"/>
        <v>0</v>
      </c>
      <c r="AF270" s="7"/>
      <c r="AG270" s="7"/>
      <c r="AH270" s="81">
        <f t="shared" si="357"/>
        <v>0</v>
      </c>
      <c r="AI270" s="82">
        <f t="shared" si="358"/>
        <v>0</v>
      </c>
      <c r="AJ270" s="91">
        <f t="shared" si="359"/>
        <v>0</v>
      </c>
      <c r="AK270" s="23"/>
      <c r="AL270" s="14" t="e">
        <f t="shared" si="344"/>
        <v>#DIV/0!</v>
      </c>
      <c r="AM270" s="159" t="str">
        <f t="shared" si="375"/>
        <v/>
      </c>
      <c r="AN270" s="8"/>
      <c r="AO270" s="12">
        <v>0</v>
      </c>
      <c r="AP270" s="7">
        <f t="shared" si="345"/>
        <v>0</v>
      </c>
      <c r="AQ270" s="7"/>
      <c r="AR270" s="7"/>
      <c r="AS270" s="81">
        <f t="shared" si="360"/>
        <v>0</v>
      </c>
      <c r="AT270" s="82">
        <f t="shared" si="361"/>
        <v>0</v>
      </c>
      <c r="AU270" s="91">
        <f t="shared" si="362"/>
        <v>0</v>
      </c>
      <c r="AV270" s="23"/>
      <c r="AW270" s="14" t="e">
        <f t="shared" si="346"/>
        <v>#DIV/0!</v>
      </c>
      <c r="AX270" s="159" t="str">
        <f t="shared" si="376"/>
        <v/>
      </c>
      <c r="AY270" s="8"/>
      <c r="AZ270" s="12">
        <v>0</v>
      </c>
      <c r="BA270" s="7">
        <f t="shared" si="347"/>
        <v>0</v>
      </c>
      <c r="BB270" s="7"/>
      <c r="BC270" s="7"/>
      <c r="BD270" s="81">
        <f t="shared" si="363"/>
        <v>0</v>
      </c>
      <c r="BE270" s="82">
        <f t="shared" si="364"/>
        <v>0</v>
      </c>
      <c r="BF270" s="91">
        <f t="shared" si="365"/>
        <v>0</v>
      </c>
      <c r="BG270" s="23"/>
      <c r="BH270" s="14" t="e">
        <f t="shared" si="348"/>
        <v>#DIV/0!</v>
      </c>
      <c r="BI270" s="159" t="str">
        <f t="shared" si="377"/>
        <v/>
      </c>
      <c r="BJ270" s="8"/>
      <c r="BK270" s="12">
        <v>0</v>
      </c>
      <c r="BL270" s="7">
        <f t="shared" si="349"/>
        <v>0</v>
      </c>
      <c r="BM270" s="7"/>
      <c r="BN270" s="7"/>
      <c r="BO270" s="81">
        <f t="shared" si="366"/>
        <v>0</v>
      </c>
      <c r="BP270" s="82">
        <f t="shared" si="367"/>
        <v>0</v>
      </c>
      <c r="BQ270" s="264">
        <f t="shared" si="368"/>
        <v>0</v>
      </c>
      <c r="BR270" s="365"/>
      <c r="BS270" s="156">
        <v>45809</v>
      </c>
      <c r="BT270" s="101">
        <f t="shared" si="369"/>
        <v>0</v>
      </c>
      <c r="BU270" s="14" t="e">
        <f t="shared" si="378"/>
        <v>#DIV/0!</v>
      </c>
      <c r="BV270" s="103">
        <f t="shared" si="370"/>
        <v>0</v>
      </c>
      <c r="BW270" s="12" t="e">
        <f t="shared" si="379"/>
        <v>#DIV/0!</v>
      </c>
      <c r="BX270" s="105">
        <f t="shared" si="350"/>
        <v>0</v>
      </c>
      <c r="BY270" s="266">
        <v>100.388637</v>
      </c>
      <c r="BZ270" s="108">
        <f t="shared" si="371"/>
        <v>0</v>
      </c>
    </row>
    <row r="271" spans="1:78">
      <c r="A271" s="365"/>
      <c r="B271" s="156">
        <v>45839</v>
      </c>
      <c r="C271" s="16"/>
      <c r="D271" s="23"/>
      <c r="E271" s="14" t="e">
        <f t="shared" si="338"/>
        <v>#DIV/0!</v>
      </c>
      <c r="F271" s="159" t="str">
        <f t="shared" si="372"/>
        <v/>
      </c>
      <c r="G271" s="8" t="s">
        <v>6</v>
      </c>
      <c r="H271" s="12">
        <v>6.6000000000000003E-2</v>
      </c>
      <c r="I271" s="7">
        <f t="shared" si="339"/>
        <v>0</v>
      </c>
      <c r="J271" s="7"/>
      <c r="K271" s="7"/>
      <c r="L271" s="81">
        <f t="shared" si="351"/>
        <v>0</v>
      </c>
      <c r="M271" s="82">
        <f t="shared" si="352"/>
        <v>0</v>
      </c>
      <c r="N271" s="91">
        <f t="shared" si="353"/>
        <v>0</v>
      </c>
      <c r="O271" s="23"/>
      <c r="P271" s="14" t="e">
        <f t="shared" si="340"/>
        <v>#DIV/0!</v>
      </c>
      <c r="Q271" s="159" t="str">
        <f t="shared" si="373"/>
        <v/>
      </c>
      <c r="R271" s="8" t="s">
        <v>6</v>
      </c>
      <c r="S271" s="12">
        <v>6.0600000000000001E-2</v>
      </c>
      <c r="T271" s="7">
        <f t="shared" si="341"/>
        <v>0</v>
      </c>
      <c r="U271" s="7"/>
      <c r="V271" s="7"/>
      <c r="W271" s="81">
        <f t="shared" si="354"/>
        <v>0</v>
      </c>
      <c r="X271" s="82">
        <f t="shared" si="355"/>
        <v>0</v>
      </c>
      <c r="Y271" s="91">
        <f t="shared" si="356"/>
        <v>0</v>
      </c>
      <c r="Z271" s="23"/>
      <c r="AA271" s="14" t="e">
        <f t="shared" si="342"/>
        <v>#DIV/0!</v>
      </c>
      <c r="AB271" s="159" t="str">
        <f t="shared" si="374"/>
        <v/>
      </c>
      <c r="AC271" s="8" t="s">
        <v>6</v>
      </c>
      <c r="AD271" s="12">
        <v>6.0600000000000001E-2</v>
      </c>
      <c r="AE271" s="7">
        <f t="shared" si="343"/>
        <v>0</v>
      </c>
      <c r="AF271" s="7"/>
      <c r="AG271" s="7"/>
      <c r="AH271" s="81">
        <f t="shared" si="357"/>
        <v>0</v>
      </c>
      <c r="AI271" s="82">
        <f t="shared" si="358"/>
        <v>0</v>
      </c>
      <c r="AJ271" s="91">
        <f t="shared" si="359"/>
        <v>0</v>
      </c>
      <c r="AK271" s="23"/>
      <c r="AL271" s="14" t="e">
        <f t="shared" si="344"/>
        <v>#DIV/0!</v>
      </c>
      <c r="AM271" s="159" t="str">
        <f t="shared" si="375"/>
        <v/>
      </c>
      <c r="AN271" s="8"/>
      <c r="AO271" s="12">
        <v>6.0600000000000001E-2</v>
      </c>
      <c r="AP271" s="7">
        <f t="shared" si="345"/>
        <v>0</v>
      </c>
      <c r="AQ271" s="7"/>
      <c r="AR271" s="7"/>
      <c r="AS271" s="81">
        <f t="shared" si="360"/>
        <v>0</v>
      </c>
      <c r="AT271" s="82">
        <f t="shared" si="361"/>
        <v>0</v>
      </c>
      <c r="AU271" s="91">
        <f t="shared" si="362"/>
        <v>0</v>
      </c>
      <c r="AV271" s="23"/>
      <c r="AW271" s="14" t="e">
        <f t="shared" si="346"/>
        <v>#DIV/0!</v>
      </c>
      <c r="AX271" s="159" t="str">
        <f t="shared" si="376"/>
        <v/>
      </c>
      <c r="AY271" s="8" t="s">
        <v>6</v>
      </c>
      <c r="AZ271" s="12">
        <v>6.0600000000000001E-2</v>
      </c>
      <c r="BA271" s="7">
        <f t="shared" si="347"/>
        <v>0</v>
      </c>
      <c r="BB271" s="7"/>
      <c r="BC271" s="7"/>
      <c r="BD271" s="81">
        <f t="shared" si="363"/>
        <v>0</v>
      </c>
      <c r="BE271" s="82">
        <f t="shared" si="364"/>
        <v>0</v>
      </c>
      <c r="BF271" s="91">
        <f t="shared" si="365"/>
        <v>0</v>
      </c>
      <c r="BG271" s="23"/>
      <c r="BH271" s="14" t="e">
        <f t="shared" si="348"/>
        <v>#DIV/0!</v>
      </c>
      <c r="BI271" s="159" t="str">
        <f t="shared" si="377"/>
        <v/>
      </c>
      <c r="BJ271" s="8" t="s">
        <v>6</v>
      </c>
      <c r="BK271" s="12">
        <v>6.0600000000000001E-2</v>
      </c>
      <c r="BL271" s="7">
        <f t="shared" si="349"/>
        <v>0</v>
      </c>
      <c r="BM271" s="7"/>
      <c r="BN271" s="7"/>
      <c r="BO271" s="81">
        <f t="shared" si="366"/>
        <v>0</v>
      </c>
      <c r="BP271" s="82">
        <f t="shared" si="367"/>
        <v>0</v>
      </c>
      <c r="BQ271" s="264">
        <f t="shared" si="368"/>
        <v>0</v>
      </c>
      <c r="BR271" s="365"/>
      <c r="BS271" s="156">
        <v>45839</v>
      </c>
      <c r="BT271" s="101">
        <f t="shared" si="369"/>
        <v>0</v>
      </c>
      <c r="BU271" s="14"/>
      <c r="BV271" s="103">
        <f t="shared" si="370"/>
        <v>0</v>
      </c>
      <c r="BW271" s="12"/>
      <c r="BX271" s="105">
        <f t="shared" si="350"/>
        <v>0</v>
      </c>
      <c r="BY271" s="134">
        <v>100.61953</v>
      </c>
      <c r="BZ271" s="108"/>
    </row>
    <row r="272" spans="1:78">
      <c r="A272" s="365"/>
      <c r="B272" s="156">
        <v>45870</v>
      </c>
      <c r="C272" s="16"/>
      <c r="D272" s="23"/>
      <c r="E272" s="14" t="e">
        <f t="shared" si="338"/>
        <v>#DIV/0!</v>
      </c>
      <c r="F272" s="159" t="str">
        <f t="shared" si="372"/>
        <v/>
      </c>
      <c r="G272" s="8"/>
      <c r="H272" s="12">
        <v>0</v>
      </c>
      <c r="I272" s="7">
        <f t="shared" si="339"/>
        <v>0</v>
      </c>
      <c r="J272" s="7"/>
      <c r="K272" s="7"/>
      <c r="L272" s="81">
        <f t="shared" si="351"/>
        <v>0</v>
      </c>
      <c r="M272" s="82">
        <f t="shared" si="352"/>
        <v>0</v>
      </c>
      <c r="N272" s="91">
        <f t="shared" si="353"/>
        <v>0</v>
      </c>
      <c r="O272" s="23"/>
      <c r="P272" s="14" t="e">
        <f t="shared" si="340"/>
        <v>#DIV/0!</v>
      </c>
      <c r="Q272" s="159" t="str">
        <f t="shared" si="373"/>
        <v/>
      </c>
      <c r="R272" s="8"/>
      <c r="S272" s="12">
        <v>0</v>
      </c>
      <c r="T272" s="7">
        <f t="shared" si="341"/>
        <v>0</v>
      </c>
      <c r="U272" s="7"/>
      <c r="V272" s="7"/>
      <c r="W272" s="81">
        <f t="shared" si="354"/>
        <v>0</v>
      </c>
      <c r="X272" s="82">
        <f t="shared" si="355"/>
        <v>0</v>
      </c>
      <c r="Y272" s="91">
        <f t="shared" si="356"/>
        <v>0</v>
      </c>
      <c r="Z272" s="23"/>
      <c r="AA272" s="14" t="e">
        <f t="shared" si="342"/>
        <v>#DIV/0!</v>
      </c>
      <c r="AB272" s="159" t="str">
        <f t="shared" si="374"/>
        <v/>
      </c>
      <c r="AC272" s="8"/>
      <c r="AD272" s="12">
        <v>0</v>
      </c>
      <c r="AE272" s="7">
        <f t="shared" si="343"/>
        <v>0</v>
      </c>
      <c r="AF272" s="7"/>
      <c r="AG272" s="7"/>
      <c r="AH272" s="81">
        <f t="shared" si="357"/>
        <v>0</v>
      </c>
      <c r="AI272" s="82">
        <f t="shared" si="358"/>
        <v>0</v>
      </c>
      <c r="AJ272" s="91">
        <f t="shared" si="359"/>
        <v>0</v>
      </c>
      <c r="AK272" s="23"/>
      <c r="AL272" s="14" t="e">
        <f t="shared" si="344"/>
        <v>#DIV/0!</v>
      </c>
      <c r="AM272" s="159" t="str">
        <f t="shared" si="375"/>
        <v/>
      </c>
      <c r="AN272" s="8"/>
      <c r="AO272" s="12">
        <v>0</v>
      </c>
      <c r="AP272" s="7">
        <f t="shared" si="345"/>
        <v>0</v>
      </c>
      <c r="AQ272" s="7"/>
      <c r="AR272" s="7"/>
      <c r="AS272" s="81">
        <f t="shared" si="360"/>
        <v>0</v>
      </c>
      <c r="AT272" s="82">
        <f t="shared" si="361"/>
        <v>0</v>
      </c>
      <c r="AU272" s="91">
        <f t="shared" si="362"/>
        <v>0</v>
      </c>
      <c r="AV272" s="23"/>
      <c r="AW272" s="14" t="e">
        <f t="shared" si="346"/>
        <v>#DIV/0!</v>
      </c>
      <c r="AX272" s="159" t="str">
        <f t="shared" si="376"/>
        <v/>
      </c>
      <c r="AY272" s="8"/>
      <c r="AZ272" s="12">
        <v>0</v>
      </c>
      <c r="BA272" s="7">
        <f t="shared" si="347"/>
        <v>0</v>
      </c>
      <c r="BB272" s="7"/>
      <c r="BC272" s="7"/>
      <c r="BD272" s="81">
        <f t="shared" si="363"/>
        <v>0</v>
      </c>
      <c r="BE272" s="82">
        <f t="shared" si="364"/>
        <v>0</v>
      </c>
      <c r="BF272" s="91">
        <f t="shared" si="365"/>
        <v>0</v>
      </c>
      <c r="BG272" s="23"/>
      <c r="BH272" s="14" t="e">
        <f t="shared" si="348"/>
        <v>#DIV/0!</v>
      </c>
      <c r="BI272" s="159" t="str">
        <f t="shared" si="377"/>
        <v/>
      </c>
      <c r="BJ272" s="8"/>
      <c r="BK272" s="12">
        <v>0</v>
      </c>
      <c r="BL272" s="7">
        <f t="shared" si="349"/>
        <v>0</v>
      </c>
      <c r="BM272" s="7"/>
      <c r="BN272" s="7"/>
      <c r="BO272" s="81">
        <f t="shared" si="366"/>
        <v>0</v>
      </c>
      <c r="BP272" s="82">
        <f t="shared" si="367"/>
        <v>0</v>
      </c>
      <c r="BQ272" s="264">
        <f t="shared" si="368"/>
        <v>0</v>
      </c>
      <c r="BR272" s="365"/>
      <c r="BS272" s="156">
        <v>45870</v>
      </c>
      <c r="BT272" s="101">
        <f t="shared" si="369"/>
        <v>0</v>
      </c>
      <c r="BU272" s="14"/>
      <c r="BV272" s="103">
        <f t="shared" si="370"/>
        <v>0</v>
      </c>
      <c r="BW272" s="12"/>
      <c r="BX272" s="105">
        <f t="shared" si="350"/>
        <v>0</v>
      </c>
      <c r="BY272" s="134">
        <v>100.830831</v>
      </c>
      <c r="BZ272" s="108"/>
    </row>
    <row r="273" spans="1:81">
      <c r="A273" s="365"/>
      <c r="B273" s="156">
        <v>45901</v>
      </c>
      <c r="C273" s="16"/>
      <c r="D273" s="23"/>
      <c r="E273" s="14"/>
      <c r="F273" s="159" t="str">
        <f t="shared" si="372"/>
        <v/>
      </c>
      <c r="G273" s="8"/>
      <c r="H273" s="12"/>
      <c r="I273" s="7"/>
      <c r="J273" s="7"/>
      <c r="K273" s="7"/>
      <c r="L273" s="81"/>
      <c r="M273" s="82"/>
      <c r="N273" s="91"/>
      <c r="O273" s="23"/>
      <c r="P273" s="14"/>
      <c r="Q273" s="159" t="str">
        <f t="shared" si="373"/>
        <v/>
      </c>
      <c r="R273" s="8"/>
      <c r="S273" s="12"/>
      <c r="T273" s="7"/>
      <c r="U273" s="7"/>
      <c r="V273" s="7"/>
      <c r="W273" s="81"/>
      <c r="X273" s="82"/>
      <c r="Y273" s="91"/>
      <c r="Z273" s="23"/>
      <c r="AA273" s="14"/>
      <c r="AB273" s="159" t="str">
        <f t="shared" si="374"/>
        <v/>
      </c>
      <c r="AC273" s="8"/>
      <c r="AD273" s="12"/>
      <c r="AE273" s="7"/>
      <c r="AF273" s="7"/>
      <c r="AG273" s="7"/>
      <c r="AH273" s="81"/>
      <c r="AI273" s="82"/>
      <c r="AJ273" s="91"/>
      <c r="AK273" s="23"/>
      <c r="AL273" s="14"/>
      <c r="AM273" s="159" t="str">
        <f t="shared" si="375"/>
        <v/>
      </c>
      <c r="AN273" s="8"/>
      <c r="AO273" s="12"/>
      <c r="AP273" s="7"/>
      <c r="AQ273" s="7"/>
      <c r="AR273" s="7"/>
      <c r="AS273" s="81"/>
      <c r="AT273" s="82"/>
      <c r="AU273" s="91"/>
      <c r="AV273" s="23"/>
      <c r="AW273" s="14"/>
      <c r="AX273" s="159" t="str">
        <f t="shared" si="376"/>
        <v/>
      </c>
      <c r="AY273" s="8"/>
      <c r="AZ273" s="12"/>
      <c r="BA273" s="7"/>
      <c r="BB273" s="7"/>
      <c r="BC273" s="7"/>
      <c r="BD273" s="81"/>
      <c r="BE273" s="82"/>
      <c r="BF273" s="91"/>
      <c r="BG273" s="23"/>
      <c r="BH273" s="14"/>
      <c r="BI273" s="159" t="str">
        <f t="shared" si="377"/>
        <v/>
      </c>
      <c r="BJ273" s="8"/>
      <c r="BK273" s="12"/>
      <c r="BL273" s="7"/>
      <c r="BM273" s="7"/>
      <c r="BN273" s="7"/>
      <c r="BO273" s="81"/>
      <c r="BP273" s="82"/>
      <c r="BQ273" s="91"/>
      <c r="BR273" s="365"/>
      <c r="BS273" s="156">
        <v>45901</v>
      </c>
      <c r="BT273" s="101"/>
      <c r="BU273" s="14"/>
      <c r="BV273" s="103"/>
      <c r="BW273" s="12"/>
      <c r="BX273" s="105"/>
      <c r="BY273" s="134"/>
      <c r="BZ273" s="108"/>
    </row>
    <row r="274" spans="1:81">
      <c r="A274" s="365"/>
      <c r="B274" s="156">
        <v>45931</v>
      </c>
      <c r="C274" s="16"/>
      <c r="D274" s="23"/>
      <c r="E274" s="14"/>
      <c r="F274" s="159" t="str">
        <f t="shared" si="372"/>
        <v/>
      </c>
      <c r="G274" s="8"/>
      <c r="H274" s="12"/>
      <c r="I274" s="7"/>
      <c r="J274" s="7"/>
      <c r="K274" s="7"/>
      <c r="L274" s="81"/>
      <c r="M274" s="82"/>
      <c r="N274" s="91"/>
      <c r="O274" s="23"/>
      <c r="P274" s="14"/>
      <c r="Q274" s="159" t="str">
        <f t="shared" si="373"/>
        <v/>
      </c>
      <c r="R274" s="8"/>
      <c r="S274" s="12"/>
      <c r="T274" s="7"/>
      <c r="U274" s="7"/>
      <c r="V274" s="7"/>
      <c r="W274" s="81"/>
      <c r="X274" s="82"/>
      <c r="Y274" s="91"/>
      <c r="Z274" s="23"/>
      <c r="AA274" s="14"/>
      <c r="AB274" s="159" t="str">
        <f t="shared" si="374"/>
        <v/>
      </c>
      <c r="AC274" s="8"/>
      <c r="AD274" s="12"/>
      <c r="AE274" s="7"/>
      <c r="AF274" s="7"/>
      <c r="AG274" s="7"/>
      <c r="AH274" s="81"/>
      <c r="AI274" s="82"/>
      <c r="AJ274" s="91"/>
      <c r="AK274" s="23"/>
      <c r="AL274" s="14"/>
      <c r="AM274" s="159" t="str">
        <f t="shared" si="375"/>
        <v/>
      </c>
      <c r="AN274" s="8"/>
      <c r="AO274" s="12"/>
      <c r="AP274" s="7"/>
      <c r="AQ274" s="7"/>
      <c r="AR274" s="7"/>
      <c r="AS274" s="81"/>
      <c r="AT274" s="82"/>
      <c r="AU274" s="91"/>
      <c r="AV274" s="23"/>
      <c r="AW274" s="14"/>
      <c r="AX274" s="159" t="str">
        <f t="shared" si="376"/>
        <v/>
      </c>
      <c r="AY274" s="8"/>
      <c r="AZ274" s="12"/>
      <c r="BA274" s="7"/>
      <c r="BB274" s="7"/>
      <c r="BC274" s="7"/>
      <c r="BD274" s="81"/>
      <c r="BE274" s="82"/>
      <c r="BF274" s="91"/>
      <c r="BG274" s="23"/>
      <c r="BH274" s="14"/>
      <c r="BI274" s="159" t="str">
        <f t="shared" si="377"/>
        <v/>
      </c>
      <c r="BJ274" s="8"/>
      <c r="BK274" s="12"/>
      <c r="BL274" s="7"/>
      <c r="BM274" s="7"/>
      <c r="BN274" s="7"/>
      <c r="BO274" s="81"/>
      <c r="BP274" s="82"/>
      <c r="BQ274" s="264"/>
      <c r="BR274" s="365"/>
      <c r="BS274" s="156">
        <v>45931</v>
      </c>
      <c r="BT274" s="101"/>
      <c r="BU274" s="14"/>
      <c r="BV274" s="103"/>
      <c r="BW274" s="12"/>
      <c r="BX274" s="105"/>
      <c r="BY274" s="134"/>
      <c r="BZ274" s="108"/>
    </row>
    <row r="275" spans="1:81">
      <c r="A275" s="365"/>
      <c r="B275" s="156">
        <v>45962</v>
      </c>
      <c r="C275" s="16"/>
      <c r="D275" s="23"/>
      <c r="E275" s="14"/>
      <c r="F275" s="159" t="str">
        <f t="shared" si="372"/>
        <v/>
      </c>
      <c r="G275" s="8"/>
      <c r="H275" s="12"/>
      <c r="I275" s="7"/>
      <c r="J275" s="7"/>
      <c r="K275" s="7"/>
      <c r="L275" s="81"/>
      <c r="M275" s="82"/>
      <c r="N275" s="91"/>
      <c r="O275" s="23"/>
      <c r="P275" s="14"/>
      <c r="Q275" s="159" t="str">
        <f t="shared" si="373"/>
        <v/>
      </c>
      <c r="R275" s="8"/>
      <c r="S275" s="12"/>
      <c r="T275" s="7"/>
      <c r="U275" s="7"/>
      <c r="V275" s="7"/>
      <c r="W275" s="81"/>
      <c r="X275" s="82"/>
      <c r="Y275" s="91"/>
      <c r="Z275" s="23"/>
      <c r="AA275" s="14"/>
      <c r="AB275" s="159" t="str">
        <f t="shared" si="374"/>
        <v/>
      </c>
      <c r="AC275" s="8"/>
      <c r="AD275" s="12"/>
      <c r="AE275" s="7"/>
      <c r="AF275" s="7"/>
      <c r="AG275" s="7"/>
      <c r="AH275" s="81"/>
      <c r="AI275" s="82"/>
      <c r="AJ275" s="91"/>
      <c r="AK275" s="23"/>
      <c r="AL275" s="14"/>
      <c r="AM275" s="159" t="str">
        <f t="shared" si="375"/>
        <v/>
      </c>
      <c r="AN275" s="8"/>
      <c r="AO275" s="12"/>
      <c r="AP275" s="7"/>
      <c r="AQ275" s="7"/>
      <c r="AR275" s="7"/>
      <c r="AS275" s="81"/>
      <c r="AT275" s="82"/>
      <c r="AU275" s="91"/>
      <c r="AV275" s="23"/>
      <c r="AW275" s="14"/>
      <c r="AX275" s="159" t="str">
        <f t="shared" si="376"/>
        <v/>
      </c>
      <c r="AY275" s="8"/>
      <c r="AZ275" s="12"/>
      <c r="BA275" s="7"/>
      <c r="BB275" s="7"/>
      <c r="BC275" s="7"/>
      <c r="BD275" s="81"/>
      <c r="BE275" s="82"/>
      <c r="BF275" s="91"/>
      <c r="BG275" s="23"/>
      <c r="BH275" s="14"/>
      <c r="BI275" s="159" t="str">
        <f t="shared" si="377"/>
        <v/>
      </c>
      <c r="BJ275" s="8"/>
      <c r="BK275" s="12"/>
      <c r="BL275" s="7"/>
      <c r="BM275" s="7"/>
      <c r="BN275" s="7"/>
      <c r="BO275" s="81"/>
      <c r="BP275" s="82"/>
      <c r="BQ275" s="264"/>
      <c r="BR275" s="365"/>
      <c r="BS275" s="156">
        <v>45962</v>
      </c>
      <c r="BT275" s="101"/>
      <c r="BU275" s="14"/>
      <c r="BV275" s="103"/>
      <c r="BW275" s="12"/>
      <c r="BX275" s="105"/>
      <c r="BY275" s="134"/>
      <c r="BZ275" s="108"/>
    </row>
    <row r="276" spans="1:81">
      <c r="A276" s="366"/>
      <c r="B276" s="157">
        <v>45992</v>
      </c>
      <c r="C276" s="16"/>
      <c r="D276" s="21"/>
      <c r="E276" s="15"/>
      <c r="F276" s="158" t="str">
        <f t="shared" si="372"/>
        <v/>
      </c>
      <c r="G276" s="11"/>
      <c r="H276" s="13"/>
      <c r="I276" s="10"/>
      <c r="J276" s="10"/>
      <c r="K276" s="10"/>
      <c r="L276" s="83"/>
      <c r="M276" s="84"/>
      <c r="N276" s="92"/>
      <c r="O276" s="21"/>
      <c r="P276" s="15"/>
      <c r="Q276" s="158" t="str">
        <f t="shared" si="373"/>
        <v/>
      </c>
      <c r="R276" s="11"/>
      <c r="S276" s="13"/>
      <c r="T276" s="10"/>
      <c r="U276" s="10"/>
      <c r="V276" s="10"/>
      <c r="W276" s="83"/>
      <c r="X276" s="84"/>
      <c r="Y276" s="92"/>
      <c r="Z276" s="21"/>
      <c r="AA276" s="15"/>
      <c r="AB276" s="158" t="str">
        <f t="shared" si="374"/>
        <v/>
      </c>
      <c r="AC276" s="11"/>
      <c r="AD276" s="13"/>
      <c r="AE276" s="10"/>
      <c r="AF276" s="10"/>
      <c r="AG276" s="10"/>
      <c r="AH276" s="83"/>
      <c r="AI276" s="84"/>
      <c r="AJ276" s="92"/>
      <c r="AK276" s="21"/>
      <c r="AL276" s="15"/>
      <c r="AM276" s="158" t="str">
        <f t="shared" si="375"/>
        <v/>
      </c>
      <c r="AN276" s="11"/>
      <c r="AO276" s="13"/>
      <c r="AP276" s="10"/>
      <c r="AQ276" s="10"/>
      <c r="AR276" s="10"/>
      <c r="AS276" s="83"/>
      <c r="AT276" s="84"/>
      <c r="AU276" s="92"/>
      <c r="AV276" s="21"/>
      <c r="AW276" s="15"/>
      <c r="AX276" s="158" t="str">
        <f t="shared" si="376"/>
        <v/>
      </c>
      <c r="AY276" s="11"/>
      <c r="AZ276" s="13"/>
      <c r="BA276" s="10"/>
      <c r="BB276" s="10"/>
      <c r="BC276" s="10"/>
      <c r="BD276" s="83"/>
      <c r="BE276" s="84"/>
      <c r="BF276" s="92"/>
      <c r="BG276" s="21"/>
      <c r="BH276" s="15"/>
      <c r="BI276" s="158" t="str">
        <f t="shared" si="377"/>
        <v/>
      </c>
      <c r="BJ276" s="11"/>
      <c r="BK276" s="13"/>
      <c r="BL276" s="10"/>
      <c r="BM276" s="10"/>
      <c r="BN276" s="10"/>
      <c r="BO276" s="83"/>
      <c r="BP276" s="84"/>
      <c r="BQ276" s="93"/>
      <c r="BR276" s="366"/>
      <c r="BS276" s="157">
        <v>45992</v>
      </c>
      <c r="BT276" s="102"/>
      <c r="BU276" s="15"/>
      <c r="BV276" s="104"/>
      <c r="BW276" s="13"/>
      <c r="BX276" s="107"/>
      <c r="BY276" s="135"/>
      <c r="BZ276" s="110"/>
    </row>
    <row r="277" spans="1:81">
      <c r="A277" s="326"/>
      <c r="B277" s="329"/>
      <c r="C277" s="327"/>
      <c r="D277" s="326" t="s">
        <v>13</v>
      </c>
      <c r="E277" s="327"/>
      <c r="F277" s="327"/>
      <c r="G277" s="327"/>
      <c r="H277" s="327"/>
      <c r="I277" s="328"/>
      <c r="J277" s="328"/>
      <c r="K277" s="328"/>
      <c r="L277" s="328"/>
      <c r="M277" s="328"/>
      <c r="N277" s="329">
        <f>SUM(N25:N276)</f>
        <v>0</v>
      </c>
      <c r="O277" s="326" t="s">
        <v>13</v>
      </c>
      <c r="P277" s="327"/>
      <c r="Q277" s="327"/>
      <c r="R277" s="327"/>
      <c r="S277" s="327"/>
      <c r="T277" s="328"/>
      <c r="U277" s="328"/>
      <c r="V277" s="328"/>
      <c r="W277" s="328"/>
      <c r="X277" s="328"/>
      <c r="Y277" s="329">
        <f>SUM(Y25:Y276)</f>
        <v>0</v>
      </c>
      <c r="Z277" s="326" t="s">
        <v>13</v>
      </c>
      <c r="AA277" s="327"/>
      <c r="AB277" s="327"/>
      <c r="AC277" s="327"/>
      <c r="AD277" s="327"/>
      <c r="AE277" s="328"/>
      <c r="AF277" s="328"/>
      <c r="AG277" s="328"/>
      <c r="AH277" s="328"/>
      <c r="AI277" s="328"/>
      <c r="AJ277" s="329">
        <f>SUM(AJ25:AJ276)</f>
        <v>0</v>
      </c>
      <c r="AK277" s="326" t="s">
        <v>13</v>
      </c>
      <c r="AL277" s="327"/>
      <c r="AM277" s="327"/>
      <c r="AN277" s="327"/>
      <c r="AO277" s="327"/>
      <c r="AP277" s="328"/>
      <c r="AQ277" s="328"/>
      <c r="AR277" s="328"/>
      <c r="AS277" s="328"/>
      <c r="AT277" s="328"/>
      <c r="AU277" s="329">
        <f>SUM(AU25:AU276)</f>
        <v>0</v>
      </c>
      <c r="AV277" s="326" t="s">
        <v>13</v>
      </c>
      <c r="AW277" s="327"/>
      <c r="AX277" s="327"/>
      <c r="AY277" s="327"/>
      <c r="AZ277" s="327"/>
      <c r="BA277" s="328"/>
      <c r="BB277" s="328"/>
      <c r="BC277" s="328"/>
      <c r="BD277" s="328"/>
      <c r="BE277" s="328"/>
      <c r="BF277" s="329">
        <f>SUM(BF25:BF276)</f>
        <v>0</v>
      </c>
      <c r="BG277" s="326" t="s">
        <v>13</v>
      </c>
      <c r="BH277" s="327"/>
      <c r="BI277" s="327"/>
      <c r="BJ277" s="327"/>
      <c r="BK277" s="327"/>
      <c r="BL277" s="328"/>
      <c r="BM277" s="328"/>
      <c r="BN277" s="328"/>
      <c r="BO277" s="328"/>
      <c r="BP277" s="328"/>
      <c r="BQ277" s="329">
        <f>SUM(BQ25:BQ276)</f>
        <v>0</v>
      </c>
      <c r="BR277" s="326"/>
      <c r="BS277" s="329"/>
      <c r="BT277" s="326" t="s">
        <v>17</v>
      </c>
      <c r="BU277" s="327"/>
      <c r="BV277" s="328"/>
      <c r="BW277" s="328"/>
      <c r="BX277" s="327">
        <f>SUM(BX25:BX276)</f>
        <v>0</v>
      </c>
      <c r="BY277" s="327"/>
      <c r="BZ277" s="330"/>
      <c r="CB277" s="132"/>
      <c r="CC277" s="26"/>
    </row>
    <row r="278" spans="1:81">
      <c r="A278" s="331"/>
      <c r="B278" s="335"/>
      <c r="C278" s="327"/>
      <c r="D278" s="331"/>
      <c r="E278" s="332"/>
      <c r="F278" s="332"/>
      <c r="G278" s="333"/>
      <c r="H278" s="332"/>
      <c r="I278" s="334"/>
      <c r="J278" s="334"/>
      <c r="K278" s="334"/>
      <c r="L278" s="334"/>
      <c r="M278" s="334"/>
      <c r="N278" s="335"/>
      <c r="O278" s="331"/>
      <c r="P278" s="332"/>
      <c r="Q278" s="332"/>
      <c r="R278" s="333"/>
      <c r="S278" s="332"/>
      <c r="T278" s="334"/>
      <c r="U278" s="334"/>
      <c r="V278" s="334"/>
      <c r="W278" s="334"/>
      <c r="X278" s="334"/>
      <c r="Y278" s="335"/>
      <c r="Z278" s="331"/>
      <c r="AA278" s="332"/>
      <c r="AB278" s="332"/>
      <c r="AC278" s="333"/>
      <c r="AD278" s="332"/>
      <c r="AE278" s="334"/>
      <c r="AF278" s="334"/>
      <c r="AG278" s="334"/>
      <c r="AH278" s="334"/>
      <c r="AI278" s="334"/>
      <c r="AJ278" s="335"/>
      <c r="AK278" s="331"/>
      <c r="AL278" s="332"/>
      <c r="AM278" s="332"/>
      <c r="AN278" s="333"/>
      <c r="AO278" s="332"/>
      <c r="AP278" s="334"/>
      <c r="AQ278" s="334"/>
      <c r="AR278" s="334"/>
      <c r="AS278" s="334"/>
      <c r="AT278" s="334"/>
      <c r="AU278" s="335"/>
      <c r="AV278" s="331"/>
      <c r="AW278" s="332"/>
      <c r="AX278" s="332"/>
      <c r="AY278" s="333"/>
      <c r="AZ278" s="332"/>
      <c r="BA278" s="334"/>
      <c r="BB278" s="334"/>
      <c r="BC278" s="334"/>
      <c r="BD278" s="334"/>
      <c r="BE278" s="334"/>
      <c r="BF278" s="335"/>
      <c r="BG278" s="331"/>
      <c r="BH278" s="332"/>
      <c r="BI278" s="332"/>
      <c r="BJ278" s="333"/>
      <c r="BK278" s="332"/>
      <c r="BL278" s="334"/>
      <c r="BM278" s="334"/>
      <c r="BN278" s="334"/>
      <c r="BO278" s="334"/>
      <c r="BP278" s="334"/>
      <c r="BQ278" s="335"/>
      <c r="BR278" s="331"/>
      <c r="BS278" s="335"/>
      <c r="BT278" s="331" t="s">
        <v>18</v>
      </c>
      <c r="BU278" s="332"/>
      <c r="BV278" s="334"/>
      <c r="BW278" s="334"/>
      <c r="BX278" s="332"/>
      <c r="BY278" s="332"/>
      <c r="BZ278" s="335">
        <f>SUM(BZ25:BZ276)</f>
        <v>0</v>
      </c>
      <c r="CB278" s="133"/>
      <c r="CC278" s="27"/>
    </row>
  </sheetData>
  <mergeCells count="54">
    <mergeCell ref="A253:A264"/>
    <mergeCell ref="BR253:BR264"/>
    <mergeCell ref="A229:A240"/>
    <mergeCell ref="BR229:BR240"/>
    <mergeCell ref="A157:A168"/>
    <mergeCell ref="BR157:BR168"/>
    <mergeCell ref="A205:A216"/>
    <mergeCell ref="BR205:BR216"/>
    <mergeCell ref="A181:A192"/>
    <mergeCell ref="BR181:BR192"/>
    <mergeCell ref="BR121:BR132"/>
    <mergeCell ref="A133:A144"/>
    <mergeCell ref="BR133:BR144"/>
    <mergeCell ref="A169:A180"/>
    <mergeCell ref="A145:A156"/>
    <mergeCell ref="BR169:BR180"/>
    <mergeCell ref="BR145:BR156"/>
    <mergeCell ref="A1:N1"/>
    <mergeCell ref="A49:A60"/>
    <mergeCell ref="BR49:BR60"/>
    <mergeCell ref="A61:A72"/>
    <mergeCell ref="BR61:BR72"/>
    <mergeCell ref="A73:A84"/>
    <mergeCell ref="J7:N7"/>
    <mergeCell ref="J11:N11"/>
    <mergeCell ref="BT11:BZ11"/>
    <mergeCell ref="AQ11:AU11"/>
    <mergeCell ref="BB11:BF11"/>
    <mergeCell ref="CB11:CC11"/>
    <mergeCell ref="A13:A24"/>
    <mergeCell ref="BR13:BR24"/>
    <mergeCell ref="U11:Y11"/>
    <mergeCell ref="AF11:AJ11"/>
    <mergeCell ref="BM11:BQ11"/>
    <mergeCell ref="BR265:BR276"/>
    <mergeCell ref="A265:A276"/>
    <mergeCell ref="A241:A252"/>
    <mergeCell ref="BR241:BR252"/>
    <mergeCell ref="A37:A48"/>
    <mergeCell ref="BR37:BR48"/>
    <mergeCell ref="BR109:BR120"/>
    <mergeCell ref="A109:A120"/>
    <mergeCell ref="A97:A108"/>
    <mergeCell ref="A85:A96"/>
    <mergeCell ref="BR85:BR96"/>
    <mergeCell ref="A217:A228"/>
    <mergeCell ref="BR217:BR228"/>
    <mergeCell ref="A25:A36"/>
    <mergeCell ref="BR25:BR36"/>
    <mergeCell ref="BR73:BR84"/>
    <mergeCell ref="BR97:BR108"/>
    <mergeCell ref="A193:A204"/>
    <mergeCell ref="BR193:BR204"/>
    <mergeCell ref="A121:A132"/>
  </mergeCells>
  <phoneticPr fontId="2" type="noConversion"/>
  <conditionalFormatting sqref="E13:E154">
    <cfRule type="cellIs" dxfId="1359" priority="1457" stopIfTrue="1" operator="lessThan">
      <formula>0</formula>
    </cfRule>
    <cfRule type="cellIs" dxfId="1358" priority="1458" stopIfTrue="1" operator="greaterThan">
      <formula>0</formula>
    </cfRule>
  </conditionalFormatting>
  <conditionalFormatting sqref="H13:H154">
    <cfRule type="cellIs" dxfId="1357" priority="1455" stopIfTrue="1" operator="lessThan">
      <formula>0</formula>
    </cfRule>
    <cfRule type="cellIs" dxfId="1356" priority="1456" stopIfTrue="1" operator="greaterThan">
      <formula>0</formula>
    </cfRule>
  </conditionalFormatting>
  <conditionalFormatting sqref="E155:E156">
    <cfRule type="cellIs" dxfId="1355" priority="1453" stopIfTrue="1" operator="lessThan">
      <formula>0</formula>
    </cfRule>
    <cfRule type="cellIs" dxfId="1354" priority="1454" stopIfTrue="1" operator="greaterThan">
      <formula>0</formula>
    </cfRule>
  </conditionalFormatting>
  <conditionalFormatting sqref="H155:H156">
    <cfRule type="cellIs" dxfId="1353" priority="1451" stopIfTrue="1" operator="lessThan">
      <formula>0</formula>
    </cfRule>
    <cfRule type="cellIs" dxfId="1352" priority="1452" stopIfTrue="1" operator="greaterThan">
      <formula>0</formula>
    </cfRule>
  </conditionalFormatting>
  <conditionalFormatting sqref="E157">
    <cfRule type="cellIs" dxfId="1351" priority="1449" stopIfTrue="1" operator="lessThan">
      <formula>0</formula>
    </cfRule>
    <cfRule type="cellIs" dxfId="1350" priority="1450" stopIfTrue="1" operator="greaterThan">
      <formula>0</formula>
    </cfRule>
  </conditionalFormatting>
  <conditionalFormatting sqref="H157 H164">
    <cfRule type="cellIs" dxfId="1349" priority="1447" stopIfTrue="1" operator="lessThan">
      <formula>0</formula>
    </cfRule>
    <cfRule type="cellIs" dxfId="1348" priority="1448" stopIfTrue="1" operator="greaterThan">
      <formula>0</formula>
    </cfRule>
  </conditionalFormatting>
  <conditionalFormatting sqref="E158">
    <cfRule type="cellIs" dxfId="1347" priority="1445" stopIfTrue="1" operator="lessThan">
      <formula>0</formula>
    </cfRule>
    <cfRule type="cellIs" dxfId="1346" priority="1446" stopIfTrue="1" operator="greaterThan">
      <formula>0</formula>
    </cfRule>
  </conditionalFormatting>
  <conditionalFormatting sqref="H158">
    <cfRule type="cellIs" dxfId="1345" priority="1443" stopIfTrue="1" operator="lessThan">
      <formula>0</formula>
    </cfRule>
    <cfRule type="cellIs" dxfId="1344" priority="1444" stopIfTrue="1" operator="greaterThan">
      <formula>0</formula>
    </cfRule>
  </conditionalFormatting>
  <conditionalFormatting sqref="E159">
    <cfRule type="cellIs" dxfId="1343" priority="1441" stopIfTrue="1" operator="lessThan">
      <formula>0</formula>
    </cfRule>
    <cfRule type="cellIs" dxfId="1342" priority="1442" stopIfTrue="1" operator="greaterThan">
      <formula>0</formula>
    </cfRule>
  </conditionalFormatting>
  <conditionalFormatting sqref="H159">
    <cfRule type="cellIs" dxfId="1341" priority="1439" stopIfTrue="1" operator="lessThan">
      <formula>0</formula>
    </cfRule>
    <cfRule type="cellIs" dxfId="1340" priority="1440" stopIfTrue="1" operator="greaterThan">
      <formula>0</formula>
    </cfRule>
  </conditionalFormatting>
  <conditionalFormatting sqref="E160">
    <cfRule type="cellIs" dxfId="1339" priority="1437" stopIfTrue="1" operator="lessThan">
      <formula>0</formula>
    </cfRule>
    <cfRule type="cellIs" dxfId="1338" priority="1438" stopIfTrue="1" operator="greaterThan">
      <formula>0</formula>
    </cfRule>
  </conditionalFormatting>
  <conditionalFormatting sqref="H160">
    <cfRule type="cellIs" dxfId="1337" priority="1435" stopIfTrue="1" operator="lessThan">
      <formula>0</formula>
    </cfRule>
    <cfRule type="cellIs" dxfId="1336" priority="1436" stopIfTrue="1" operator="greaterThan">
      <formula>0</formula>
    </cfRule>
  </conditionalFormatting>
  <conditionalFormatting sqref="E161">
    <cfRule type="cellIs" dxfId="1335" priority="1433" stopIfTrue="1" operator="lessThan">
      <formula>0</formula>
    </cfRule>
    <cfRule type="cellIs" dxfId="1334" priority="1434" stopIfTrue="1" operator="greaterThan">
      <formula>0</formula>
    </cfRule>
  </conditionalFormatting>
  <conditionalFormatting sqref="H161">
    <cfRule type="cellIs" dxfId="1333" priority="1431" stopIfTrue="1" operator="lessThan">
      <formula>0</formula>
    </cfRule>
    <cfRule type="cellIs" dxfId="1332" priority="1432" stopIfTrue="1" operator="greaterThan">
      <formula>0</formula>
    </cfRule>
  </conditionalFormatting>
  <conditionalFormatting sqref="P13:P154">
    <cfRule type="cellIs" dxfId="1331" priority="1429" stopIfTrue="1" operator="lessThan">
      <formula>0</formula>
    </cfRule>
    <cfRule type="cellIs" dxfId="1330" priority="1430" stopIfTrue="1" operator="greaterThan">
      <formula>0</formula>
    </cfRule>
  </conditionalFormatting>
  <conditionalFormatting sqref="S13:S154">
    <cfRule type="cellIs" dxfId="1329" priority="1427" stopIfTrue="1" operator="lessThan">
      <formula>0</formula>
    </cfRule>
    <cfRule type="cellIs" dxfId="1328" priority="1428" stopIfTrue="1" operator="greaterThan">
      <formula>0</formula>
    </cfRule>
  </conditionalFormatting>
  <conditionalFormatting sqref="P155:P156">
    <cfRule type="cellIs" dxfId="1327" priority="1425" stopIfTrue="1" operator="lessThan">
      <formula>0</formula>
    </cfRule>
    <cfRule type="cellIs" dxfId="1326" priority="1426" stopIfTrue="1" operator="greaterThan">
      <formula>0</formula>
    </cfRule>
  </conditionalFormatting>
  <conditionalFormatting sqref="S155:S156">
    <cfRule type="cellIs" dxfId="1325" priority="1423" stopIfTrue="1" operator="lessThan">
      <formula>0</formula>
    </cfRule>
    <cfRule type="cellIs" dxfId="1324" priority="1424" stopIfTrue="1" operator="greaterThan">
      <formula>0</formula>
    </cfRule>
  </conditionalFormatting>
  <conditionalFormatting sqref="P157">
    <cfRule type="cellIs" dxfId="1323" priority="1421" stopIfTrue="1" operator="lessThan">
      <formula>0</formula>
    </cfRule>
    <cfRule type="cellIs" dxfId="1322" priority="1422" stopIfTrue="1" operator="greaterThan">
      <formula>0</formula>
    </cfRule>
  </conditionalFormatting>
  <conditionalFormatting sqref="S157">
    <cfRule type="cellIs" dxfId="1321" priority="1419" stopIfTrue="1" operator="lessThan">
      <formula>0</formula>
    </cfRule>
    <cfRule type="cellIs" dxfId="1320" priority="1420" stopIfTrue="1" operator="greaterThan">
      <formula>0</formula>
    </cfRule>
  </conditionalFormatting>
  <conditionalFormatting sqref="P158">
    <cfRule type="cellIs" dxfId="1319" priority="1417" stopIfTrue="1" operator="lessThan">
      <formula>0</formula>
    </cfRule>
    <cfRule type="cellIs" dxfId="1318" priority="1418" stopIfTrue="1" operator="greaterThan">
      <formula>0</formula>
    </cfRule>
  </conditionalFormatting>
  <conditionalFormatting sqref="S158">
    <cfRule type="cellIs" dxfId="1317" priority="1415" stopIfTrue="1" operator="lessThan">
      <formula>0</formula>
    </cfRule>
    <cfRule type="cellIs" dxfId="1316" priority="1416" stopIfTrue="1" operator="greaterThan">
      <formula>0</formula>
    </cfRule>
  </conditionalFormatting>
  <conditionalFormatting sqref="P159">
    <cfRule type="cellIs" dxfId="1315" priority="1413" stopIfTrue="1" operator="lessThan">
      <formula>0</formula>
    </cfRule>
    <cfRule type="cellIs" dxfId="1314" priority="1414" stopIfTrue="1" operator="greaterThan">
      <formula>0</formula>
    </cfRule>
  </conditionalFormatting>
  <conditionalFormatting sqref="S159">
    <cfRule type="cellIs" dxfId="1313" priority="1411" stopIfTrue="1" operator="lessThan">
      <formula>0</formula>
    </cfRule>
    <cfRule type="cellIs" dxfId="1312" priority="1412" stopIfTrue="1" operator="greaterThan">
      <formula>0</formula>
    </cfRule>
  </conditionalFormatting>
  <conditionalFormatting sqref="P160">
    <cfRule type="cellIs" dxfId="1311" priority="1409" stopIfTrue="1" operator="lessThan">
      <formula>0</formula>
    </cfRule>
    <cfRule type="cellIs" dxfId="1310" priority="1410" stopIfTrue="1" operator="greaterThan">
      <formula>0</formula>
    </cfRule>
  </conditionalFormatting>
  <conditionalFormatting sqref="S160">
    <cfRule type="cellIs" dxfId="1309" priority="1407" stopIfTrue="1" operator="lessThan">
      <formula>0</formula>
    </cfRule>
    <cfRule type="cellIs" dxfId="1308" priority="1408" stopIfTrue="1" operator="greaterThan">
      <formula>0</formula>
    </cfRule>
  </conditionalFormatting>
  <conditionalFormatting sqref="P161">
    <cfRule type="cellIs" dxfId="1307" priority="1405" stopIfTrue="1" operator="lessThan">
      <formula>0</formula>
    </cfRule>
    <cfRule type="cellIs" dxfId="1306" priority="1406" stopIfTrue="1" operator="greaterThan">
      <formula>0</formula>
    </cfRule>
  </conditionalFormatting>
  <conditionalFormatting sqref="S161">
    <cfRule type="cellIs" dxfId="1305" priority="1403" stopIfTrue="1" operator="lessThan">
      <formula>0</formula>
    </cfRule>
    <cfRule type="cellIs" dxfId="1304" priority="1404" stopIfTrue="1" operator="greaterThan">
      <formula>0</formula>
    </cfRule>
  </conditionalFormatting>
  <conditionalFormatting sqref="E162">
    <cfRule type="cellIs" dxfId="1303" priority="1401" stopIfTrue="1" operator="lessThan">
      <formula>0</formula>
    </cfRule>
    <cfRule type="cellIs" dxfId="1302" priority="1402" stopIfTrue="1" operator="greaterThan">
      <formula>0</formula>
    </cfRule>
  </conditionalFormatting>
  <conditionalFormatting sqref="H162">
    <cfRule type="cellIs" dxfId="1301" priority="1399" stopIfTrue="1" operator="lessThan">
      <formula>0</formula>
    </cfRule>
    <cfRule type="cellIs" dxfId="1300" priority="1400" stopIfTrue="1" operator="greaterThan">
      <formula>0</formula>
    </cfRule>
  </conditionalFormatting>
  <conditionalFormatting sqref="P162">
    <cfRule type="cellIs" dxfId="1299" priority="1397" stopIfTrue="1" operator="lessThan">
      <formula>0</formula>
    </cfRule>
    <cfRule type="cellIs" dxfId="1298" priority="1398" stopIfTrue="1" operator="greaterThan">
      <formula>0</formula>
    </cfRule>
  </conditionalFormatting>
  <conditionalFormatting sqref="S162">
    <cfRule type="cellIs" dxfId="1297" priority="1395" stopIfTrue="1" operator="lessThan">
      <formula>0</formula>
    </cfRule>
    <cfRule type="cellIs" dxfId="1296" priority="1396" stopIfTrue="1" operator="greaterThan">
      <formula>0</formula>
    </cfRule>
  </conditionalFormatting>
  <conditionalFormatting sqref="E163">
    <cfRule type="cellIs" dxfId="1295" priority="1393" stopIfTrue="1" operator="lessThan">
      <formula>0</formula>
    </cfRule>
    <cfRule type="cellIs" dxfId="1294" priority="1394" stopIfTrue="1" operator="greaterThan">
      <formula>0</formula>
    </cfRule>
  </conditionalFormatting>
  <conditionalFormatting sqref="P163">
    <cfRule type="cellIs" dxfId="1293" priority="1391" stopIfTrue="1" operator="lessThan">
      <formula>0</formula>
    </cfRule>
    <cfRule type="cellIs" dxfId="1292" priority="1392" stopIfTrue="1" operator="greaterThan">
      <formula>0</formula>
    </cfRule>
  </conditionalFormatting>
  <conditionalFormatting sqref="H163">
    <cfRule type="cellIs" dxfId="1291" priority="1389" stopIfTrue="1" operator="lessThan">
      <formula>0</formula>
    </cfRule>
    <cfRule type="cellIs" dxfId="1290" priority="1390" stopIfTrue="1" operator="greaterThan">
      <formula>0</formula>
    </cfRule>
  </conditionalFormatting>
  <conditionalFormatting sqref="S163">
    <cfRule type="cellIs" dxfId="1289" priority="1387" stopIfTrue="1" operator="lessThan">
      <formula>0</formula>
    </cfRule>
    <cfRule type="cellIs" dxfId="1288" priority="1388" stopIfTrue="1" operator="greaterThan">
      <formula>0</formula>
    </cfRule>
  </conditionalFormatting>
  <conditionalFormatting sqref="E164">
    <cfRule type="cellIs" dxfId="1287" priority="1385" stopIfTrue="1" operator="lessThan">
      <formula>0</formula>
    </cfRule>
    <cfRule type="cellIs" dxfId="1286" priority="1386" stopIfTrue="1" operator="greaterThan">
      <formula>0</formula>
    </cfRule>
  </conditionalFormatting>
  <conditionalFormatting sqref="S164">
    <cfRule type="cellIs" dxfId="1285" priority="1383" stopIfTrue="1" operator="lessThan">
      <formula>0</formula>
    </cfRule>
    <cfRule type="cellIs" dxfId="1284" priority="1384" stopIfTrue="1" operator="greaterThan">
      <formula>0</formula>
    </cfRule>
  </conditionalFormatting>
  <conditionalFormatting sqref="P164">
    <cfRule type="cellIs" dxfId="1283" priority="1381" stopIfTrue="1" operator="lessThan">
      <formula>0</formula>
    </cfRule>
    <cfRule type="cellIs" dxfId="1282" priority="1382" stopIfTrue="1" operator="greaterThan">
      <formula>0</formula>
    </cfRule>
  </conditionalFormatting>
  <conditionalFormatting sqref="H165">
    <cfRule type="cellIs" dxfId="1281" priority="1379" stopIfTrue="1" operator="lessThan">
      <formula>0</formula>
    </cfRule>
    <cfRule type="cellIs" dxfId="1280" priority="1380" stopIfTrue="1" operator="greaterThan">
      <formula>0</formula>
    </cfRule>
  </conditionalFormatting>
  <conditionalFormatting sqref="E165">
    <cfRule type="cellIs" dxfId="1279" priority="1377" stopIfTrue="1" operator="lessThan">
      <formula>0</formula>
    </cfRule>
    <cfRule type="cellIs" dxfId="1278" priority="1378" stopIfTrue="1" operator="greaterThan">
      <formula>0</formula>
    </cfRule>
  </conditionalFormatting>
  <conditionalFormatting sqref="S165">
    <cfRule type="cellIs" dxfId="1277" priority="1375" stopIfTrue="1" operator="lessThan">
      <formula>0</formula>
    </cfRule>
    <cfRule type="cellIs" dxfId="1276" priority="1376" stopIfTrue="1" operator="greaterThan">
      <formula>0</formula>
    </cfRule>
  </conditionalFormatting>
  <conditionalFormatting sqref="P165">
    <cfRule type="cellIs" dxfId="1275" priority="1373" stopIfTrue="1" operator="lessThan">
      <formula>0</formula>
    </cfRule>
    <cfRule type="cellIs" dxfId="1274" priority="1374" stopIfTrue="1" operator="greaterThan">
      <formula>0</formula>
    </cfRule>
  </conditionalFormatting>
  <conditionalFormatting sqref="H166">
    <cfRule type="cellIs" dxfId="1273" priority="1371" stopIfTrue="1" operator="lessThan">
      <formula>0</formula>
    </cfRule>
    <cfRule type="cellIs" dxfId="1272" priority="1372" stopIfTrue="1" operator="greaterThan">
      <formula>0</formula>
    </cfRule>
  </conditionalFormatting>
  <conditionalFormatting sqref="E166">
    <cfRule type="cellIs" dxfId="1271" priority="1369" stopIfTrue="1" operator="lessThan">
      <formula>0</formula>
    </cfRule>
    <cfRule type="cellIs" dxfId="1270" priority="1370" stopIfTrue="1" operator="greaterThan">
      <formula>0</formula>
    </cfRule>
  </conditionalFormatting>
  <conditionalFormatting sqref="S166">
    <cfRule type="cellIs" dxfId="1269" priority="1367" stopIfTrue="1" operator="lessThan">
      <formula>0</formula>
    </cfRule>
    <cfRule type="cellIs" dxfId="1268" priority="1368" stopIfTrue="1" operator="greaterThan">
      <formula>0</formula>
    </cfRule>
  </conditionalFormatting>
  <conditionalFormatting sqref="P166">
    <cfRule type="cellIs" dxfId="1267" priority="1365" stopIfTrue="1" operator="lessThan">
      <formula>0</formula>
    </cfRule>
    <cfRule type="cellIs" dxfId="1266" priority="1366" stopIfTrue="1" operator="greaterThan">
      <formula>0</formula>
    </cfRule>
  </conditionalFormatting>
  <conditionalFormatting sqref="H167:H169">
    <cfRule type="cellIs" dxfId="1265" priority="1339" stopIfTrue="1" operator="lessThan">
      <formula>0</formula>
    </cfRule>
    <cfRule type="cellIs" dxfId="1264" priority="1340" stopIfTrue="1" operator="greaterThan">
      <formula>0</formula>
    </cfRule>
  </conditionalFormatting>
  <conditionalFormatting sqref="E167:E169">
    <cfRule type="cellIs" dxfId="1263" priority="1337" stopIfTrue="1" operator="lessThan">
      <formula>0</formula>
    </cfRule>
    <cfRule type="cellIs" dxfId="1262" priority="1338" stopIfTrue="1" operator="greaterThan">
      <formula>0</formula>
    </cfRule>
  </conditionalFormatting>
  <conditionalFormatting sqref="S167:S169">
    <cfRule type="cellIs" dxfId="1261" priority="1335" stopIfTrue="1" operator="lessThan">
      <formula>0</formula>
    </cfRule>
    <cfRule type="cellIs" dxfId="1260" priority="1336" stopIfTrue="1" operator="greaterThan">
      <formula>0</formula>
    </cfRule>
  </conditionalFormatting>
  <conditionalFormatting sqref="P167:P169">
    <cfRule type="cellIs" dxfId="1259" priority="1333" stopIfTrue="1" operator="lessThan">
      <formula>0</formula>
    </cfRule>
    <cfRule type="cellIs" dxfId="1258" priority="1334" stopIfTrue="1" operator="greaterThan">
      <formula>0</formula>
    </cfRule>
  </conditionalFormatting>
  <conditionalFormatting sqref="H170">
    <cfRule type="cellIs" dxfId="1257" priority="1329" stopIfTrue="1" operator="lessThan">
      <formula>0</formula>
    </cfRule>
    <cfRule type="cellIs" dxfId="1256" priority="1330" stopIfTrue="1" operator="greaterThan">
      <formula>0</formula>
    </cfRule>
  </conditionalFormatting>
  <conditionalFormatting sqref="E170">
    <cfRule type="cellIs" dxfId="1255" priority="1327" stopIfTrue="1" operator="lessThan">
      <formula>0</formula>
    </cfRule>
    <cfRule type="cellIs" dxfId="1254" priority="1328" stopIfTrue="1" operator="greaterThan">
      <formula>0</formula>
    </cfRule>
  </conditionalFormatting>
  <conditionalFormatting sqref="S170">
    <cfRule type="cellIs" dxfId="1253" priority="1325" stopIfTrue="1" operator="lessThan">
      <formula>0</formula>
    </cfRule>
    <cfRule type="cellIs" dxfId="1252" priority="1326" stopIfTrue="1" operator="greaterThan">
      <formula>0</formula>
    </cfRule>
  </conditionalFormatting>
  <conditionalFormatting sqref="P170">
    <cfRule type="cellIs" dxfId="1251" priority="1323" stopIfTrue="1" operator="lessThan">
      <formula>0</formula>
    </cfRule>
    <cfRule type="cellIs" dxfId="1250" priority="1324" stopIfTrue="1" operator="greaterThan">
      <formula>0</formula>
    </cfRule>
  </conditionalFormatting>
  <conditionalFormatting sqref="H171">
    <cfRule type="cellIs" dxfId="1249" priority="1317" stopIfTrue="1" operator="lessThan">
      <formula>0</formula>
    </cfRule>
    <cfRule type="cellIs" dxfId="1248" priority="1318" stopIfTrue="1" operator="greaterThan">
      <formula>0</formula>
    </cfRule>
  </conditionalFormatting>
  <conditionalFormatting sqref="E171">
    <cfRule type="cellIs" dxfId="1247" priority="1315" stopIfTrue="1" operator="lessThan">
      <formula>0</formula>
    </cfRule>
    <cfRule type="cellIs" dxfId="1246" priority="1316" stopIfTrue="1" operator="greaterThan">
      <formula>0</formula>
    </cfRule>
  </conditionalFormatting>
  <conditionalFormatting sqref="S171">
    <cfRule type="cellIs" dxfId="1245" priority="1313" stopIfTrue="1" operator="lessThan">
      <formula>0</formula>
    </cfRule>
    <cfRule type="cellIs" dxfId="1244" priority="1314" stopIfTrue="1" operator="greaterThan">
      <formula>0</formula>
    </cfRule>
  </conditionalFormatting>
  <conditionalFormatting sqref="P171">
    <cfRule type="cellIs" dxfId="1243" priority="1311" stopIfTrue="1" operator="lessThan">
      <formula>0</formula>
    </cfRule>
    <cfRule type="cellIs" dxfId="1242" priority="1312" stopIfTrue="1" operator="greaterThan">
      <formula>0</formula>
    </cfRule>
  </conditionalFormatting>
  <conditionalFormatting sqref="H172">
    <cfRule type="cellIs" dxfId="1241" priority="1307" stopIfTrue="1" operator="lessThan">
      <formula>0</formula>
    </cfRule>
    <cfRule type="cellIs" dxfId="1240" priority="1308" stopIfTrue="1" operator="greaterThan">
      <formula>0</formula>
    </cfRule>
  </conditionalFormatting>
  <conditionalFormatting sqref="E172">
    <cfRule type="cellIs" dxfId="1239" priority="1305" stopIfTrue="1" operator="lessThan">
      <formula>0</formula>
    </cfRule>
    <cfRule type="cellIs" dxfId="1238" priority="1306" stopIfTrue="1" operator="greaterThan">
      <formula>0</formula>
    </cfRule>
  </conditionalFormatting>
  <conditionalFormatting sqref="S172">
    <cfRule type="cellIs" dxfId="1237" priority="1303" stopIfTrue="1" operator="lessThan">
      <formula>0</formula>
    </cfRule>
    <cfRule type="cellIs" dxfId="1236" priority="1304" stopIfTrue="1" operator="greaterThan">
      <formula>0</formula>
    </cfRule>
  </conditionalFormatting>
  <conditionalFormatting sqref="P172">
    <cfRule type="cellIs" dxfId="1235" priority="1301" stopIfTrue="1" operator="lessThan">
      <formula>0</formula>
    </cfRule>
    <cfRule type="cellIs" dxfId="1234" priority="1302" stopIfTrue="1" operator="greaterThan">
      <formula>0</formula>
    </cfRule>
  </conditionalFormatting>
  <conditionalFormatting sqref="H173">
    <cfRule type="cellIs" dxfId="1233" priority="1297" stopIfTrue="1" operator="lessThan">
      <formula>0</formula>
    </cfRule>
    <cfRule type="cellIs" dxfId="1232" priority="1298" stopIfTrue="1" operator="greaterThan">
      <formula>0</formula>
    </cfRule>
  </conditionalFormatting>
  <conditionalFormatting sqref="E173">
    <cfRule type="cellIs" dxfId="1231" priority="1295" stopIfTrue="1" operator="lessThan">
      <formula>0</formula>
    </cfRule>
    <cfRule type="cellIs" dxfId="1230" priority="1296" stopIfTrue="1" operator="greaterThan">
      <formula>0</formula>
    </cfRule>
  </conditionalFormatting>
  <conditionalFormatting sqref="S173">
    <cfRule type="cellIs" dxfId="1229" priority="1293" stopIfTrue="1" operator="lessThan">
      <formula>0</formula>
    </cfRule>
    <cfRule type="cellIs" dxfId="1228" priority="1294" stopIfTrue="1" operator="greaterThan">
      <formula>0</formula>
    </cfRule>
  </conditionalFormatting>
  <conditionalFormatting sqref="P173">
    <cfRule type="cellIs" dxfId="1227" priority="1291" stopIfTrue="1" operator="lessThan">
      <formula>0</formula>
    </cfRule>
    <cfRule type="cellIs" dxfId="1226" priority="1292" stopIfTrue="1" operator="greaterThan">
      <formula>0</formula>
    </cfRule>
  </conditionalFormatting>
  <conditionalFormatting sqref="H174">
    <cfRule type="cellIs" dxfId="1225" priority="1287" stopIfTrue="1" operator="lessThan">
      <formula>0</formula>
    </cfRule>
    <cfRule type="cellIs" dxfId="1224" priority="1288" stopIfTrue="1" operator="greaterThan">
      <formula>0</formula>
    </cfRule>
  </conditionalFormatting>
  <conditionalFormatting sqref="E174">
    <cfRule type="cellIs" dxfId="1223" priority="1285" stopIfTrue="1" operator="lessThan">
      <formula>0</formula>
    </cfRule>
    <cfRule type="cellIs" dxfId="1222" priority="1286" stopIfTrue="1" operator="greaterThan">
      <formula>0</formula>
    </cfRule>
  </conditionalFormatting>
  <conditionalFormatting sqref="S174">
    <cfRule type="cellIs" dxfId="1221" priority="1283" stopIfTrue="1" operator="lessThan">
      <formula>0</formula>
    </cfRule>
    <cfRule type="cellIs" dxfId="1220" priority="1284" stopIfTrue="1" operator="greaterThan">
      <formula>0</formula>
    </cfRule>
  </conditionalFormatting>
  <conditionalFormatting sqref="P174">
    <cfRule type="cellIs" dxfId="1219" priority="1281" stopIfTrue="1" operator="lessThan">
      <formula>0</formula>
    </cfRule>
    <cfRule type="cellIs" dxfId="1218" priority="1282" stopIfTrue="1" operator="greaterThan">
      <formula>0</formula>
    </cfRule>
  </conditionalFormatting>
  <conditionalFormatting sqref="H175">
    <cfRule type="cellIs" dxfId="1217" priority="1277" stopIfTrue="1" operator="lessThan">
      <formula>0</formula>
    </cfRule>
    <cfRule type="cellIs" dxfId="1216" priority="1278" stopIfTrue="1" operator="greaterThan">
      <formula>0</formula>
    </cfRule>
  </conditionalFormatting>
  <conditionalFormatting sqref="E175">
    <cfRule type="cellIs" dxfId="1215" priority="1275" stopIfTrue="1" operator="lessThan">
      <formula>0</formula>
    </cfRule>
    <cfRule type="cellIs" dxfId="1214" priority="1276" stopIfTrue="1" operator="greaterThan">
      <formula>0</formula>
    </cfRule>
  </conditionalFormatting>
  <conditionalFormatting sqref="P175">
    <cfRule type="cellIs" dxfId="1213" priority="1273" stopIfTrue="1" operator="lessThan">
      <formula>0</formula>
    </cfRule>
    <cfRule type="cellIs" dxfId="1212" priority="1274" stopIfTrue="1" operator="greaterThan">
      <formula>0</formula>
    </cfRule>
  </conditionalFormatting>
  <conditionalFormatting sqref="S175">
    <cfRule type="cellIs" dxfId="1211" priority="1271" stopIfTrue="1" operator="lessThan">
      <formula>0</formula>
    </cfRule>
    <cfRule type="cellIs" dxfId="1210" priority="1272" stopIfTrue="1" operator="greaterThan">
      <formula>0</formula>
    </cfRule>
  </conditionalFormatting>
  <conditionalFormatting sqref="E176">
    <cfRule type="cellIs" dxfId="1209" priority="1269" stopIfTrue="1" operator="lessThan">
      <formula>0</formula>
    </cfRule>
    <cfRule type="cellIs" dxfId="1208" priority="1270" stopIfTrue="1" operator="greaterThan">
      <formula>0</formula>
    </cfRule>
  </conditionalFormatting>
  <conditionalFormatting sqref="H176">
    <cfRule type="cellIs" dxfId="1207" priority="1267" stopIfTrue="1" operator="lessThan">
      <formula>0</formula>
    </cfRule>
    <cfRule type="cellIs" dxfId="1206" priority="1268" stopIfTrue="1" operator="greaterThan">
      <formula>0</formula>
    </cfRule>
  </conditionalFormatting>
  <conditionalFormatting sqref="P176">
    <cfRule type="cellIs" dxfId="1205" priority="1265" stopIfTrue="1" operator="lessThan">
      <formula>0</formula>
    </cfRule>
    <cfRule type="cellIs" dxfId="1204" priority="1266" stopIfTrue="1" operator="greaterThan">
      <formula>0</formula>
    </cfRule>
  </conditionalFormatting>
  <conditionalFormatting sqref="S176">
    <cfRule type="cellIs" dxfId="1203" priority="1263" stopIfTrue="1" operator="lessThan">
      <formula>0</formula>
    </cfRule>
    <cfRule type="cellIs" dxfId="1202" priority="1264" stopIfTrue="1" operator="greaterThan">
      <formula>0</formula>
    </cfRule>
  </conditionalFormatting>
  <conditionalFormatting sqref="E177">
    <cfRule type="cellIs" dxfId="1201" priority="1259" stopIfTrue="1" operator="lessThan">
      <formula>0</formula>
    </cfRule>
    <cfRule type="cellIs" dxfId="1200" priority="1260" stopIfTrue="1" operator="greaterThan">
      <formula>0</formula>
    </cfRule>
  </conditionalFormatting>
  <conditionalFormatting sqref="H177">
    <cfRule type="cellIs" dxfId="1199" priority="1257" stopIfTrue="1" operator="lessThan">
      <formula>0</formula>
    </cfRule>
    <cfRule type="cellIs" dxfId="1198" priority="1258" stopIfTrue="1" operator="greaterThan">
      <formula>0</formula>
    </cfRule>
  </conditionalFormatting>
  <conditionalFormatting sqref="P177">
    <cfRule type="cellIs" dxfId="1197" priority="1255" stopIfTrue="1" operator="lessThan">
      <formula>0</formula>
    </cfRule>
    <cfRule type="cellIs" dxfId="1196" priority="1256" stopIfTrue="1" operator="greaterThan">
      <formula>0</formula>
    </cfRule>
  </conditionalFormatting>
  <conditionalFormatting sqref="S177">
    <cfRule type="cellIs" dxfId="1195" priority="1253" stopIfTrue="1" operator="lessThan">
      <formula>0</formula>
    </cfRule>
    <cfRule type="cellIs" dxfId="1194" priority="1254" stopIfTrue="1" operator="greaterThan">
      <formula>0</formula>
    </cfRule>
  </conditionalFormatting>
  <conditionalFormatting sqref="E178">
    <cfRule type="cellIs" dxfId="1193" priority="1249" stopIfTrue="1" operator="lessThan">
      <formula>0</formula>
    </cfRule>
    <cfRule type="cellIs" dxfId="1192" priority="1250" stopIfTrue="1" operator="greaterThan">
      <formula>0</formula>
    </cfRule>
  </conditionalFormatting>
  <conditionalFormatting sqref="H178">
    <cfRule type="cellIs" dxfId="1191" priority="1247" stopIfTrue="1" operator="lessThan">
      <formula>0</formula>
    </cfRule>
    <cfRule type="cellIs" dxfId="1190" priority="1248" stopIfTrue="1" operator="greaterThan">
      <formula>0</formula>
    </cfRule>
  </conditionalFormatting>
  <conditionalFormatting sqref="P178">
    <cfRule type="cellIs" dxfId="1189" priority="1245" stopIfTrue="1" operator="lessThan">
      <formula>0</formula>
    </cfRule>
    <cfRule type="cellIs" dxfId="1188" priority="1246" stopIfTrue="1" operator="greaterThan">
      <formula>0</formula>
    </cfRule>
  </conditionalFormatting>
  <conditionalFormatting sqref="S178">
    <cfRule type="cellIs" dxfId="1187" priority="1243" stopIfTrue="1" operator="lessThan">
      <formula>0</formula>
    </cfRule>
    <cfRule type="cellIs" dxfId="1186" priority="1244" stopIfTrue="1" operator="greaterThan">
      <formula>0</formula>
    </cfRule>
  </conditionalFormatting>
  <conditionalFormatting sqref="E179:E180">
    <cfRule type="cellIs" dxfId="1185" priority="1239" stopIfTrue="1" operator="lessThan">
      <formula>0</formula>
    </cfRule>
    <cfRule type="cellIs" dxfId="1184" priority="1240" stopIfTrue="1" operator="greaterThan">
      <formula>0</formula>
    </cfRule>
  </conditionalFormatting>
  <conditionalFormatting sqref="H179:H180">
    <cfRule type="cellIs" dxfId="1183" priority="1237" stopIfTrue="1" operator="lessThan">
      <formula>0</formula>
    </cfRule>
    <cfRule type="cellIs" dxfId="1182" priority="1238" stopIfTrue="1" operator="greaterThan">
      <formula>0</formula>
    </cfRule>
  </conditionalFormatting>
  <conditionalFormatting sqref="P179:P180">
    <cfRule type="cellIs" dxfId="1181" priority="1235" stopIfTrue="1" operator="lessThan">
      <formula>0</formula>
    </cfRule>
    <cfRule type="cellIs" dxfId="1180" priority="1236" stopIfTrue="1" operator="greaterThan">
      <formula>0</formula>
    </cfRule>
  </conditionalFormatting>
  <conditionalFormatting sqref="S179:S180">
    <cfRule type="cellIs" dxfId="1179" priority="1233" stopIfTrue="1" operator="lessThan">
      <formula>0</formula>
    </cfRule>
    <cfRule type="cellIs" dxfId="1178" priority="1234" stopIfTrue="1" operator="greaterThan">
      <formula>0</formula>
    </cfRule>
  </conditionalFormatting>
  <conditionalFormatting sqref="BU13:BU154">
    <cfRule type="cellIs" dxfId="1177" priority="1229" stopIfTrue="1" operator="lessThan">
      <formula>0</formula>
    </cfRule>
    <cfRule type="cellIs" dxfId="1176" priority="1230" stopIfTrue="1" operator="greaterThan">
      <formula>0</formula>
    </cfRule>
  </conditionalFormatting>
  <conditionalFormatting sqref="BU155:BU156">
    <cfRule type="cellIs" dxfId="1175" priority="1227" stopIfTrue="1" operator="lessThan">
      <formula>0</formula>
    </cfRule>
    <cfRule type="cellIs" dxfId="1174" priority="1228" stopIfTrue="1" operator="greaterThan">
      <formula>0</formula>
    </cfRule>
  </conditionalFormatting>
  <conditionalFormatting sqref="BU157">
    <cfRule type="cellIs" dxfId="1173" priority="1225" stopIfTrue="1" operator="lessThan">
      <formula>0</formula>
    </cfRule>
    <cfRule type="cellIs" dxfId="1172" priority="1226" stopIfTrue="1" operator="greaterThan">
      <formula>0</formula>
    </cfRule>
  </conditionalFormatting>
  <conditionalFormatting sqref="BU158">
    <cfRule type="cellIs" dxfId="1171" priority="1223" stopIfTrue="1" operator="lessThan">
      <formula>0</formula>
    </cfRule>
    <cfRule type="cellIs" dxfId="1170" priority="1224" stopIfTrue="1" operator="greaterThan">
      <formula>0</formula>
    </cfRule>
  </conditionalFormatting>
  <conditionalFormatting sqref="BU159">
    <cfRule type="cellIs" dxfId="1169" priority="1221" stopIfTrue="1" operator="lessThan">
      <formula>0</formula>
    </cfRule>
    <cfRule type="cellIs" dxfId="1168" priority="1222" stopIfTrue="1" operator="greaterThan">
      <formula>0</formula>
    </cfRule>
  </conditionalFormatting>
  <conditionalFormatting sqref="BU160">
    <cfRule type="cellIs" dxfId="1167" priority="1219" stopIfTrue="1" operator="lessThan">
      <formula>0</formula>
    </cfRule>
    <cfRule type="cellIs" dxfId="1166" priority="1220" stopIfTrue="1" operator="greaterThan">
      <formula>0</formula>
    </cfRule>
  </conditionalFormatting>
  <conditionalFormatting sqref="BU161">
    <cfRule type="cellIs" dxfId="1165" priority="1217" stopIfTrue="1" operator="lessThan">
      <formula>0</formula>
    </cfRule>
    <cfRule type="cellIs" dxfId="1164" priority="1218" stopIfTrue="1" operator="greaterThan">
      <formula>0</formula>
    </cfRule>
  </conditionalFormatting>
  <conditionalFormatting sqref="BU162">
    <cfRule type="cellIs" dxfId="1163" priority="1215" stopIfTrue="1" operator="lessThan">
      <formula>0</formula>
    </cfRule>
    <cfRule type="cellIs" dxfId="1162" priority="1216" stopIfTrue="1" operator="greaterThan">
      <formula>0</formula>
    </cfRule>
  </conditionalFormatting>
  <conditionalFormatting sqref="BU163">
    <cfRule type="cellIs" dxfId="1161" priority="1213" stopIfTrue="1" operator="lessThan">
      <formula>0</formula>
    </cfRule>
    <cfRule type="cellIs" dxfId="1160" priority="1214" stopIfTrue="1" operator="greaterThan">
      <formula>0</formula>
    </cfRule>
  </conditionalFormatting>
  <conditionalFormatting sqref="BU164">
    <cfRule type="cellIs" dxfId="1159" priority="1211" stopIfTrue="1" operator="lessThan">
      <formula>0</formula>
    </cfRule>
    <cfRule type="cellIs" dxfId="1158" priority="1212" stopIfTrue="1" operator="greaterThan">
      <formula>0</formula>
    </cfRule>
  </conditionalFormatting>
  <conditionalFormatting sqref="BU165">
    <cfRule type="cellIs" dxfId="1157" priority="1209" stopIfTrue="1" operator="lessThan">
      <formula>0</formula>
    </cfRule>
    <cfRule type="cellIs" dxfId="1156" priority="1210" stopIfTrue="1" operator="greaterThan">
      <formula>0</formula>
    </cfRule>
  </conditionalFormatting>
  <conditionalFormatting sqref="BU166">
    <cfRule type="cellIs" dxfId="1155" priority="1207" stopIfTrue="1" operator="lessThan">
      <formula>0</formula>
    </cfRule>
    <cfRule type="cellIs" dxfId="1154" priority="1208" stopIfTrue="1" operator="greaterThan">
      <formula>0</formula>
    </cfRule>
  </conditionalFormatting>
  <conditionalFormatting sqref="BU167:BU169">
    <cfRule type="cellIs" dxfId="1153" priority="1205" stopIfTrue="1" operator="lessThan">
      <formula>0</formula>
    </cfRule>
    <cfRule type="cellIs" dxfId="1152" priority="1206" stopIfTrue="1" operator="greaterThan">
      <formula>0</formula>
    </cfRule>
  </conditionalFormatting>
  <conditionalFormatting sqref="BU170">
    <cfRule type="cellIs" dxfId="1151" priority="1203" stopIfTrue="1" operator="lessThan">
      <formula>0</formula>
    </cfRule>
    <cfRule type="cellIs" dxfId="1150" priority="1204" stopIfTrue="1" operator="greaterThan">
      <formula>0</formula>
    </cfRule>
  </conditionalFormatting>
  <conditionalFormatting sqref="BU171">
    <cfRule type="cellIs" dxfId="1149" priority="1201" stopIfTrue="1" operator="lessThan">
      <formula>0</formula>
    </cfRule>
    <cfRule type="cellIs" dxfId="1148" priority="1202" stopIfTrue="1" operator="greaterThan">
      <formula>0</formula>
    </cfRule>
  </conditionalFormatting>
  <conditionalFormatting sqref="BU172">
    <cfRule type="cellIs" dxfId="1147" priority="1199" stopIfTrue="1" operator="lessThan">
      <formula>0</formula>
    </cfRule>
    <cfRule type="cellIs" dxfId="1146" priority="1200" stopIfTrue="1" operator="greaterThan">
      <formula>0</formula>
    </cfRule>
  </conditionalFormatting>
  <conditionalFormatting sqref="BU173">
    <cfRule type="cellIs" dxfId="1145" priority="1197" stopIfTrue="1" operator="lessThan">
      <formula>0</formula>
    </cfRule>
    <cfRule type="cellIs" dxfId="1144" priority="1198" stopIfTrue="1" operator="greaterThan">
      <formula>0</formula>
    </cfRule>
  </conditionalFormatting>
  <conditionalFormatting sqref="BU174">
    <cfRule type="cellIs" dxfId="1143" priority="1195" stopIfTrue="1" operator="lessThan">
      <formula>0</formula>
    </cfRule>
    <cfRule type="cellIs" dxfId="1142" priority="1196" stopIfTrue="1" operator="greaterThan">
      <formula>0</formula>
    </cfRule>
  </conditionalFormatting>
  <conditionalFormatting sqref="BU175">
    <cfRule type="cellIs" dxfId="1141" priority="1193" stopIfTrue="1" operator="lessThan">
      <formula>0</formula>
    </cfRule>
    <cfRule type="cellIs" dxfId="1140" priority="1194" stopIfTrue="1" operator="greaterThan">
      <formula>0</formula>
    </cfRule>
  </conditionalFormatting>
  <conditionalFormatting sqref="BU176">
    <cfRule type="cellIs" dxfId="1139" priority="1191" stopIfTrue="1" operator="lessThan">
      <formula>0</formula>
    </cfRule>
    <cfRule type="cellIs" dxfId="1138" priority="1192" stopIfTrue="1" operator="greaterThan">
      <formula>0</formula>
    </cfRule>
  </conditionalFormatting>
  <conditionalFormatting sqref="BU177">
    <cfRule type="cellIs" dxfId="1137" priority="1189" stopIfTrue="1" operator="lessThan">
      <formula>0</formula>
    </cfRule>
    <cfRule type="cellIs" dxfId="1136" priority="1190" stopIfTrue="1" operator="greaterThan">
      <formula>0</formula>
    </cfRule>
  </conditionalFormatting>
  <conditionalFormatting sqref="BU178">
    <cfRule type="cellIs" dxfId="1135" priority="1187" stopIfTrue="1" operator="lessThan">
      <formula>0</formula>
    </cfRule>
    <cfRule type="cellIs" dxfId="1134" priority="1188" stopIfTrue="1" operator="greaterThan">
      <formula>0</formula>
    </cfRule>
  </conditionalFormatting>
  <conditionalFormatting sqref="BU179:BU180">
    <cfRule type="cellIs" dxfId="1133" priority="1185" stopIfTrue="1" operator="lessThan">
      <formula>0</formula>
    </cfRule>
    <cfRule type="cellIs" dxfId="1132" priority="1186" stopIfTrue="1" operator="greaterThan">
      <formula>0</formula>
    </cfRule>
  </conditionalFormatting>
  <conditionalFormatting sqref="BW13:BW14">
    <cfRule type="cellIs" dxfId="1131" priority="1183" stopIfTrue="1" operator="lessThan">
      <formula>0</formula>
    </cfRule>
    <cfRule type="cellIs" dxfId="1130" priority="1184" stopIfTrue="1" operator="greaterThan">
      <formula>0</formula>
    </cfRule>
  </conditionalFormatting>
  <conditionalFormatting sqref="BW15:BW180">
    <cfRule type="cellIs" dxfId="1129" priority="1181" stopIfTrue="1" operator="lessThan">
      <formula>0</formula>
    </cfRule>
    <cfRule type="cellIs" dxfId="1128" priority="1182" stopIfTrue="1" operator="greaterThan">
      <formula>0</formula>
    </cfRule>
  </conditionalFormatting>
  <conditionalFormatting sqref="E181 E193:E198 E205:E206 E217:E218">
    <cfRule type="cellIs" dxfId="1127" priority="1179" stopIfTrue="1" operator="lessThan">
      <formula>0</formula>
    </cfRule>
    <cfRule type="cellIs" dxfId="1126" priority="1180" stopIfTrue="1" operator="greaterThan">
      <formula>0</formula>
    </cfRule>
  </conditionalFormatting>
  <conditionalFormatting sqref="H181 H193:H198 H205:H206 H218">
    <cfRule type="cellIs" dxfId="1125" priority="1177" stopIfTrue="1" operator="lessThan">
      <formula>0</formula>
    </cfRule>
    <cfRule type="cellIs" dxfId="1124" priority="1178" stopIfTrue="1" operator="greaterThan">
      <formula>0</formula>
    </cfRule>
  </conditionalFormatting>
  <conditionalFormatting sqref="P181 P193:P198 P205:P206 P217:P218">
    <cfRule type="cellIs" dxfId="1123" priority="1175" stopIfTrue="1" operator="lessThan">
      <formula>0</formula>
    </cfRule>
    <cfRule type="cellIs" dxfId="1122" priority="1176" stopIfTrue="1" operator="greaterThan">
      <formula>0</formula>
    </cfRule>
  </conditionalFormatting>
  <conditionalFormatting sqref="S181 S193:S198 S205:S206 S218">
    <cfRule type="cellIs" dxfId="1121" priority="1173" stopIfTrue="1" operator="lessThan">
      <formula>0</formula>
    </cfRule>
    <cfRule type="cellIs" dxfId="1120" priority="1174" stopIfTrue="1" operator="greaterThan">
      <formula>0</formula>
    </cfRule>
  </conditionalFormatting>
  <conditionalFormatting sqref="E184">
    <cfRule type="cellIs" dxfId="1119" priority="1147" stopIfTrue="1" operator="lessThan">
      <formula>0</formula>
    </cfRule>
    <cfRule type="cellIs" dxfId="1118" priority="1148" stopIfTrue="1" operator="greaterThan">
      <formula>0</formula>
    </cfRule>
  </conditionalFormatting>
  <conditionalFormatting sqref="H184">
    <cfRule type="cellIs" dxfId="1117" priority="1145" stopIfTrue="1" operator="lessThan">
      <formula>0</formula>
    </cfRule>
    <cfRule type="cellIs" dxfId="1116" priority="1146" stopIfTrue="1" operator="greaterThan">
      <formula>0</formula>
    </cfRule>
  </conditionalFormatting>
  <conditionalFormatting sqref="E182">
    <cfRule type="cellIs" dxfId="1115" priority="1169" stopIfTrue="1" operator="lessThan">
      <formula>0</formula>
    </cfRule>
    <cfRule type="cellIs" dxfId="1114" priority="1170" stopIfTrue="1" operator="greaterThan">
      <formula>0</formula>
    </cfRule>
  </conditionalFormatting>
  <conditionalFormatting sqref="H182">
    <cfRule type="cellIs" dxfId="1113" priority="1167" stopIfTrue="1" operator="lessThan">
      <formula>0</formula>
    </cfRule>
    <cfRule type="cellIs" dxfId="1112" priority="1168" stopIfTrue="1" operator="greaterThan">
      <formula>0</formula>
    </cfRule>
  </conditionalFormatting>
  <conditionalFormatting sqref="P182">
    <cfRule type="cellIs" dxfId="1111" priority="1165" stopIfTrue="1" operator="lessThan">
      <formula>0</formula>
    </cfRule>
    <cfRule type="cellIs" dxfId="1110" priority="1166" stopIfTrue="1" operator="greaterThan">
      <formula>0</formula>
    </cfRule>
  </conditionalFormatting>
  <conditionalFormatting sqref="S182">
    <cfRule type="cellIs" dxfId="1109" priority="1163" stopIfTrue="1" operator="lessThan">
      <formula>0</formula>
    </cfRule>
    <cfRule type="cellIs" dxfId="1108" priority="1164" stopIfTrue="1" operator="greaterThan">
      <formula>0</formula>
    </cfRule>
  </conditionalFormatting>
  <conditionalFormatting sqref="E183">
    <cfRule type="cellIs" dxfId="1107" priority="1159" stopIfTrue="1" operator="lessThan">
      <formula>0</formula>
    </cfRule>
    <cfRule type="cellIs" dxfId="1106" priority="1160" stopIfTrue="1" operator="greaterThan">
      <formula>0</formula>
    </cfRule>
  </conditionalFormatting>
  <conditionalFormatting sqref="H183">
    <cfRule type="cellIs" dxfId="1105" priority="1157" stopIfTrue="1" operator="lessThan">
      <formula>0</formula>
    </cfRule>
    <cfRule type="cellIs" dxfId="1104" priority="1158" stopIfTrue="1" operator="greaterThan">
      <formula>0</formula>
    </cfRule>
  </conditionalFormatting>
  <conditionalFormatting sqref="P183">
    <cfRule type="cellIs" dxfId="1103" priority="1155" stopIfTrue="1" operator="lessThan">
      <formula>0</formula>
    </cfRule>
    <cfRule type="cellIs" dxfId="1102" priority="1156" stopIfTrue="1" operator="greaterThan">
      <formula>0</formula>
    </cfRule>
  </conditionalFormatting>
  <conditionalFormatting sqref="S183">
    <cfRule type="cellIs" dxfId="1101" priority="1153" stopIfTrue="1" operator="lessThan">
      <formula>0</formula>
    </cfRule>
    <cfRule type="cellIs" dxfId="1100" priority="1154" stopIfTrue="1" operator="greaterThan">
      <formula>0</formula>
    </cfRule>
  </conditionalFormatting>
  <conditionalFormatting sqref="P184">
    <cfRule type="cellIs" dxfId="1099" priority="1143" stopIfTrue="1" operator="lessThan">
      <formula>0</formula>
    </cfRule>
    <cfRule type="cellIs" dxfId="1098" priority="1144" stopIfTrue="1" operator="greaterThan">
      <formula>0</formula>
    </cfRule>
  </conditionalFormatting>
  <conditionalFormatting sqref="S184">
    <cfRule type="cellIs" dxfId="1097" priority="1141" stopIfTrue="1" operator="lessThan">
      <formula>0</formula>
    </cfRule>
    <cfRule type="cellIs" dxfId="1096" priority="1142" stopIfTrue="1" operator="greaterThan">
      <formula>0</formula>
    </cfRule>
  </conditionalFormatting>
  <conditionalFormatting sqref="E185">
    <cfRule type="cellIs" dxfId="1095" priority="1137" stopIfTrue="1" operator="lessThan">
      <formula>0</formula>
    </cfRule>
    <cfRule type="cellIs" dxfId="1094" priority="1138" stopIfTrue="1" operator="greaterThan">
      <formula>0</formula>
    </cfRule>
  </conditionalFormatting>
  <conditionalFormatting sqref="H185">
    <cfRule type="cellIs" dxfId="1093" priority="1135" stopIfTrue="1" operator="lessThan">
      <formula>0</formula>
    </cfRule>
    <cfRule type="cellIs" dxfId="1092" priority="1136" stopIfTrue="1" operator="greaterThan">
      <formula>0</formula>
    </cfRule>
  </conditionalFormatting>
  <conditionalFormatting sqref="P185">
    <cfRule type="cellIs" dxfId="1091" priority="1133" stopIfTrue="1" operator="lessThan">
      <formula>0</formula>
    </cfRule>
    <cfRule type="cellIs" dxfId="1090" priority="1134" stopIfTrue="1" operator="greaterThan">
      <formula>0</formula>
    </cfRule>
  </conditionalFormatting>
  <conditionalFormatting sqref="S185">
    <cfRule type="cellIs" dxfId="1089" priority="1131" stopIfTrue="1" operator="lessThan">
      <formula>0</formula>
    </cfRule>
    <cfRule type="cellIs" dxfId="1088" priority="1132" stopIfTrue="1" operator="greaterThan">
      <formula>0</formula>
    </cfRule>
  </conditionalFormatting>
  <conditionalFormatting sqref="E186">
    <cfRule type="cellIs" dxfId="1087" priority="1129" stopIfTrue="1" operator="lessThan">
      <formula>0</formula>
    </cfRule>
    <cfRule type="cellIs" dxfId="1086" priority="1130" stopIfTrue="1" operator="greaterThan">
      <formula>0</formula>
    </cfRule>
  </conditionalFormatting>
  <conditionalFormatting sqref="H186">
    <cfRule type="cellIs" dxfId="1085" priority="1127" stopIfTrue="1" operator="lessThan">
      <formula>0</formula>
    </cfRule>
    <cfRule type="cellIs" dxfId="1084" priority="1128" stopIfTrue="1" operator="greaterThan">
      <formula>0</formula>
    </cfRule>
  </conditionalFormatting>
  <conditionalFormatting sqref="P186">
    <cfRule type="cellIs" dxfId="1083" priority="1125" stopIfTrue="1" operator="lessThan">
      <formula>0</formula>
    </cfRule>
    <cfRule type="cellIs" dxfId="1082" priority="1126" stopIfTrue="1" operator="greaterThan">
      <formula>0</formula>
    </cfRule>
  </conditionalFormatting>
  <conditionalFormatting sqref="S186">
    <cfRule type="cellIs" dxfId="1081" priority="1123" stopIfTrue="1" operator="lessThan">
      <formula>0</formula>
    </cfRule>
    <cfRule type="cellIs" dxfId="1080" priority="1124" stopIfTrue="1" operator="greaterThan">
      <formula>0</formula>
    </cfRule>
  </conditionalFormatting>
  <conditionalFormatting sqref="E187">
    <cfRule type="cellIs" dxfId="1079" priority="1119" stopIfTrue="1" operator="lessThan">
      <formula>0</formula>
    </cfRule>
    <cfRule type="cellIs" dxfId="1078" priority="1120" stopIfTrue="1" operator="greaterThan">
      <formula>0</formula>
    </cfRule>
  </conditionalFormatting>
  <conditionalFormatting sqref="P187">
    <cfRule type="cellIs" dxfId="1077" priority="1117" stopIfTrue="1" operator="lessThan">
      <formula>0</formula>
    </cfRule>
    <cfRule type="cellIs" dxfId="1076" priority="1118" stopIfTrue="1" operator="greaterThan">
      <formula>0</formula>
    </cfRule>
  </conditionalFormatting>
  <conditionalFormatting sqref="H187">
    <cfRule type="cellIs" dxfId="1075" priority="1113" stopIfTrue="1" operator="lessThan">
      <formula>0</formula>
    </cfRule>
    <cfRule type="cellIs" dxfId="1074" priority="1114" stopIfTrue="1" operator="greaterThan">
      <formula>0</formula>
    </cfRule>
  </conditionalFormatting>
  <conditionalFormatting sqref="S187">
    <cfRule type="cellIs" dxfId="1073" priority="1111" stopIfTrue="1" operator="lessThan">
      <formula>0</formula>
    </cfRule>
    <cfRule type="cellIs" dxfId="1072" priority="1112" stopIfTrue="1" operator="greaterThan">
      <formula>0</formula>
    </cfRule>
  </conditionalFormatting>
  <conditionalFormatting sqref="BU181 BU193:BU198 BU205:BU217">
    <cfRule type="cellIs" dxfId="1071" priority="1109" stopIfTrue="1" operator="lessThan">
      <formula>0</formula>
    </cfRule>
    <cfRule type="cellIs" dxfId="1070" priority="1110" stopIfTrue="1" operator="greaterThan">
      <formula>0</formula>
    </cfRule>
  </conditionalFormatting>
  <conditionalFormatting sqref="BW181 BW193:BW198 BW205:BW217">
    <cfRule type="cellIs" dxfId="1069" priority="1107" stopIfTrue="1" operator="lessThan">
      <formula>0</formula>
    </cfRule>
    <cfRule type="cellIs" dxfId="1068" priority="1108" stopIfTrue="1" operator="greaterThan">
      <formula>0</formula>
    </cfRule>
  </conditionalFormatting>
  <conditionalFormatting sqref="BU182">
    <cfRule type="cellIs" dxfId="1067" priority="1105" stopIfTrue="1" operator="lessThan">
      <formula>0</formula>
    </cfRule>
    <cfRule type="cellIs" dxfId="1066" priority="1106" stopIfTrue="1" operator="greaterThan">
      <formula>0</formula>
    </cfRule>
  </conditionalFormatting>
  <conditionalFormatting sqref="BW182">
    <cfRule type="cellIs" dxfId="1065" priority="1103" stopIfTrue="1" operator="lessThan">
      <formula>0</formula>
    </cfRule>
    <cfRule type="cellIs" dxfId="1064" priority="1104" stopIfTrue="1" operator="greaterThan">
      <formula>0</formula>
    </cfRule>
  </conditionalFormatting>
  <conditionalFormatting sqref="BU183">
    <cfRule type="cellIs" dxfId="1063" priority="1101" stopIfTrue="1" operator="lessThan">
      <formula>0</formula>
    </cfRule>
    <cfRule type="cellIs" dxfId="1062" priority="1102" stopIfTrue="1" operator="greaterThan">
      <formula>0</formula>
    </cfRule>
  </conditionalFormatting>
  <conditionalFormatting sqref="BW183">
    <cfRule type="cellIs" dxfId="1061" priority="1099" stopIfTrue="1" operator="lessThan">
      <formula>0</formula>
    </cfRule>
    <cfRule type="cellIs" dxfId="1060" priority="1100" stopIfTrue="1" operator="greaterThan">
      <formula>0</formula>
    </cfRule>
  </conditionalFormatting>
  <conditionalFormatting sqref="BU184">
    <cfRule type="cellIs" dxfId="1059" priority="1097" stopIfTrue="1" operator="lessThan">
      <formula>0</formula>
    </cfRule>
    <cfRule type="cellIs" dxfId="1058" priority="1098" stopIfTrue="1" operator="greaterThan">
      <formula>0</formula>
    </cfRule>
  </conditionalFormatting>
  <conditionalFormatting sqref="BW184">
    <cfRule type="cellIs" dxfId="1057" priority="1095" stopIfTrue="1" operator="lessThan">
      <formula>0</formula>
    </cfRule>
    <cfRule type="cellIs" dxfId="1056" priority="1096" stopIfTrue="1" operator="greaterThan">
      <formula>0</formula>
    </cfRule>
  </conditionalFormatting>
  <conditionalFormatting sqref="BU185">
    <cfRule type="cellIs" dxfId="1055" priority="1093" stopIfTrue="1" operator="lessThan">
      <formula>0</formula>
    </cfRule>
    <cfRule type="cellIs" dxfId="1054" priority="1094" stopIfTrue="1" operator="greaterThan">
      <formula>0</formula>
    </cfRule>
  </conditionalFormatting>
  <conditionalFormatting sqref="BW185">
    <cfRule type="cellIs" dxfId="1053" priority="1091" stopIfTrue="1" operator="lessThan">
      <formula>0</formula>
    </cfRule>
    <cfRule type="cellIs" dxfId="1052" priority="1092" stopIfTrue="1" operator="greaterThan">
      <formula>0</formula>
    </cfRule>
  </conditionalFormatting>
  <conditionalFormatting sqref="BU186">
    <cfRule type="cellIs" dxfId="1051" priority="1089" stopIfTrue="1" operator="lessThan">
      <formula>0</formula>
    </cfRule>
    <cfRule type="cellIs" dxfId="1050" priority="1090" stopIfTrue="1" operator="greaterThan">
      <formula>0</formula>
    </cfRule>
  </conditionalFormatting>
  <conditionalFormatting sqref="BW186">
    <cfRule type="cellIs" dxfId="1049" priority="1087" stopIfTrue="1" operator="lessThan">
      <formula>0</formula>
    </cfRule>
    <cfRule type="cellIs" dxfId="1048" priority="1088" stopIfTrue="1" operator="greaterThan">
      <formula>0</formula>
    </cfRule>
  </conditionalFormatting>
  <conditionalFormatting sqref="BU187">
    <cfRule type="cellIs" dxfId="1047" priority="1085" stopIfTrue="1" operator="lessThan">
      <formula>0</formula>
    </cfRule>
    <cfRule type="cellIs" dxfId="1046" priority="1086" stopIfTrue="1" operator="greaterThan">
      <formula>0</formula>
    </cfRule>
  </conditionalFormatting>
  <conditionalFormatting sqref="BW187">
    <cfRule type="cellIs" dxfId="1045" priority="1083" stopIfTrue="1" operator="lessThan">
      <formula>0</formula>
    </cfRule>
    <cfRule type="cellIs" dxfId="1044" priority="1084" stopIfTrue="1" operator="greaterThan">
      <formula>0</formula>
    </cfRule>
  </conditionalFormatting>
  <conditionalFormatting sqref="BU188">
    <cfRule type="cellIs" dxfId="1043" priority="1081" stopIfTrue="1" operator="lessThan">
      <formula>0</formula>
    </cfRule>
    <cfRule type="cellIs" dxfId="1042" priority="1082" stopIfTrue="1" operator="greaterThan">
      <formula>0</formula>
    </cfRule>
  </conditionalFormatting>
  <conditionalFormatting sqref="BW188">
    <cfRule type="cellIs" dxfId="1041" priority="1079" stopIfTrue="1" operator="lessThan">
      <formula>0</formula>
    </cfRule>
    <cfRule type="cellIs" dxfId="1040" priority="1080" stopIfTrue="1" operator="greaterThan">
      <formula>0</formula>
    </cfRule>
  </conditionalFormatting>
  <conditionalFormatting sqref="H188 H200:H204">
    <cfRule type="cellIs" dxfId="1039" priority="1077" stopIfTrue="1" operator="lessThan">
      <formula>0</formula>
    </cfRule>
    <cfRule type="cellIs" dxfId="1038" priority="1078" stopIfTrue="1" operator="greaterThan">
      <formula>0</formula>
    </cfRule>
  </conditionalFormatting>
  <conditionalFormatting sqref="S188 S200:S204">
    <cfRule type="cellIs" dxfId="1037" priority="1075" stopIfTrue="1" operator="lessThan">
      <formula>0</formula>
    </cfRule>
    <cfRule type="cellIs" dxfId="1036" priority="1076" stopIfTrue="1" operator="greaterThan">
      <formula>0</formula>
    </cfRule>
  </conditionalFormatting>
  <conditionalFormatting sqref="E188">
    <cfRule type="cellIs" dxfId="1035" priority="1073" stopIfTrue="1" operator="lessThan">
      <formula>0</formula>
    </cfRule>
    <cfRule type="cellIs" dxfId="1034" priority="1074" stopIfTrue="1" operator="greaterThan">
      <formula>0</formula>
    </cfRule>
  </conditionalFormatting>
  <conditionalFormatting sqref="P188">
    <cfRule type="cellIs" dxfId="1033" priority="1071" stopIfTrue="1" operator="lessThan">
      <formula>0</formula>
    </cfRule>
    <cfRule type="cellIs" dxfId="1032" priority="1072" stopIfTrue="1" operator="greaterThan">
      <formula>0</formula>
    </cfRule>
  </conditionalFormatting>
  <conditionalFormatting sqref="H189">
    <cfRule type="cellIs" dxfId="1031" priority="1067" stopIfTrue="1" operator="lessThan">
      <formula>0</formula>
    </cfRule>
    <cfRule type="cellIs" dxfId="1030" priority="1068" stopIfTrue="1" operator="greaterThan">
      <formula>0</formula>
    </cfRule>
  </conditionalFormatting>
  <conditionalFormatting sqref="S189">
    <cfRule type="cellIs" dxfId="1029" priority="1065" stopIfTrue="1" operator="lessThan">
      <formula>0</formula>
    </cfRule>
    <cfRule type="cellIs" dxfId="1028" priority="1066" stopIfTrue="1" operator="greaterThan">
      <formula>0</formula>
    </cfRule>
  </conditionalFormatting>
  <conditionalFormatting sqref="E189">
    <cfRule type="cellIs" dxfId="1027" priority="1063" stopIfTrue="1" operator="lessThan">
      <formula>0</formula>
    </cfRule>
    <cfRule type="cellIs" dxfId="1026" priority="1064" stopIfTrue="1" operator="greaterThan">
      <formula>0</formula>
    </cfRule>
  </conditionalFormatting>
  <conditionalFormatting sqref="P189">
    <cfRule type="cellIs" dxfId="1025" priority="1061" stopIfTrue="1" operator="lessThan">
      <formula>0</formula>
    </cfRule>
    <cfRule type="cellIs" dxfId="1024" priority="1062" stopIfTrue="1" operator="greaterThan">
      <formula>0</formula>
    </cfRule>
  </conditionalFormatting>
  <conditionalFormatting sqref="BU189">
    <cfRule type="cellIs" dxfId="1023" priority="1057" stopIfTrue="1" operator="lessThan">
      <formula>0</formula>
    </cfRule>
    <cfRule type="cellIs" dxfId="1022" priority="1058" stopIfTrue="1" operator="greaterThan">
      <formula>0</formula>
    </cfRule>
  </conditionalFormatting>
  <conditionalFormatting sqref="BW189">
    <cfRule type="cellIs" dxfId="1021" priority="1055" stopIfTrue="1" operator="lessThan">
      <formula>0</formula>
    </cfRule>
    <cfRule type="cellIs" dxfId="1020" priority="1056" stopIfTrue="1" operator="greaterThan">
      <formula>0</formula>
    </cfRule>
  </conditionalFormatting>
  <conditionalFormatting sqref="H190">
    <cfRule type="cellIs" dxfId="1019" priority="1053" stopIfTrue="1" operator="lessThan">
      <formula>0</formula>
    </cfRule>
    <cfRule type="cellIs" dxfId="1018" priority="1054" stopIfTrue="1" operator="greaterThan">
      <formula>0</formula>
    </cfRule>
  </conditionalFormatting>
  <conditionalFormatting sqref="S190">
    <cfRule type="cellIs" dxfId="1017" priority="1051" stopIfTrue="1" operator="lessThan">
      <formula>0</formula>
    </cfRule>
    <cfRule type="cellIs" dxfId="1016" priority="1052" stopIfTrue="1" operator="greaterThan">
      <formula>0</formula>
    </cfRule>
  </conditionalFormatting>
  <conditionalFormatting sqref="E190">
    <cfRule type="cellIs" dxfId="1015" priority="1049" stopIfTrue="1" operator="lessThan">
      <formula>0</formula>
    </cfRule>
    <cfRule type="cellIs" dxfId="1014" priority="1050" stopIfTrue="1" operator="greaterThan">
      <formula>0</formula>
    </cfRule>
  </conditionalFormatting>
  <conditionalFormatting sqref="P190">
    <cfRule type="cellIs" dxfId="1013" priority="1047" stopIfTrue="1" operator="lessThan">
      <formula>0</formula>
    </cfRule>
    <cfRule type="cellIs" dxfId="1012" priority="1048" stopIfTrue="1" operator="greaterThan">
      <formula>0</formula>
    </cfRule>
  </conditionalFormatting>
  <conditionalFormatting sqref="BU190">
    <cfRule type="cellIs" dxfId="1011" priority="1043" stopIfTrue="1" operator="lessThan">
      <formula>0</formula>
    </cfRule>
    <cfRule type="cellIs" dxfId="1010" priority="1044" stopIfTrue="1" operator="greaterThan">
      <formula>0</formula>
    </cfRule>
  </conditionalFormatting>
  <conditionalFormatting sqref="BW190">
    <cfRule type="cellIs" dxfId="1009" priority="1041" stopIfTrue="1" operator="lessThan">
      <formula>0</formula>
    </cfRule>
    <cfRule type="cellIs" dxfId="1008" priority="1042" stopIfTrue="1" operator="greaterThan">
      <formula>0</formula>
    </cfRule>
  </conditionalFormatting>
  <conditionalFormatting sqref="BU191">
    <cfRule type="cellIs" dxfId="1007" priority="1039" stopIfTrue="1" operator="lessThan">
      <formula>0</formula>
    </cfRule>
    <cfRule type="cellIs" dxfId="1006" priority="1040" stopIfTrue="1" operator="greaterThan">
      <formula>0</formula>
    </cfRule>
  </conditionalFormatting>
  <conditionalFormatting sqref="BW191">
    <cfRule type="cellIs" dxfId="1005" priority="1037" stopIfTrue="1" operator="lessThan">
      <formula>0</formula>
    </cfRule>
    <cfRule type="cellIs" dxfId="1004" priority="1038" stopIfTrue="1" operator="greaterThan">
      <formula>0</formula>
    </cfRule>
  </conditionalFormatting>
  <conditionalFormatting sqref="H191">
    <cfRule type="cellIs" dxfId="1003" priority="1033" stopIfTrue="1" operator="lessThan">
      <formula>0</formula>
    </cfRule>
    <cfRule type="cellIs" dxfId="1002" priority="1034" stopIfTrue="1" operator="greaterThan">
      <formula>0</formula>
    </cfRule>
  </conditionalFormatting>
  <conditionalFormatting sqref="S191">
    <cfRule type="cellIs" dxfId="1001" priority="1031" stopIfTrue="1" operator="lessThan">
      <formula>0</formula>
    </cfRule>
    <cfRule type="cellIs" dxfId="1000" priority="1032" stopIfTrue="1" operator="greaterThan">
      <formula>0</formula>
    </cfRule>
  </conditionalFormatting>
  <conditionalFormatting sqref="E191">
    <cfRule type="cellIs" dxfId="999" priority="1029" stopIfTrue="1" operator="lessThan">
      <formula>0</formula>
    </cfRule>
    <cfRule type="cellIs" dxfId="998" priority="1030" stopIfTrue="1" operator="greaterThan">
      <formula>0</formula>
    </cfRule>
  </conditionalFormatting>
  <conditionalFormatting sqref="P191">
    <cfRule type="cellIs" dxfId="997" priority="1027" stopIfTrue="1" operator="lessThan">
      <formula>0</formula>
    </cfRule>
    <cfRule type="cellIs" dxfId="996" priority="1028" stopIfTrue="1" operator="greaterThan">
      <formula>0</formula>
    </cfRule>
  </conditionalFormatting>
  <conditionalFormatting sqref="H192">
    <cfRule type="cellIs" dxfId="995" priority="1023" stopIfTrue="1" operator="lessThan">
      <formula>0</formula>
    </cfRule>
    <cfRule type="cellIs" dxfId="994" priority="1024" stopIfTrue="1" operator="greaterThan">
      <formula>0</formula>
    </cfRule>
  </conditionalFormatting>
  <conditionalFormatting sqref="S192">
    <cfRule type="cellIs" dxfId="993" priority="1021" stopIfTrue="1" operator="lessThan">
      <formula>0</formula>
    </cfRule>
    <cfRule type="cellIs" dxfId="992" priority="1022" stopIfTrue="1" operator="greaterThan">
      <formula>0</formula>
    </cfRule>
  </conditionalFormatting>
  <conditionalFormatting sqref="E192">
    <cfRule type="cellIs" dxfId="991" priority="1019" stopIfTrue="1" operator="lessThan">
      <formula>0</formula>
    </cfRule>
    <cfRule type="cellIs" dxfId="990" priority="1020" stopIfTrue="1" operator="greaterThan">
      <formula>0</formula>
    </cfRule>
  </conditionalFormatting>
  <conditionalFormatting sqref="P192">
    <cfRule type="cellIs" dxfId="989" priority="1017" stopIfTrue="1" operator="lessThan">
      <formula>0</formula>
    </cfRule>
    <cfRule type="cellIs" dxfId="988" priority="1018" stopIfTrue="1" operator="greaterThan">
      <formula>0</formula>
    </cfRule>
  </conditionalFormatting>
  <conditionalFormatting sqref="BU192">
    <cfRule type="cellIs" dxfId="987" priority="1015" stopIfTrue="1" operator="lessThan">
      <formula>0</formula>
    </cfRule>
    <cfRule type="cellIs" dxfId="986" priority="1016" stopIfTrue="1" operator="greaterThan">
      <formula>0</formula>
    </cfRule>
  </conditionalFormatting>
  <conditionalFormatting sqref="BW192">
    <cfRule type="cellIs" dxfId="985" priority="1013" stopIfTrue="1" operator="lessThan">
      <formula>0</formula>
    </cfRule>
    <cfRule type="cellIs" dxfId="984" priority="1014" stopIfTrue="1" operator="greaterThan">
      <formula>0</formula>
    </cfRule>
  </conditionalFormatting>
  <conditionalFormatting sqref="BU199:BU204">
    <cfRule type="cellIs" dxfId="983" priority="1011" stopIfTrue="1" operator="lessThan">
      <formula>0</formula>
    </cfRule>
    <cfRule type="cellIs" dxfId="982" priority="1012" stopIfTrue="1" operator="greaterThan">
      <formula>0</formula>
    </cfRule>
  </conditionalFormatting>
  <conditionalFormatting sqref="BW199:BW204">
    <cfRule type="cellIs" dxfId="981" priority="1009" stopIfTrue="1" operator="lessThan">
      <formula>0</formula>
    </cfRule>
    <cfRule type="cellIs" dxfId="980" priority="1010" stopIfTrue="1" operator="greaterThan">
      <formula>0</formula>
    </cfRule>
  </conditionalFormatting>
  <conditionalFormatting sqref="E199:E204">
    <cfRule type="cellIs" dxfId="979" priority="1005" stopIfTrue="1" operator="lessThan">
      <formula>0</formula>
    </cfRule>
    <cfRule type="cellIs" dxfId="978" priority="1006" stopIfTrue="1" operator="greaterThan">
      <formula>0</formula>
    </cfRule>
  </conditionalFormatting>
  <conditionalFormatting sqref="P199:P204">
    <cfRule type="cellIs" dxfId="977" priority="1003" stopIfTrue="1" operator="lessThan">
      <formula>0</formula>
    </cfRule>
    <cfRule type="cellIs" dxfId="976" priority="1004" stopIfTrue="1" operator="greaterThan">
      <formula>0</formula>
    </cfRule>
  </conditionalFormatting>
  <conditionalFormatting sqref="H199">
    <cfRule type="cellIs" dxfId="975" priority="1001" stopIfTrue="1" operator="lessThan">
      <formula>0</formula>
    </cfRule>
    <cfRule type="cellIs" dxfId="974" priority="1002" stopIfTrue="1" operator="greaterThan">
      <formula>0</formula>
    </cfRule>
  </conditionalFormatting>
  <conditionalFormatting sqref="S199">
    <cfRule type="cellIs" dxfId="973" priority="999" stopIfTrue="1" operator="lessThan">
      <formula>0</formula>
    </cfRule>
    <cfRule type="cellIs" dxfId="972" priority="1000" stopIfTrue="1" operator="greaterThan">
      <formula>0</formula>
    </cfRule>
  </conditionalFormatting>
  <conditionalFormatting sqref="E207">
    <cfRule type="cellIs" dxfId="971" priority="997" stopIfTrue="1" operator="lessThan">
      <formula>0</formula>
    </cfRule>
    <cfRule type="cellIs" dxfId="970" priority="998" stopIfTrue="1" operator="greaterThan">
      <formula>0</formula>
    </cfRule>
  </conditionalFormatting>
  <conditionalFormatting sqref="H207">
    <cfRule type="cellIs" dxfId="969" priority="995" stopIfTrue="1" operator="lessThan">
      <formula>0</formula>
    </cfRule>
    <cfRule type="cellIs" dxfId="968" priority="996" stopIfTrue="1" operator="greaterThan">
      <formula>0</formula>
    </cfRule>
  </conditionalFormatting>
  <conditionalFormatting sqref="P207">
    <cfRule type="cellIs" dxfId="967" priority="993" stopIfTrue="1" operator="lessThan">
      <formula>0</formula>
    </cfRule>
    <cfRule type="cellIs" dxfId="966" priority="994" stopIfTrue="1" operator="greaterThan">
      <formula>0</formula>
    </cfRule>
  </conditionalFormatting>
  <conditionalFormatting sqref="S207">
    <cfRule type="cellIs" dxfId="965" priority="991" stopIfTrue="1" operator="lessThan">
      <formula>0</formula>
    </cfRule>
    <cfRule type="cellIs" dxfId="964" priority="992" stopIfTrue="1" operator="greaterThan">
      <formula>0</formula>
    </cfRule>
  </conditionalFormatting>
  <conditionalFormatting sqref="E208:E216">
    <cfRule type="cellIs" dxfId="963" priority="989" stopIfTrue="1" operator="lessThan">
      <formula>0</formula>
    </cfRule>
    <cfRule type="cellIs" dxfId="962" priority="990" stopIfTrue="1" operator="greaterThan">
      <formula>0</formula>
    </cfRule>
  </conditionalFormatting>
  <conditionalFormatting sqref="H208:H210 H212:H216">
    <cfRule type="cellIs" dxfId="961" priority="987" stopIfTrue="1" operator="lessThan">
      <formula>0</formula>
    </cfRule>
    <cfRule type="cellIs" dxfId="960" priority="988" stopIfTrue="1" operator="greaterThan">
      <formula>0</formula>
    </cfRule>
  </conditionalFormatting>
  <conditionalFormatting sqref="P208:P216">
    <cfRule type="cellIs" dxfId="959" priority="985" stopIfTrue="1" operator="lessThan">
      <formula>0</formula>
    </cfRule>
    <cfRule type="cellIs" dxfId="958" priority="986" stopIfTrue="1" operator="greaterThan">
      <formula>0</formula>
    </cfRule>
  </conditionalFormatting>
  <conditionalFormatting sqref="S208:S210 S212:S216">
    <cfRule type="cellIs" dxfId="957" priority="983" stopIfTrue="1" operator="lessThan">
      <formula>0</formula>
    </cfRule>
    <cfRule type="cellIs" dxfId="956" priority="984" stopIfTrue="1" operator="greaterThan">
      <formula>0</formula>
    </cfRule>
  </conditionalFormatting>
  <conditionalFormatting sqref="H211">
    <cfRule type="cellIs" dxfId="955" priority="981" stopIfTrue="1" operator="lessThan">
      <formula>0</formula>
    </cfRule>
    <cfRule type="cellIs" dxfId="954" priority="982" stopIfTrue="1" operator="greaterThan">
      <formula>0</formula>
    </cfRule>
  </conditionalFormatting>
  <conditionalFormatting sqref="S211">
    <cfRule type="cellIs" dxfId="953" priority="977" stopIfTrue="1" operator="lessThan">
      <formula>0</formula>
    </cfRule>
    <cfRule type="cellIs" dxfId="952" priority="978" stopIfTrue="1" operator="greaterThan">
      <formula>0</formula>
    </cfRule>
  </conditionalFormatting>
  <conditionalFormatting sqref="BU218">
    <cfRule type="cellIs" dxfId="951" priority="975" stopIfTrue="1" operator="lessThan">
      <formula>0</formula>
    </cfRule>
    <cfRule type="cellIs" dxfId="950" priority="976" stopIfTrue="1" operator="greaterThan">
      <formula>0</formula>
    </cfRule>
  </conditionalFormatting>
  <conditionalFormatting sqref="BW218">
    <cfRule type="cellIs" dxfId="949" priority="973" stopIfTrue="1" operator="lessThan">
      <formula>0</formula>
    </cfRule>
    <cfRule type="cellIs" dxfId="948" priority="974" stopIfTrue="1" operator="greaterThan">
      <formula>0</formula>
    </cfRule>
  </conditionalFormatting>
  <conditionalFormatting sqref="H217">
    <cfRule type="cellIs" dxfId="947" priority="971" stopIfTrue="1" operator="lessThan">
      <formula>0</formula>
    </cfRule>
    <cfRule type="cellIs" dxfId="946" priority="972" stopIfTrue="1" operator="greaterThan">
      <formula>0</formula>
    </cfRule>
  </conditionalFormatting>
  <conditionalFormatting sqref="S217">
    <cfRule type="cellIs" dxfId="945" priority="969" stopIfTrue="1" operator="lessThan">
      <formula>0</formula>
    </cfRule>
    <cfRule type="cellIs" dxfId="944" priority="970" stopIfTrue="1" operator="greaterThan">
      <formula>0</formula>
    </cfRule>
  </conditionalFormatting>
  <conditionalFormatting sqref="AA13:AA154">
    <cfRule type="cellIs" dxfId="943" priority="967" stopIfTrue="1" operator="lessThan">
      <formula>0</formula>
    </cfRule>
    <cfRule type="cellIs" dxfId="942" priority="968" stopIfTrue="1" operator="greaterThan">
      <formula>0</formula>
    </cfRule>
  </conditionalFormatting>
  <conditionalFormatting sqref="AD13:AD150 AD152:AD154">
    <cfRule type="cellIs" dxfId="941" priority="965" stopIfTrue="1" operator="lessThan">
      <formula>0</formula>
    </cfRule>
    <cfRule type="cellIs" dxfId="940" priority="966" stopIfTrue="1" operator="greaterThan">
      <formula>0</formula>
    </cfRule>
  </conditionalFormatting>
  <conditionalFormatting sqref="AA155:AA156">
    <cfRule type="cellIs" dxfId="939" priority="963" stopIfTrue="1" operator="lessThan">
      <formula>0</formula>
    </cfRule>
    <cfRule type="cellIs" dxfId="938" priority="964" stopIfTrue="1" operator="greaterThan">
      <formula>0</formula>
    </cfRule>
  </conditionalFormatting>
  <conditionalFormatting sqref="AD155:AD156">
    <cfRule type="cellIs" dxfId="937" priority="961" stopIfTrue="1" operator="lessThan">
      <formula>0</formula>
    </cfRule>
    <cfRule type="cellIs" dxfId="936" priority="962" stopIfTrue="1" operator="greaterThan">
      <formula>0</formula>
    </cfRule>
  </conditionalFormatting>
  <conditionalFormatting sqref="AA157">
    <cfRule type="cellIs" dxfId="935" priority="959" stopIfTrue="1" operator="lessThan">
      <formula>0</formula>
    </cfRule>
    <cfRule type="cellIs" dxfId="934" priority="960" stopIfTrue="1" operator="greaterThan">
      <formula>0</formula>
    </cfRule>
  </conditionalFormatting>
  <conditionalFormatting sqref="AD157">
    <cfRule type="cellIs" dxfId="933" priority="957" stopIfTrue="1" operator="lessThan">
      <formula>0</formula>
    </cfRule>
    <cfRule type="cellIs" dxfId="932" priority="958" stopIfTrue="1" operator="greaterThan">
      <formula>0</formula>
    </cfRule>
  </conditionalFormatting>
  <conditionalFormatting sqref="AA158">
    <cfRule type="cellIs" dxfId="931" priority="955" stopIfTrue="1" operator="lessThan">
      <formula>0</formula>
    </cfRule>
    <cfRule type="cellIs" dxfId="930" priority="956" stopIfTrue="1" operator="greaterThan">
      <formula>0</formula>
    </cfRule>
  </conditionalFormatting>
  <conditionalFormatting sqref="AD158">
    <cfRule type="cellIs" dxfId="929" priority="953" stopIfTrue="1" operator="lessThan">
      <formula>0</formula>
    </cfRule>
    <cfRule type="cellIs" dxfId="928" priority="954" stopIfTrue="1" operator="greaterThan">
      <formula>0</formula>
    </cfRule>
  </conditionalFormatting>
  <conditionalFormatting sqref="AA159">
    <cfRule type="cellIs" dxfId="927" priority="951" stopIfTrue="1" operator="lessThan">
      <formula>0</formula>
    </cfRule>
    <cfRule type="cellIs" dxfId="926" priority="952" stopIfTrue="1" operator="greaterThan">
      <formula>0</formula>
    </cfRule>
  </conditionalFormatting>
  <conditionalFormatting sqref="AD159">
    <cfRule type="cellIs" dxfId="925" priority="949" stopIfTrue="1" operator="lessThan">
      <formula>0</formula>
    </cfRule>
    <cfRule type="cellIs" dxfId="924" priority="950" stopIfTrue="1" operator="greaterThan">
      <formula>0</formula>
    </cfRule>
  </conditionalFormatting>
  <conditionalFormatting sqref="AA160">
    <cfRule type="cellIs" dxfId="923" priority="947" stopIfTrue="1" operator="lessThan">
      <formula>0</formula>
    </cfRule>
    <cfRule type="cellIs" dxfId="922" priority="948" stopIfTrue="1" operator="greaterThan">
      <formula>0</formula>
    </cfRule>
  </conditionalFormatting>
  <conditionalFormatting sqref="AD160">
    <cfRule type="cellIs" dxfId="921" priority="945" stopIfTrue="1" operator="lessThan">
      <formula>0</formula>
    </cfRule>
    <cfRule type="cellIs" dxfId="920" priority="946" stopIfTrue="1" operator="greaterThan">
      <formula>0</formula>
    </cfRule>
  </conditionalFormatting>
  <conditionalFormatting sqref="AA161">
    <cfRule type="cellIs" dxfId="919" priority="943" stopIfTrue="1" operator="lessThan">
      <formula>0</formula>
    </cfRule>
    <cfRule type="cellIs" dxfId="918" priority="944" stopIfTrue="1" operator="greaterThan">
      <formula>0</formula>
    </cfRule>
  </conditionalFormatting>
  <conditionalFormatting sqref="AD161">
    <cfRule type="cellIs" dxfId="917" priority="941" stopIfTrue="1" operator="lessThan">
      <formula>0</formula>
    </cfRule>
    <cfRule type="cellIs" dxfId="916" priority="942" stopIfTrue="1" operator="greaterThan">
      <formula>0</formula>
    </cfRule>
  </conditionalFormatting>
  <conditionalFormatting sqref="AA162">
    <cfRule type="cellIs" dxfId="915" priority="939" stopIfTrue="1" operator="lessThan">
      <formula>0</formula>
    </cfRule>
    <cfRule type="cellIs" dxfId="914" priority="940" stopIfTrue="1" operator="greaterThan">
      <formula>0</formula>
    </cfRule>
  </conditionalFormatting>
  <conditionalFormatting sqref="AD162">
    <cfRule type="cellIs" dxfId="913" priority="937" stopIfTrue="1" operator="lessThan">
      <formula>0</formula>
    </cfRule>
    <cfRule type="cellIs" dxfId="912" priority="938" stopIfTrue="1" operator="greaterThan">
      <formula>0</formula>
    </cfRule>
  </conditionalFormatting>
  <conditionalFormatting sqref="AA163">
    <cfRule type="cellIs" dxfId="911" priority="935" stopIfTrue="1" operator="lessThan">
      <formula>0</formula>
    </cfRule>
    <cfRule type="cellIs" dxfId="910" priority="936" stopIfTrue="1" operator="greaterThan">
      <formula>0</formula>
    </cfRule>
  </conditionalFormatting>
  <conditionalFormatting sqref="AD163">
    <cfRule type="cellIs" dxfId="909" priority="933" stopIfTrue="1" operator="lessThan">
      <formula>0</formula>
    </cfRule>
    <cfRule type="cellIs" dxfId="908" priority="934" stopIfTrue="1" operator="greaterThan">
      <formula>0</formula>
    </cfRule>
  </conditionalFormatting>
  <conditionalFormatting sqref="AD164">
    <cfRule type="cellIs" dxfId="907" priority="931" stopIfTrue="1" operator="lessThan">
      <formula>0</formula>
    </cfRule>
    <cfRule type="cellIs" dxfId="906" priority="932" stopIfTrue="1" operator="greaterThan">
      <formula>0</formula>
    </cfRule>
  </conditionalFormatting>
  <conditionalFormatting sqref="AA164">
    <cfRule type="cellIs" dxfId="905" priority="929" stopIfTrue="1" operator="lessThan">
      <formula>0</formula>
    </cfRule>
    <cfRule type="cellIs" dxfId="904" priority="930" stopIfTrue="1" operator="greaterThan">
      <formula>0</formula>
    </cfRule>
  </conditionalFormatting>
  <conditionalFormatting sqref="AD165">
    <cfRule type="cellIs" dxfId="903" priority="927" stopIfTrue="1" operator="lessThan">
      <formula>0</formula>
    </cfRule>
    <cfRule type="cellIs" dxfId="902" priority="928" stopIfTrue="1" operator="greaterThan">
      <formula>0</formula>
    </cfRule>
  </conditionalFormatting>
  <conditionalFormatting sqref="AA165">
    <cfRule type="cellIs" dxfId="901" priority="925" stopIfTrue="1" operator="lessThan">
      <formula>0</formula>
    </cfRule>
    <cfRule type="cellIs" dxfId="900" priority="926" stopIfTrue="1" operator="greaterThan">
      <formula>0</formula>
    </cfRule>
  </conditionalFormatting>
  <conditionalFormatting sqref="AD166">
    <cfRule type="cellIs" dxfId="899" priority="923" stopIfTrue="1" operator="lessThan">
      <formula>0</formula>
    </cfRule>
    <cfRule type="cellIs" dxfId="898" priority="924" stopIfTrue="1" operator="greaterThan">
      <formula>0</formula>
    </cfRule>
  </conditionalFormatting>
  <conditionalFormatting sqref="AA166">
    <cfRule type="cellIs" dxfId="897" priority="921" stopIfTrue="1" operator="lessThan">
      <formula>0</formula>
    </cfRule>
    <cfRule type="cellIs" dxfId="896" priority="922" stopIfTrue="1" operator="greaterThan">
      <formula>0</formula>
    </cfRule>
  </conditionalFormatting>
  <conditionalFormatting sqref="AD167:AD169">
    <cfRule type="cellIs" dxfId="895" priority="919" stopIfTrue="1" operator="lessThan">
      <formula>0</formula>
    </cfRule>
    <cfRule type="cellIs" dxfId="894" priority="920" stopIfTrue="1" operator="greaterThan">
      <formula>0</formula>
    </cfRule>
  </conditionalFormatting>
  <conditionalFormatting sqref="AA167:AA169">
    <cfRule type="cellIs" dxfId="893" priority="917" stopIfTrue="1" operator="lessThan">
      <formula>0</formula>
    </cfRule>
    <cfRule type="cellIs" dxfId="892" priority="918" stopIfTrue="1" operator="greaterThan">
      <formula>0</formula>
    </cfRule>
  </conditionalFormatting>
  <conditionalFormatting sqref="AD170">
    <cfRule type="cellIs" dxfId="891" priority="915" stopIfTrue="1" operator="lessThan">
      <formula>0</formula>
    </cfRule>
    <cfRule type="cellIs" dxfId="890" priority="916" stopIfTrue="1" operator="greaterThan">
      <formula>0</formula>
    </cfRule>
  </conditionalFormatting>
  <conditionalFormatting sqref="AA170">
    <cfRule type="cellIs" dxfId="889" priority="913" stopIfTrue="1" operator="lessThan">
      <formula>0</formula>
    </cfRule>
    <cfRule type="cellIs" dxfId="888" priority="914" stopIfTrue="1" operator="greaterThan">
      <formula>0</formula>
    </cfRule>
  </conditionalFormatting>
  <conditionalFormatting sqref="AD171">
    <cfRule type="cellIs" dxfId="887" priority="911" stopIfTrue="1" operator="lessThan">
      <formula>0</formula>
    </cfRule>
    <cfRule type="cellIs" dxfId="886" priority="912" stopIfTrue="1" operator="greaterThan">
      <formula>0</formula>
    </cfRule>
  </conditionalFormatting>
  <conditionalFormatting sqref="AA171">
    <cfRule type="cellIs" dxfId="885" priority="909" stopIfTrue="1" operator="lessThan">
      <formula>0</formula>
    </cfRule>
    <cfRule type="cellIs" dxfId="884" priority="910" stopIfTrue="1" operator="greaterThan">
      <formula>0</formula>
    </cfRule>
  </conditionalFormatting>
  <conditionalFormatting sqref="AD172">
    <cfRule type="cellIs" dxfId="883" priority="907" stopIfTrue="1" operator="lessThan">
      <formula>0</formula>
    </cfRule>
    <cfRule type="cellIs" dxfId="882" priority="908" stopIfTrue="1" operator="greaterThan">
      <formula>0</formula>
    </cfRule>
  </conditionalFormatting>
  <conditionalFormatting sqref="AA172">
    <cfRule type="cellIs" dxfId="881" priority="905" stopIfTrue="1" operator="lessThan">
      <formula>0</formula>
    </cfRule>
    <cfRule type="cellIs" dxfId="880" priority="906" stopIfTrue="1" operator="greaterThan">
      <formula>0</formula>
    </cfRule>
  </conditionalFormatting>
  <conditionalFormatting sqref="AD173">
    <cfRule type="cellIs" dxfId="879" priority="903" stopIfTrue="1" operator="lessThan">
      <formula>0</formula>
    </cfRule>
    <cfRule type="cellIs" dxfId="878" priority="904" stopIfTrue="1" operator="greaterThan">
      <formula>0</formula>
    </cfRule>
  </conditionalFormatting>
  <conditionalFormatting sqref="AA173">
    <cfRule type="cellIs" dxfId="877" priority="901" stopIfTrue="1" operator="lessThan">
      <formula>0</formula>
    </cfRule>
    <cfRule type="cellIs" dxfId="876" priority="902" stopIfTrue="1" operator="greaterThan">
      <formula>0</formula>
    </cfRule>
  </conditionalFormatting>
  <conditionalFormatting sqref="AD174">
    <cfRule type="cellIs" dxfId="875" priority="899" stopIfTrue="1" operator="lessThan">
      <formula>0</formula>
    </cfRule>
    <cfRule type="cellIs" dxfId="874" priority="900" stopIfTrue="1" operator="greaterThan">
      <formula>0</formula>
    </cfRule>
  </conditionalFormatting>
  <conditionalFormatting sqref="AA174">
    <cfRule type="cellIs" dxfId="873" priority="897" stopIfTrue="1" operator="lessThan">
      <formula>0</formula>
    </cfRule>
    <cfRule type="cellIs" dxfId="872" priority="898" stopIfTrue="1" operator="greaterThan">
      <formula>0</formula>
    </cfRule>
  </conditionalFormatting>
  <conditionalFormatting sqref="AA175">
    <cfRule type="cellIs" dxfId="871" priority="895" stopIfTrue="1" operator="lessThan">
      <formula>0</formula>
    </cfRule>
    <cfRule type="cellIs" dxfId="870" priority="896" stopIfTrue="1" operator="greaterThan">
      <formula>0</formula>
    </cfRule>
  </conditionalFormatting>
  <conditionalFormatting sqref="AD175">
    <cfRule type="cellIs" dxfId="869" priority="893" stopIfTrue="1" operator="lessThan">
      <formula>0</formula>
    </cfRule>
    <cfRule type="cellIs" dxfId="868" priority="894" stopIfTrue="1" operator="greaterThan">
      <formula>0</formula>
    </cfRule>
  </conditionalFormatting>
  <conditionalFormatting sqref="AA176">
    <cfRule type="cellIs" dxfId="867" priority="891" stopIfTrue="1" operator="lessThan">
      <formula>0</formula>
    </cfRule>
    <cfRule type="cellIs" dxfId="866" priority="892" stopIfTrue="1" operator="greaterThan">
      <formula>0</formula>
    </cfRule>
  </conditionalFormatting>
  <conditionalFormatting sqref="AD176">
    <cfRule type="cellIs" dxfId="865" priority="889" stopIfTrue="1" operator="lessThan">
      <formula>0</formula>
    </cfRule>
    <cfRule type="cellIs" dxfId="864" priority="890" stopIfTrue="1" operator="greaterThan">
      <formula>0</formula>
    </cfRule>
  </conditionalFormatting>
  <conditionalFormatting sqref="AA177">
    <cfRule type="cellIs" dxfId="863" priority="887" stopIfTrue="1" operator="lessThan">
      <formula>0</formula>
    </cfRule>
    <cfRule type="cellIs" dxfId="862" priority="888" stopIfTrue="1" operator="greaterThan">
      <formula>0</formula>
    </cfRule>
  </conditionalFormatting>
  <conditionalFormatting sqref="AD177">
    <cfRule type="cellIs" dxfId="861" priority="885" stopIfTrue="1" operator="lessThan">
      <formula>0</formula>
    </cfRule>
    <cfRule type="cellIs" dxfId="860" priority="886" stopIfTrue="1" operator="greaterThan">
      <formula>0</formula>
    </cfRule>
  </conditionalFormatting>
  <conditionalFormatting sqref="AA178">
    <cfRule type="cellIs" dxfId="859" priority="883" stopIfTrue="1" operator="lessThan">
      <formula>0</formula>
    </cfRule>
    <cfRule type="cellIs" dxfId="858" priority="884" stopIfTrue="1" operator="greaterThan">
      <formula>0</formula>
    </cfRule>
  </conditionalFormatting>
  <conditionalFormatting sqref="AD178">
    <cfRule type="cellIs" dxfId="857" priority="881" stopIfTrue="1" operator="lessThan">
      <formula>0</formula>
    </cfRule>
    <cfRule type="cellIs" dxfId="856" priority="882" stopIfTrue="1" operator="greaterThan">
      <formula>0</formula>
    </cfRule>
  </conditionalFormatting>
  <conditionalFormatting sqref="AA179:AA180">
    <cfRule type="cellIs" dxfId="855" priority="879" stopIfTrue="1" operator="lessThan">
      <formula>0</formula>
    </cfRule>
    <cfRule type="cellIs" dxfId="854" priority="880" stopIfTrue="1" operator="greaterThan">
      <formula>0</formula>
    </cfRule>
  </conditionalFormatting>
  <conditionalFormatting sqref="AD179:AD180">
    <cfRule type="cellIs" dxfId="853" priority="877" stopIfTrue="1" operator="lessThan">
      <formula>0</formula>
    </cfRule>
    <cfRule type="cellIs" dxfId="852" priority="878" stopIfTrue="1" operator="greaterThan">
      <formula>0</formula>
    </cfRule>
  </conditionalFormatting>
  <conditionalFormatting sqref="AA181 AA193:AA198 AA205:AA206 AA217:AA218">
    <cfRule type="cellIs" dxfId="851" priority="875" stopIfTrue="1" operator="lessThan">
      <formula>0</formula>
    </cfRule>
    <cfRule type="cellIs" dxfId="850" priority="876" stopIfTrue="1" operator="greaterThan">
      <formula>0</formula>
    </cfRule>
  </conditionalFormatting>
  <conditionalFormatting sqref="AD181 AD193:AD198 AD205:AD206 AD218">
    <cfRule type="cellIs" dxfId="849" priority="873" stopIfTrue="1" operator="lessThan">
      <formula>0</formula>
    </cfRule>
    <cfRule type="cellIs" dxfId="848" priority="874" stopIfTrue="1" operator="greaterThan">
      <formula>0</formula>
    </cfRule>
  </conditionalFormatting>
  <conditionalFormatting sqref="AA182">
    <cfRule type="cellIs" dxfId="847" priority="871" stopIfTrue="1" operator="lessThan">
      <formula>0</formula>
    </cfRule>
    <cfRule type="cellIs" dxfId="846" priority="872" stopIfTrue="1" operator="greaterThan">
      <formula>0</formula>
    </cfRule>
  </conditionalFormatting>
  <conditionalFormatting sqref="AD182">
    <cfRule type="cellIs" dxfId="845" priority="869" stopIfTrue="1" operator="lessThan">
      <formula>0</formula>
    </cfRule>
    <cfRule type="cellIs" dxfId="844" priority="870" stopIfTrue="1" operator="greaterThan">
      <formula>0</formula>
    </cfRule>
  </conditionalFormatting>
  <conditionalFormatting sqref="AA183">
    <cfRule type="cellIs" dxfId="843" priority="867" stopIfTrue="1" operator="lessThan">
      <formula>0</formula>
    </cfRule>
    <cfRule type="cellIs" dxfId="842" priority="868" stopIfTrue="1" operator="greaterThan">
      <formula>0</formula>
    </cfRule>
  </conditionalFormatting>
  <conditionalFormatting sqref="AD183">
    <cfRule type="cellIs" dxfId="841" priority="865" stopIfTrue="1" operator="lessThan">
      <formula>0</formula>
    </cfRule>
    <cfRule type="cellIs" dxfId="840" priority="866" stopIfTrue="1" operator="greaterThan">
      <formula>0</formula>
    </cfRule>
  </conditionalFormatting>
  <conditionalFormatting sqref="AA184">
    <cfRule type="cellIs" dxfId="839" priority="863" stopIfTrue="1" operator="lessThan">
      <formula>0</formula>
    </cfRule>
    <cfRule type="cellIs" dxfId="838" priority="864" stopIfTrue="1" operator="greaterThan">
      <formula>0</formula>
    </cfRule>
  </conditionalFormatting>
  <conditionalFormatting sqref="AD184">
    <cfRule type="cellIs" dxfId="837" priority="861" stopIfTrue="1" operator="lessThan">
      <formula>0</formula>
    </cfRule>
    <cfRule type="cellIs" dxfId="836" priority="862" stopIfTrue="1" operator="greaterThan">
      <formula>0</formula>
    </cfRule>
  </conditionalFormatting>
  <conditionalFormatting sqref="AA185">
    <cfRule type="cellIs" dxfId="835" priority="859" stopIfTrue="1" operator="lessThan">
      <formula>0</formula>
    </cfRule>
    <cfRule type="cellIs" dxfId="834" priority="860" stopIfTrue="1" operator="greaterThan">
      <formula>0</formula>
    </cfRule>
  </conditionalFormatting>
  <conditionalFormatting sqref="AD185">
    <cfRule type="cellIs" dxfId="833" priority="857" stopIfTrue="1" operator="lessThan">
      <formula>0</formula>
    </cfRule>
    <cfRule type="cellIs" dxfId="832" priority="858" stopIfTrue="1" operator="greaterThan">
      <formula>0</formula>
    </cfRule>
  </conditionalFormatting>
  <conditionalFormatting sqref="AA186">
    <cfRule type="cellIs" dxfId="831" priority="855" stopIfTrue="1" operator="lessThan">
      <formula>0</formula>
    </cfRule>
    <cfRule type="cellIs" dxfId="830" priority="856" stopIfTrue="1" operator="greaterThan">
      <formula>0</formula>
    </cfRule>
  </conditionalFormatting>
  <conditionalFormatting sqref="AD186">
    <cfRule type="cellIs" dxfId="829" priority="853" stopIfTrue="1" operator="lessThan">
      <formula>0</formula>
    </cfRule>
    <cfRule type="cellIs" dxfId="828" priority="854" stopIfTrue="1" operator="greaterThan">
      <formula>0</formula>
    </cfRule>
  </conditionalFormatting>
  <conditionalFormatting sqref="AA187">
    <cfRule type="cellIs" dxfId="827" priority="851" stopIfTrue="1" operator="lessThan">
      <formula>0</formula>
    </cfRule>
    <cfRule type="cellIs" dxfId="826" priority="852" stopIfTrue="1" operator="greaterThan">
      <formula>0</formula>
    </cfRule>
  </conditionalFormatting>
  <conditionalFormatting sqref="AD187">
    <cfRule type="cellIs" dxfId="825" priority="849" stopIfTrue="1" operator="lessThan">
      <formula>0</formula>
    </cfRule>
    <cfRule type="cellIs" dxfId="824" priority="850" stopIfTrue="1" operator="greaterThan">
      <formula>0</formula>
    </cfRule>
  </conditionalFormatting>
  <conditionalFormatting sqref="AD188 AD200:AD204">
    <cfRule type="cellIs" dxfId="823" priority="847" stopIfTrue="1" operator="lessThan">
      <formula>0</formula>
    </cfRule>
    <cfRule type="cellIs" dxfId="822" priority="848" stopIfTrue="1" operator="greaterThan">
      <formula>0</formula>
    </cfRule>
  </conditionalFormatting>
  <conditionalFormatting sqref="AA188">
    <cfRule type="cellIs" dxfId="821" priority="845" stopIfTrue="1" operator="lessThan">
      <formula>0</formula>
    </cfRule>
    <cfRule type="cellIs" dxfId="820" priority="846" stopIfTrue="1" operator="greaterThan">
      <formula>0</formula>
    </cfRule>
  </conditionalFormatting>
  <conditionalFormatting sqref="AD189">
    <cfRule type="cellIs" dxfId="819" priority="843" stopIfTrue="1" operator="lessThan">
      <formula>0</formula>
    </cfRule>
    <cfRule type="cellIs" dxfId="818" priority="844" stopIfTrue="1" operator="greaterThan">
      <formula>0</formula>
    </cfRule>
  </conditionalFormatting>
  <conditionalFormatting sqref="AA189">
    <cfRule type="cellIs" dxfId="817" priority="841" stopIfTrue="1" operator="lessThan">
      <formula>0</formula>
    </cfRule>
    <cfRule type="cellIs" dxfId="816" priority="842" stopIfTrue="1" operator="greaterThan">
      <formula>0</formula>
    </cfRule>
  </conditionalFormatting>
  <conditionalFormatting sqref="AD190">
    <cfRule type="cellIs" dxfId="815" priority="839" stopIfTrue="1" operator="lessThan">
      <formula>0</formula>
    </cfRule>
    <cfRule type="cellIs" dxfId="814" priority="840" stopIfTrue="1" operator="greaterThan">
      <formula>0</formula>
    </cfRule>
  </conditionalFormatting>
  <conditionalFormatting sqref="AA190">
    <cfRule type="cellIs" dxfId="813" priority="837" stopIfTrue="1" operator="lessThan">
      <formula>0</formula>
    </cfRule>
    <cfRule type="cellIs" dxfId="812" priority="838" stopIfTrue="1" operator="greaterThan">
      <formula>0</formula>
    </cfRule>
  </conditionalFormatting>
  <conditionalFormatting sqref="AD191">
    <cfRule type="cellIs" dxfId="811" priority="835" stopIfTrue="1" operator="lessThan">
      <formula>0</formula>
    </cfRule>
    <cfRule type="cellIs" dxfId="810" priority="836" stopIfTrue="1" operator="greaterThan">
      <formula>0</formula>
    </cfRule>
  </conditionalFormatting>
  <conditionalFormatting sqref="AA191">
    <cfRule type="cellIs" dxfId="809" priority="833" stopIfTrue="1" operator="lessThan">
      <formula>0</formula>
    </cfRule>
    <cfRule type="cellIs" dxfId="808" priority="834" stopIfTrue="1" operator="greaterThan">
      <formula>0</formula>
    </cfRule>
  </conditionalFormatting>
  <conditionalFormatting sqref="AD192">
    <cfRule type="cellIs" dxfId="807" priority="831" stopIfTrue="1" operator="lessThan">
      <formula>0</formula>
    </cfRule>
    <cfRule type="cellIs" dxfId="806" priority="832" stopIfTrue="1" operator="greaterThan">
      <formula>0</formula>
    </cfRule>
  </conditionalFormatting>
  <conditionalFormatting sqref="AA192">
    <cfRule type="cellIs" dxfId="805" priority="829" stopIfTrue="1" operator="lessThan">
      <formula>0</formula>
    </cfRule>
    <cfRule type="cellIs" dxfId="804" priority="830" stopIfTrue="1" operator="greaterThan">
      <formula>0</formula>
    </cfRule>
  </conditionalFormatting>
  <conditionalFormatting sqref="AA199:AA204">
    <cfRule type="cellIs" dxfId="803" priority="827" stopIfTrue="1" operator="lessThan">
      <formula>0</formula>
    </cfRule>
    <cfRule type="cellIs" dxfId="802" priority="828" stopIfTrue="1" operator="greaterThan">
      <formula>0</formula>
    </cfRule>
  </conditionalFormatting>
  <conditionalFormatting sqref="AD199">
    <cfRule type="cellIs" dxfId="801" priority="825" stopIfTrue="1" operator="lessThan">
      <formula>0</formula>
    </cfRule>
    <cfRule type="cellIs" dxfId="800" priority="826" stopIfTrue="1" operator="greaterThan">
      <formula>0</formula>
    </cfRule>
  </conditionalFormatting>
  <conditionalFormatting sqref="AA207">
    <cfRule type="cellIs" dxfId="799" priority="823" stopIfTrue="1" operator="lessThan">
      <formula>0</formula>
    </cfRule>
    <cfRule type="cellIs" dxfId="798" priority="824" stopIfTrue="1" operator="greaterThan">
      <formula>0</formula>
    </cfRule>
  </conditionalFormatting>
  <conditionalFormatting sqref="AD207">
    <cfRule type="cellIs" dxfId="797" priority="821" stopIfTrue="1" operator="lessThan">
      <formula>0</formula>
    </cfRule>
    <cfRule type="cellIs" dxfId="796" priority="822" stopIfTrue="1" operator="greaterThan">
      <formula>0</formula>
    </cfRule>
  </conditionalFormatting>
  <conditionalFormatting sqref="AA208:AA216">
    <cfRule type="cellIs" dxfId="795" priority="819" stopIfTrue="1" operator="lessThan">
      <formula>0</formula>
    </cfRule>
    <cfRule type="cellIs" dxfId="794" priority="820" stopIfTrue="1" operator="greaterThan">
      <formula>0</formula>
    </cfRule>
  </conditionalFormatting>
  <conditionalFormatting sqref="AD208:AD210 AD212:AD216">
    <cfRule type="cellIs" dxfId="793" priority="817" stopIfTrue="1" operator="lessThan">
      <formula>0</formula>
    </cfRule>
    <cfRule type="cellIs" dxfId="792" priority="818" stopIfTrue="1" operator="greaterThan">
      <formula>0</formula>
    </cfRule>
  </conditionalFormatting>
  <conditionalFormatting sqref="AD211">
    <cfRule type="cellIs" dxfId="791" priority="813" stopIfTrue="1" operator="lessThan">
      <formula>0</formula>
    </cfRule>
    <cfRule type="cellIs" dxfId="790" priority="814" stopIfTrue="1" operator="greaterThan">
      <formula>0</formula>
    </cfRule>
  </conditionalFormatting>
  <conditionalFormatting sqref="AD217">
    <cfRule type="cellIs" dxfId="789" priority="811" stopIfTrue="1" operator="lessThan">
      <formula>0</formula>
    </cfRule>
    <cfRule type="cellIs" dxfId="788" priority="812" stopIfTrue="1" operator="greaterThan">
      <formula>0</formula>
    </cfRule>
  </conditionalFormatting>
  <conditionalFormatting sqref="AL13:AL154">
    <cfRule type="cellIs" dxfId="787" priority="809" stopIfTrue="1" operator="lessThan">
      <formula>0</formula>
    </cfRule>
    <cfRule type="cellIs" dxfId="786" priority="810" stopIfTrue="1" operator="greaterThan">
      <formula>0</formula>
    </cfRule>
  </conditionalFormatting>
  <conditionalFormatting sqref="AO13:AO150 AO152:AO154">
    <cfRule type="cellIs" dxfId="785" priority="807" stopIfTrue="1" operator="lessThan">
      <formula>0</formula>
    </cfRule>
    <cfRule type="cellIs" dxfId="784" priority="808" stopIfTrue="1" operator="greaterThan">
      <formula>0</formula>
    </cfRule>
  </conditionalFormatting>
  <conditionalFormatting sqref="AL155:AL156">
    <cfRule type="cellIs" dxfId="783" priority="805" stopIfTrue="1" operator="lessThan">
      <formula>0</formula>
    </cfRule>
    <cfRule type="cellIs" dxfId="782" priority="806" stopIfTrue="1" operator="greaterThan">
      <formula>0</formula>
    </cfRule>
  </conditionalFormatting>
  <conditionalFormatting sqref="AO155:AO156">
    <cfRule type="cellIs" dxfId="781" priority="803" stopIfTrue="1" operator="lessThan">
      <formula>0</formula>
    </cfRule>
    <cfRule type="cellIs" dxfId="780" priority="804" stopIfTrue="1" operator="greaterThan">
      <formula>0</formula>
    </cfRule>
  </conditionalFormatting>
  <conditionalFormatting sqref="AL157">
    <cfRule type="cellIs" dxfId="779" priority="801" stopIfTrue="1" operator="lessThan">
      <formula>0</formula>
    </cfRule>
    <cfRule type="cellIs" dxfId="778" priority="802" stopIfTrue="1" operator="greaterThan">
      <formula>0</formula>
    </cfRule>
  </conditionalFormatting>
  <conditionalFormatting sqref="AO157">
    <cfRule type="cellIs" dxfId="777" priority="799" stopIfTrue="1" operator="lessThan">
      <formula>0</formula>
    </cfRule>
    <cfRule type="cellIs" dxfId="776" priority="800" stopIfTrue="1" operator="greaterThan">
      <formula>0</formula>
    </cfRule>
  </conditionalFormatting>
  <conditionalFormatting sqref="AL158">
    <cfRule type="cellIs" dxfId="775" priority="797" stopIfTrue="1" operator="lessThan">
      <formula>0</formula>
    </cfRule>
    <cfRule type="cellIs" dxfId="774" priority="798" stopIfTrue="1" operator="greaterThan">
      <formula>0</formula>
    </cfRule>
  </conditionalFormatting>
  <conditionalFormatting sqref="AO158">
    <cfRule type="cellIs" dxfId="773" priority="795" stopIfTrue="1" operator="lessThan">
      <formula>0</formula>
    </cfRule>
    <cfRule type="cellIs" dxfId="772" priority="796" stopIfTrue="1" operator="greaterThan">
      <formula>0</formula>
    </cfRule>
  </conditionalFormatting>
  <conditionalFormatting sqref="AL159">
    <cfRule type="cellIs" dxfId="771" priority="793" stopIfTrue="1" operator="lessThan">
      <formula>0</formula>
    </cfRule>
    <cfRule type="cellIs" dxfId="770" priority="794" stopIfTrue="1" operator="greaterThan">
      <formula>0</formula>
    </cfRule>
  </conditionalFormatting>
  <conditionalFormatting sqref="AO159">
    <cfRule type="cellIs" dxfId="769" priority="791" stopIfTrue="1" operator="lessThan">
      <formula>0</formula>
    </cfRule>
    <cfRule type="cellIs" dxfId="768" priority="792" stopIfTrue="1" operator="greaterThan">
      <formula>0</formula>
    </cfRule>
  </conditionalFormatting>
  <conditionalFormatting sqref="AL160">
    <cfRule type="cellIs" dxfId="767" priority="789" stopIfTrue="1" operator="lessThan">
      <formula>0</formula>
    </cfRule>
    <cfRule type="cellIs" dxfId="766" priority="790" stopIfTrue="1" operator="greaterThan">
      <formula>0</formula>
    </cfRule>
  </conditionalFormatting>
  <conditionalFormatting sqref="AO160">
    <cfRule type="cellIs" dxfId="765" priority="787" stopIfTrue="1" operator="lessThan">
      <formula>0</formula>
    </cfRule>
    <cfRule type="cellIs" dxfId="764" priority="788" stopIfTrue="1" operator="greaterThan">
      <formula>0</formula>
    </cfRule>
  </conditionalFormatting>
  <conditionalFormatting sqref="AL161">
    <cfRule type="cellIs" dxfId="763" priority="785" stopIfTrue="1" operator="lessThan">
      <formula>0</formula>
    </cfRule>
    <cfRule type="cellIs" dxfId="762" priority="786" stopIfTrue="1" operator="greaterThan">
      <formula>0</formula>
    </cfRule>
  </conditionalFormatting>
  <conditionalFormatting sqref="AO161">
    <cfRule type="cellIs" dxfId="761" priority="783" stopIfTrue="1" operator="lessThan">
      <formula>0</formula>
    </cfRule>
    <cfRule type="cellIs" dxfId="760" priority="784" stopIfTrue="1" operator="greaterThan">
      <formula>0</formula>
    </cfRule>
  </conditionalFormatting>
  <conditionalFormatting sqref="AL162">
    <cfRule type="cellIs" dxfId="759" priority="781" stopIfTrue="1" operator="lessThan">
      <formula>0</formula>
    </cfRule>
    <cfRule type="cellIs" dxfId="758" priority="782" stopIfTrue="1" operator="greaterThan">
      <formula>0</formula>
    </cfRule>
  </conditionalFormatting>
  <conditionalFormatting sqref="AO162">
    <cfRule type="cellIs" dxfId="757" priority="779" stopIfTrue="1" operator="lessThan">
      <formula>0</formula>
    </cfRule>
    <cfRule type="cellIs" dxfId="756" priority="780" stopIfTrue="1" operator="greaterThan">
      <formula>0</formula>
    </cfRule>
  </conditionalFormatting>
  <conditionalFormatting sqref="AL163">
    <cfRule type="cellIs" dxfId="755" priority="777" stopIfTrue="1" operator="lessThan">
      <formula>0</formula>
    </cfRule>
    <cfRule type="cellIs" dxfId="754" priority="778" stopIfTrue="1" operator="greaterThan">
      <formula>0</formula>
    </cfRule>
  </conditionalFormatting>
  <conditionalFormatting sqref="AO163">
    <cfRule type="cellIs" dxfId="753" priority="775" stopIfTrue="1" operator="lessThan">
      <formula>0</formula>
    </cfRule>
    <cfRule type="cellIs" dxfId="752" priority="776" stopIfTrue="1" operator="greaterThan">
      <formula>0</formula>
    </cfRule>
  </conditionalFormatting>
  <conditionalFormatting sqref="AO164">
    <cfRule type="cellIs" dxfId="751" priority="773" stopIfTrue="1" operator="lessThan">
      <formula>0</formula>
    </cfRule>
    <cfRule type="cellIs" dxfId="750" priority="774" stopIfTrue="1" operator="greaterThan">
      <formula>0</formula>
    </cfRule>
  </conditionalFormatting>
  <conditionalFormatting sqref="AL164">
    <cfRule type="cellIs" dxfId="749" priority="771" stopIfTrue="1" operator="lessThan">
      <formula>0</formula>
    </cfRule>
    <cfRule type="cellIs" dxfId="748" priority="772" stopIfTrue="1" operator="greaterThan">
      <formula>0</formula>
    </cfRule>
  </conditionalFormatting>
  <conditionalFormatting sqref="AO165">
    <cfRule type="cellIs" dxfId="747" priority="769" stopIfTrue="1" operator="lessThan">
      <formula>0</formula>
    </cfRule>
    <cfRule type="cellIs" dxfId="746" priority="770" stopIfTrue="1" operator="greaterThan">
      <formula>0</formula>
    </cfRule>
  </conditionalFormatting>
  <conditionalFormatting sqref="AL165">
    <cfRule type="cellIs" dxfId="745" priority="767" stopIfTrue="1" operator="lessThan">
      <formula>0</formula>
    </cfRule>
    <cfRule type="cellIs" dxfId="744" priority="768" stopIfTrue="1" operator="greaterThan">
      <formula>0</formula>
    </cfRule>
  </conditionalFormatting>
  <conditionalFormatting sqref="AO166">
    <cfRule type="cellIs" dxfId="743" priority="765" stopIfTrue="1" operator="lessThan">
      <formula>0</formula>
    </cfRule>
    <cfRule type="cellIs" dxfId="742" priority="766" stopIfTrue="1" operator="greaterThan">
      <formula>0</formula>
    </cfRule>
  </conditionalFormatting>
  <conditionalFormatting sqref="AL166">
    <cfRule type="cellIs" dxfId="741" priority="763" stopIfTrue="1" operator="lessThan">
      <formula>0</formula>
    </cfRule>
    <cfRule type="cellIs" dxfId="740" priority="764" stopIfTrue="1" operator="greaterThan">
      <formula>0</formula>
    </cfRule>
  </conditionalFormatting>
  <conditionalFormatting sqref="AO167:AO169">
    <cfRule type="cellIs" dxfId="739" priority="761" stopIfTrue="1" operator="lessThan">
      <formula>0</formula>
    </cfRule>
    <cfRule type="cellIs" dxfId="738" priority="762" stopIfTrue="1" operator="greaterThan">
      <formula>0</formula>
    </cfRule>
  </conditionalFormatting>
  <conditionalFormatting sqref="AL167:AL169">
    <cfRule type="cellIs" dxfId="737" priority="759" stopIfTrue="1" operator="lessThan">
      <formula>0</formula>
    </cfRule>
    <cfRule type="cellIs" dxfId="736" priority="760" stopIfTrue="1" operator="greaterThan">
      <formula>0</formula>
    </cfRule>
  </conditionalFormatting>
  <conditionalFormatting sqref="AO170">
    <cfRule type="cellIs" dxfId="735" priority="757" stopIfTrue="1" operator="lessThan">
      <formula>0</formula>
    </cfRule>
    <cfRule type="cellIs" dxfId="734" priority="758" stopIfTrue="1" operator="greaterThan">
      <formula>0</formula>
    </cfRule>
  </conditionalFormatting>
  <conditionalFormatting sqref="AL170">
    <cfRule type="cellIs" dxfId="733" priority="755" stopIfTrue="1" operator="lessThan">
      <formula>0</formula>
    </cfRule>
    <cfRule type="cellIs" dxfId="732" priority="756" stopIfTrue="1" operator="greaterThan">
      <formula>0</formula>
    </cfRule>
  </conditionalFormatting>
  <conditionalFormatting sqref="AO171">
    <cfRule type="cellIs" dxfId="731" priority="753" stopIfTrue="1" operator="lessThan">
      <formula>0</formula>
    </cfRule>
    <cfRule type="cellIs" dxfId="730" priority="754" stopIfTrue="1" operator="greaterThan">
      <formula>0</formula>
    </cfRule>
  </conditionalFormatting>
  <conditionalFormatting sqref="AL171">
    <cfRule type="cellIs" dxfId="729" priority="751" stopIfTrue="1" operator="lessThan">
      <formula>0</formula>
    </cfRule>
    <cfRule type="cellIs" dxfId="728" priority="752" stopIfTrue="1" operator="greaterThan">
      <formula>0</formula>
    </cfRule>
  </conditionalFormatting>
  <conditionalFormatting sqref="AO172">
    <cfRule type="cellIs" dxfId="727" priority="749" stopIfTrue="1" operator="lessThan">
      <formula>0</formula>
    </cfRule>
    <cfRule type="cellIs" dxfId="726" priority="750" stopIfTrue="1" operator="greaterThan">
      <formula>0</formula>
    </cfRule>
  </conditionalFormatting>
  <conditionalFormatting sqref="AL172">
    <cfRule type="cellIs" dxfId="725" priority="747" stopIfTrue="1" operator="lessThan">
      <formula>0</formula>
    </cfRule>
    <cfRule type="cellIs" dxfId="724" priority="748" stopIfTrue="1" operator="greaterThan">
      <formula>0</formula>
    </cfRule>
  </conditionalFormatting>
  <conditionalFormatting sqref="AO173">
    <cfRule type="cellIs" dxfId="723" priority="745" stopIfTrue="1" operator="lessThan">
      <formula>0</formula>
    </cfRule>
    <cfRule type="cellIs" dxfId="722" priority="746" stopIfTrue="1" operator="greaterThan">
      <formula>0</formula>
    </cfRule>
  </conditionalFormatting>
  <conditionalFormatting sqref="AL173">
    <cfRule type="cellIs" dxfId="721" priority="743" stopIfTrue="1" operator="lessThan">
      <formula>0</formula>
    </cfRule>
    <cfRule type="cellIs" dxfId="720" priority="744" stopIfTrue="1" operator="greaterThan">
      <formula>0</formula>
    </cfRule>
  </conditionalFormatting>
  <conditionalFormatting sqref="AO174">
    <cfRule type="cellIs" dxfId="719" priority="741" stopIfTrue="1" operator="lessThan">
      <formula>0</formula>
    </cfRule>
    <cfRule type="cellIs" dxfId="718" priority="742" stopIfTrue="1" operator="greaterThan">
      <formula>0</formula>
    </cfRule>
  </conditionalFormatting>
  <conditionalFormatting sqref="AL174">
    <cfRule type="cellIs" dxfId="717" priority="739" stopIfTrue="1" operator="lessThan">
      <formula>0</formula>
    </cfRule>
    <cfRule type="cellIs" dxfId="716" priority="740" stopIfTrue="1" operator="greaterThan">
      <formula>0</formula>
    </cfRule>
  </conditionalFormatting>
  <conditionalFormatting sqref="AL175">
    <cfRule type="cellIs" dxfId="715" priority="737" stopIfTrue="1" operator="lessThan">
      <formula>0</formula>
    </cfRule>
    <cfRule type="cellIs" dxfId="714" priority="738" stopIfTrue="1" operator="greaterThan">
      <formula>0</formula>
    </cfRule>
  </conditionalFormatting>
  <conditionalFormatting sqref="AO175">
    <cfRule type="cellIs" dxfId="713" priority="735" stopIfTrue="1" operator="lessThan">
      <formula>0</formula>
    </cfRule>
    <cfRule type="cellIs" dxfId="712" priority="736" stopIfTrue="1" operator="greaterThan">
      <formula>0</formula>
    </cfRule>
  </conditionalFormatting>
  <conditionalFormatting sqref="AL176">
    <cfRule type="cellIs" dxfId="711" priority="733" stopIfTrue="1" operator="lessThan">
      <formula>0</formula>
    </cfRule>
    <cfRule type="cellIs" dxfId="710" priority="734" stopIfTrue="1" operator="greaterThan">
      <formula>0</formula>
    </cfRule>
  </conditionalFormatting>
  <conditionalFormatting sqref="AO176">
    <cfRule type="cellIs" dxfId="709" priority="731" stopIfTrue="1" operator="lessThan">
      <formula>0</formula>
    </cfRule>
    <cfRule type="cellIs" dxfId="708" priority="732" stopIfTrue="1" operator="greaterThan">
      <formula>0</formula>
    </cfRule>
  </conditionalFormatting>
  <conditionalFormatting sqref="AL177">
    <cfRule type="cellIs" dxfId="707" priority="729" stopIfTrue="1" operator="lessThan">
      <formula>0</formula>
    </cfRule>
    <cfRule type="cellIs" dxfId="706" priority="730" stopIfTrue="1" operator="greaterThan">
      <formula>0</formula>
    </cfRule>
  </conditionalFormatting>
  <conditionalFormatting sqref="AO177">
    <cfRule type="cellIs" dxfId="705" priority="727" stopIfTrue="1" operator="lessThan">
      <formula>0</formula>
    </cfRule>
    <cfRule type="cellIs" dxfId="704" priority="728" stopIfTrue="1" operator="greaterThan">
      <formula>0</formula>
    </cfRule>
  </conditionalFormatting>
  <conditionalFormatting sqref="AL178">
    <cfRule type="cellIs" dxfId="703" priority="725" stopIfTrue="1" operator="lessThan">
      <formula>0</formula>
    </cfRule>
    <cfRule type="cellIs" dxfId="702" priority="726" stopIfTrue="1" operator="greaterThan">
      <formula>0</formula>
    </cfRule>
  </conditionalFormatting>
  <conditionalFormatting sqref="AO178">
    <cfRule type="cellIs" dxfId="701" priority="723" stopIfTrue="1" operator="lessThan">
      <formula>0</formula>
    </cfRule>
    <cfRule type="cellIs" dxfId="700" priority="724" stopIfTrue="1" operator="greaterThan">
      <formula>0</formula>
    </cfRule>
  </conditionalFormatting>
  <conditionalFormatting sqref="AL179:AL180">
    <cfRule type="cellIs" dxfId="699" priority="721" stopIfTrue="1" operator="lessThan">
      <formula>0</formula>
    </cfRule>
    <cfRule type="cellIs" dxfId="698" priority="722" stopIfTrue="1" operator="greaterThan">
      <formula>0</formula>
    </cfRule>
  </conditionalFormatting>
  <conditionalFormatting sqref="AO179:AO180">
    <cfRule type="cellIs" dxfId="697" priority="719" stopIfTrue="1" operator="lessThan">
      <formula>0</formula>
    </cfRule>
    <cfRule type="cellIs" dxfId="696" priority="720" stopIfTrue="1" operator="greaterThan">
      <formula>0</formula>
    </cfRule>
  </conditionalFormatting>
  <conditionalFormatting sqref="AL181 AL193:AL198 AL205:AL206 AL217:AL218">
    <cfRule type="cellIs" dxfId="695" priority="717" stopIfTrue="1" operator="lessThan">
      <formula>0</formula>
    </cfRule>
    <cfRule type="cellIs" dxfId="694" priority="718" stopIfTrue="1" operator="greaterThan">
      <formula>0</formula>
    </cfRule>
  </conditionalFormatting>
  <conditionalFormatting sqref="AO181 AO193:AO198 AO205:AO206 AO218">
    <cfRule type="cellIs" dxfId="693" priority="715" stopIfTrue="1" operator="lessThan">
      <formula>0</formula>
    </cfRule>
    <cfRule type="cellIs" dxfId="692" priority="716" stopIfTrue="1" operator="greaterThan">
      <formula>0</formula>
    </cfRule>
  </conditionalFormatting>
  <conditionalFormatting sqref="AL182">
    <cfRule type="cellIs" dxfId="691" priority="713" stopIfTrue="1" operator="lessThan">
      <formula>0</formula>
    </cfRule>
    <cfRule type="cellIs" dxfId="690" priority="714" stopIfTrue="1" operator="greaterThan">
      <formula>0</formula>
    </cfRule>
  </conditionalFormatting>
  <conditionalFormatting sqref="AO182">
    <cfRule type="cellIs" dxfId="689" priority="711" stopIfTrue="1" operator="lessThan">
      <formula>0</formula>
    </cfRule>
    <cfRule type="cellIs" dxfId="688" priority="712" stopIfTrue="1" operator="greaterThan">
      <formula>0</formula>
    </cfRule>
  </conditionalFormatting>
  <conditionalFormatting sqref="AL183">
    <cfRule type="cellIs" dxfId="687" priority="709" stopIfTrue="1" operator="lessThan">
      <formula>0</formula>
    </cfRule>
    <cfRule type="cellIs" dxfId="686" priority="710" stopIfTrue="1" operator="greaterThan">
      <formula>0</formula>
    </cfRule>
  </conditionalFormatting>
  <conditionalFormatting sqref="AO183">
    <cfRule type="cellIs" dxfId="685" priority="707" stopIfTrue="1" operator="lessThan">
      <formula>0</formula>
    </cfRule>
    <cfRule type="cellIs" dxfId="684" priority="708" stopIfTrue="1" operator="greaterThan">
      <formula>0</formula>
    </cfRule>
  </conditionalFormatting>
  <conditionalFormatting sqref="AL184">
    <cfRule type="cellIs" dxfId="683" priority="705" stopIfTrue="1" operator="lessThan">
      <formula>0</formula>
    </cfRule>
    <cfRule type="cellIs" dxfId="682" priority="706" stopIfTrue="1" operator="greaterThan">
      <formula>0</formula>
    </cfRule>
  </conditionalFormatting>
  <conditionalFormatting sqref="AO184">
    <cfRule type="cellIs" dxfId="681" priority="703" stopIfTrue="1" operator="lessThan">
      <formula>0</formula>
    </cfRule>
    <cfRule type="cellIs" dxfId="680" priority="704" stopIfTrue="1" operator="greaterThan">
      <formula>0</formula>
    </cfRule>
  </conditionalFormatting>
  <conditionalFormatting sqref="AL185">
    <cfRule type="cellIs" dxfId="679" priority="701" stopIfTrue="1" operator="lessThan">
      <formula>0</formula>
    </cfRule>
    <cfRule type="cellIs" dxfId="678" priority="702" stopIfTrue="1" operator="greaterThan">
      <formula>0</formula>
    </cfRule>
  </conditionalFormatting>
  <conditionalFormatting sqref="AO185">
    <cfRule type="cellIs" dxfId="677" priority="699" stopIfTrue="1" operator="lessThan">
      <formula>0</formula>
    </cfRule>
    <cfRule type="cellIs" dxfId="676" priority="700" stopIfTrue="1" operator="greaterThan">
      <formula>0</formula>
    </cfRule>
  </conditionalFormatting>
  <conditionalFormatting sqref="AL186">
    <cfRule type="cellIs" dxfId="675" priority="697" stopIfTrue="1" operator="lessThan">
      <formula>0</formula>
    </cfRule>
    <cfRule type="cellIs" dxfId="674" priority="698" stopIfTrue="1" operator="greaterThan">
      <formula>0</formula>
    </cfRule>
  </conditionalFormatting>
  <conditionalFormatting sqref="AO186">
    <cfRule type="cellIs" dxfId="673" priority="695" stopIfTrue="1" operator="lessThan">
      <formula>0</formula>
    </cfRule>
    <cfRule type="cellIs" dxfId="672" priority="696" stopIfTrue="1" operator="greaterThan">
      <formula>0</formula>
    </cfRule>
  </conditionalFormatting>
  <conditionalFormatting sqref="AL187">
    <cfRule type="cellIs" dxfId="671" priority="693" stopIfTrue="1" operator="lessThan">
      <formula>0</formula>
    </cfRule>
    <cfRule type="cellIs" dxfId="670" priority="694" stopIfTrue="1" operator="greaterThan">
      <formula>0</formula>
    </cfRule>
  </conditionalFormatting>
  <conditionalFormatting sqref="AO187">
    <cfRule type="cellIs" dxfId="669" priority="691" stopIfTrue="1" operator="lessThan">
      <formula>0</formula>
    </cfRule>
    <cfRule type="cellIs" dxfId="668" priority="692" stopIfTrue="1" operator="greaterThan">
      <formula>0</formula>
    </cfRule>
  </conditionalFormatting>
  <conditionalFormatting sqref="AO188 AO200:AO204">
    <cfRule type="cellIs" dxfId="667" priority="689" stopIfTrue="1" operator="lessThan">
      <formula>0</formula>
    </cfRule>
    <cfRule type="cellIs" dxfId="666" priority="690" stopIfTrue="1" operator="greaterThan">
      <formula>0</formula>
    </cfRule>
  </conditionalFormatting>
  <conditionalFormatting sqref="AL188">
    <cfRule type="cellIs" dxfId="665" priority="687" stopIfTrue="1" operator="lessThan">
      <formula>0</formula>
    </cfRule>
    <cfRule type="cellIs" dxfId="664" priority="688" stopIfTrue="1" operator="greaterThan">
      <formula>0</formula>
    </cfRule>
  </conditionalFormatting>
  <conditionalFormatting sqref="AO189">
    <cfRule type="cellIs" dxfId="663" priority="685" stopIfTrue="1" operator="lessThan">
      <formula>0</formula>
    </cfRule>
    <cfRule type="cellIs" dxfId="662" priority="686" stopIfTrue="1" operator="greaterThan">
      <formula>0</formula>
    </cfRule>
  </conditionalFormatting>
  <conditionalFormatting sqref="AL189">
    <cfRule type="cellIs" dxfId="661" priority="683" stopIfTrue="1" operator="lessThan">
      <formula>0</formula>
    </cfRule>
    <cfRule type="cellIs" dxfId="660" priority="684" stopIfTrue="1" operator="greaterThan">
      <formula>0</formula>
    </cfRule>
  </conditionalFormatting>
  <conditionalFormatting sqref="AO190">
    <cfRule type="cellIs" dxfId="659" priority="681" stopIfTrue="1" operator="lessThan">
      <formula>0</formula>
    </cfRule>
    <cfRule type="cellIs" dxfId="658" priority="682" stopIfTrue="1" operator="greaterThan">
      <formula>0</formula>
    </cfRule>
  </conditionalFormatting>
  <conditionalFormatting sqref="AL190">
    <cfRule type="cellIs" dxfId="657" priority="679" stopIfTrue="1" operator="lessThan">
      <formula>0</formula>
    </cfRule>
    <cfRule type="cellIs" dxfId="656" priority="680" stopIfTrue="1" operator="greaterThan">
      <formula>0</formula>
    </cfRule>
  </conditionalFormatting>
  <conditionalFormatting sqref="AO191">
    <cfRule type="cellIs" dxfId="655" priority="677" stopIfTrue="1" operator="lessThan">
      <formula>0</formula>
    </cfRule>
    <cfRule type="cellIs" dxfId="654" priority="678" stopIfTrue="1" operator="greaterThan">
      <formula>0</formula>
    </cfRule>
  </conditionalFormatting>
  <conditionalFormatting sqref="AL191">
    <cfRule type="cellIs" dxfId="653" priority="675" stopIfTrue="1" operator="lessThan">
      <formula>0</formula>
    </cfRule>
    <cfRule type="cellIs" dxfId="652" priority="676" stopIfTrue="1" operator="greaterThan">
      <formula>0</formula>
    </cfRule>
  </conditionalFormatting>
  <conditionalFormatting sqref="AO192">
    <cfRule type="cellIs" dxfId="651" priority="673" stopIfTrue="1" operator="lessThan">
      <formula>0</formula>
    </cfRule>
    <cfRule type="cellIs" dxfId="650" priority="674" stopIfTrue="1" operator="greaterThan">
      <formula>0</formula>
    </cfRule>
  </conditionalFormatting>
  <conditionalFormatting sqref="AL192">
    <cfRule type="cellIs" dxfId="649" priority="671" stopIfTrue="1" operator="lessThan">
      <formula>0</formula>
    </cfRule>
    <cfRule type="cellIs" dxfId="648" priority="672" stopIfTrue="1" operator="greaterThan">
      <formula>0</formula>
    </cfRule>
  </conditionalFormatting>
  <conditionalFormatting sqref="AL199:AL204">
    <cfRule type="cellIs" dxfId="647" priority="669" stopIfTrue="1" operator="lessThan">
      <formula>0</formula>
    </cfRule>
    <cfRule type="cellIs" dxfId="646" priority="670" stopIfTrue="1" operator="greaterThan">
      <formula>0</formula>
    </cfRule>
  </conditionalFormatting>
  <conditionalFormatting sqref="AO199">
    <cfRule type="cellIs" dxfId="645" priority="667" stopIfTrue="1" operator="lessThan">
      <formula>0</formula>
    </cfRule>
    <cfRule type="cellIs" dxfId="644" priority="668" stopIfTrue="1" operator="greaterThan">
      <formula>0</formula>
    </cfRule>
  </conditionalFormatting>
  <conditionalFormatting sqref="AL207">
    <cfRule type="cellIs" dxfId="643" priority="665" stopIfTrue="1" operator="lessThan">
      <formula>0</formula>
    </cfRule>
    <cfRule type="cellIs" dxfId="642" priority="666" stopIfTrue="1" operator="greaterThan">
      <formula>0</formula>
    </cfRule>
  </conditionalFormatting>
  <conditionalFormatting sqref="AO207">
    <cfRule type="cellIs" dxfId="641" priority="663" stopIfTrue="1" operator="lessThan">
      <formula>0</formula>
    </cfRule>
    <cfRule type="cellIs" dxfId="640" priority="664" stopIfTrue="1" operator="greaterThan">
      <formula>0</formula>
    </cfRule>
  </conditionalFormatting>
  <conditionalFormatting sqref="AL208:AL216">
    <cfRule type="cellIs" dxfId="639" priority="661" stopIfTrue="1" operator="lessThan">
      <formula>0</formula>
    </cfRule>
    <cfRule type="cellIs" dxfId="638" priority="662" stopIfTrue="1" operator="greaterThan">
      <formula>0</formula>
    </cfRule>
  </conditionalFormatting>
  <conditionalFormatting sqref="AO208:AO210 AO212:AO216">
    <cfRule type="cellIs" dxfId="637" priority="659" stopIfTrue="1" operator="lessThan">
      <formula>0</formula>
    </cfRule>
    <cfRule type="cellIs" dxfId="636" priority="660" stopIfTrue="1" operator="greaterThan">
      <formula>0</formula>
    </cfRule>
  </conditionalFormatting>
  <conditionalFormatting sqref="AO211">
    <cfRule type="cellIs" dxfId="635" priority="655" stopIfTrue="1" operator="lessThan">
      <formula>0</formula>
    </cfRule>
    <cfRule type="cellIs" dxfId="634" priority="656" stopIfTrue="1" operator="greaterThan">
      <formula>0</formula>
    </cfRule>
  </conditionalFormatting>
  <conditionalFormatting sqref="AO217">
    <cfRule type="cellIs" dxfId="633" priority="653" stopIfTrue="1" operator="lessThan">
      <formula>0</formula>
    </cfRule>
    <cfRule type="cellIs" dxfId="632" priority="654" stopIfTrue="1" operator="greaterThan">
      <formula>0</formula>
    </cfRule>
  </conditionalFormatting>
  <conditionalFormatting sqref="AW13:AW154">
    <cfRule type="cellIs" dxfId="631" priority="651" stopIfTrue="1" operator="lessThan">
      <formula>0</formula>
    </cfRule>
    <cfRule type="cellIs" dxfId="630" priority="652" stopIfTrue="1" operator="greaterThan">
      <formula>0</formula>
    </cfRule>
  </conditionalFormatting>
  <conditionalFormatting sqref="AZ13:AZ150 AZ152:AZ154">
    <cfRule type="cellIs" dxfId="629" priority="649" stopIfTrue="1" operator="lessThan">
      <formula>0</formula>
    </cfRule>
    <cfRule type="cellIs" dxfId="628" priority="650" stopIfTrue="1" operator="greaterThan">
      <formula>0</formula>
    </cfRule>
  </conditionalFormatting>
  <conditionalFormatting sqref="AW155:AW156">
    <cfRule type="cellIs" dxfId="627" priority="647" stopIfTrue="1" operator="lessThan">
      <formula>0</formula>
    </cfRule>
    <cfRule type="cellIs" dxfId="626" priority="648" stopIfTrue="1" operator="greaterThan">
      <formula>0</formula>
    </cfRule>
  </conditionalFormatting>
  <conditionalFormatting sqref="AZ155:AZ156">
    <cfRule type="cellIs" dxfId="625" priority="645" stopIfTrue="1" operator="lessThan">
      <formula>0</formula>
    </cfRule>
    <cfRule type="cellIs" dxfId="624" priority="646" stopIfTrue="1" operator="greaterThan">
      <formula>0</formula>
    </cfRule>
  </conditionalFormatting>
  <conditionalFormatting sqref="AW157">
    <cfRule type="cellIs" dxfId="623" priority="643" stopIfTrue="1" operator="lessThan">
      <formula>0</formula>
    </cfRule>
    <cfRule type="cellIs" dxfId="622" priority="644" stopIfTrue="1" operator="greaterThan">
      <formula>0</formula>
    </cfRule>
  </conditionalFormatting>
  <conditionalFormatting sqref="AZ157">
    <cfRule type="cellIs" dxfId="621" priority="641" stopIfTrue="1" operator="lessThan">
      <formula>0</formula>
    </cfRule>
    <cfRule type="cellIs" dxfId="620" priority="642" stopIfTrue="1" operator="greaterThan">
      <formula>0</formula>
    </cfRule>
  </conditionalFormatting>
  <conditionalFormatting sqref="AW158">
    <cfRule type="cellIs" dxfId="619" priority="639" stopIfTrue="1" operator="lessThan">
      <formula>0</formula>
    </cfRule>
    <cfRule type="cellIs" dxfId="618" priority="640" stopIfTrue="1" operator="greaterThan">
      <formula>0</formula>
    </cfRule>
  </conditionalFormatting>
  <conditionalFormatting sqref="AZ158">
    <cfRule type="cellIs" dxfId="617" priority="637" stopIfTrue="1" operator="lessThan">
      <formula>0</formula>
    </cfRule>
    <cfRule type="cellIs" dxfId="616" priority="638" stopIfTrue="1" operator="greaterThan">
      <formula>0</formula>
    </cfRule>
  </conditionalFormatting>
  <conditionalFormatting sqref="AW159">
    <cfRule type="cellIs" dxfId="615" priority="635" stopIfTrue="1" operator="lessThan">
      <formula>0</formula>
    </cfRule>
    <cfRule type="cellIs" dxfId="614" priority="636" stopIfTrue="1" operator="greaterThan">
      <formula>0</formula>
    </cfRule>
  </conditionalFormatting>
  <conditionalFormatting sqref="AZ159">
    <cfRule type="cellIs" dxfId="613" priority="633" stopIfTrue="1" operator="lessThan">
      <formula>0</formula>
    </cfRule>
    <cfRule type="cellIs" dxfId="612" priority="634" stopIfTrue="1" operator="greaterThan">
      <formula>0</formula>
    </cfRule>
  </conditionalFormatting>
  <conditionalFormatting sqref="AW160">
    <cfRule type="cellIs" dxfId="611" priority="631" stopIfTrue="1" operator="lessThan">
      <formula>0</formula>
    </cfRule>
    <cfRule type="cellIs" dxfId="610" priority="632" stopIfTrue="1" operator="greaterThan">
      <formula>0</formula>
    </cfRule>
  </conditionalFormatting>
  <conditionalFormatting sqref="AZ160">
    <cfRule type="cellIs" dxfId="609" priority="629" stopIfTrue="1" operator="lessThan">
      <formula>0</formula>
    </cfRule>
    <cfRule type="cellIs" dxfId="608" priority="630" stopIfTrue="1" operator="greaterThan">
      <formula>0</formula>
    </cfRule>
  </conditionalFormatting>
  <conditionalFormatting sqref="AW161">
    <cfRule type="cellIs" dxfId="607" priority="627" stopIfTrue="1" operator="lessThan">
      <formula>0</formula>
    </cfRule>
    <cfRule type="cellIs" dxfId="606" priority="628" stopIfTrue="1" operator="greaterThan">
      <formula>0</formula>
    </cfRule>
  </conditionalFormatting>
  <conditionalFormatting sqref="AZ161">
    <cfRule type="cellIs" dxfId="605" priority="625" stopIfTrue="1" operator="lessThan">
      <formula>0</formula>
    </cfRule>
    <cfRule type="cellIs" dxfId="604" priority="626" stopIfTrue="1" operator="greaterThan">
      <formula>0</formula>
    </cfRule>
  </conditionalFormatting>
  <conditionalFormatting sqref="AW162">
    <cfRule type="cellIs" dxfId="603" priority="623" stopIfTrue="1" operator="lessThan">
      <formula>0</formula>
    </cfRule>
    <cfRule type="cellIs" dxfId="602" priority="624" stopIfTrue="1" operator="greaterThan">
      <formula>0</formula>
    </cfRule>
  </conditionalFormatting>
  <conditionalFormatting sqref="AZ162">
    <cfRule type="cellIs" dxfId="601" priority="621" stopIfTrue="1" operator="lessThan">
      <formula>0</formula>
    </cfRule>
    <cfRule type="cellIs" dxfId="600" priority="622" stopIfTrue="1" operator="greaterThan">
      <formula>0</formula>
    </cfRule>
  </conditionalFormatting>
  <conditionalFormatting sqref="AW163">
    <cfRule type="cellIs" dxfId="599" priority="619" stopIfTrue="1" operator="lessThan">
      <formula>0</formula>
    </cfRule>
    <cfRule type="cellIs" dxfId="598" priority="620" stopIfTrue="1" operator="greaterThan">
      <formula>0</formula>
    </cfRule>
  </conditionalFormatting>
  <conditionalFormatting sqref="AZ163">
    <cfRule type="cellIs" dxfId="597" priority="617" stopIfTrue="1" operator="lessThan">
      <formula>0</formula>
    </cfRule>
    <cfRule type="cellIs" dxfId="596" priority="618" stopIfTrue="1" operator="greaterThan">
      <formula>0</formula>
    </cfRule>
  </conditionalFormatting>
  <conditionalFormatting sqref="AZ164">
    <cfRule type="cellIs" dxfId="595" priority="615" stopIfTrue="1" operator="lessThan">
      <formula>0</formula>
    </cfRule>
    <cfRule type="cellIs" dxfId="594" priority="616" stopIfTrue="1" operator="greaterThan">
      <formula>0</formula>
    </cfRule>
  </conditionalFormatting>
  <conditionalFormatting sqref="AW164">
    <cfRule type="cellIs" dxfId="593" priority="613" stopIfTrue="1" operator="lessThan">
      <formula>0</formula>
    </cfRule>
    <cfRule type="cellIs" dxfId="592" priority="614" stopIfTrue="1" operator="greaterThan">
      <formula>0</formula>
    </cfRule>
  </conditionalFormatting>
  <conditionalFormatting sqref="AZ165">
    <cfRule type="cellIs" dxfId="591" priority="611" stopIfTrue="1" operator="lessThan">
      <formula>0</formula>
    </cfRule>
    <cfRule type="cellIs" dxfId="590" priority="612" stopIfTrue="1" operator="greaterThan">
      <formula>0</formula>
    </cfRule>
  </conditionalFormatting>
  <conditionalFormatting sqref="AW165">
    <cfRule type="cellIs" dxfId="589" priority="609" stopIfTrue="1" operator="lessThan">
      <formula>0</formula>
    </cfRule>
    <cfRule type="cellIs" dxfId="588" priority="610" stopIfTrue="1" operator="greaterThan">
      <formula>0</formula>
    </cfRule>
  </conditionalFormatting>
  <conditionalFormatting sqref="AZ166">
    <cfRule type="cellIs" dxfId="587" priority="607" stopIfTrue="1" operator="lessThan">
      <formula>0</formula>
    </cfRule>
    <cfRule type="cellIs" dxfId="586" priority="608" stopIfTrue="1" operator="greaterThan">
      <formula>0</formula>
    </cfRule>
  </conditionalFormatting>
  <conditionalFormatting sqref="AW166">
    <cfRule type="cellIs" dxfId="585" priority="605" stopIfTrue="1" operator="lessThan">
      <formula>0</formula>
    </cfRule>
    <cfRule type="cellIs" dxfId="584" priority="606" stopIfTrue="1" operator="greaterThan">
      <formula>0</formula>
    </cfRule>
  </conditionalFormatting>
  <conditionalFormatting sqref="AZ167:AZ169">
    <cfRule type="cellIs" dxfId="583" priority="603" stopIfTrue="1" operator="lessThan">
      <formula>0</formula>
    </cfRule>
    <cfRule type="cellIs" dxfId="582" priority="604" stopIfTrue="1" operator="greaterThan">
      <formula>0</formula>
    </cfRule>
  </conditionalFormatting>
  <conditionalFormatting sqref="AW167:AW169">
    <cfRule type="cellIs" dxfId="581" priority="601" stopIfTrue="1" operator="lessThan">
      <formula>0</formula>
    </cfRule>
    <cfRule type="cellIs" dxfId="580" priority="602" stopIfTrue="1" operator="greaterThan">
      <formula>0</formula>
    </cfRule>
  </conditionalFormatting>
  <conditionalFormatting sqref="AZ170">
    <cfRule type="cellIs" dxfId="579" priority="599" stopIfTrue="1" operator="lessThan">
      <formula>0</formula>
    </cfRule>
    <cfRule type="cellIs" dxfId="578" priority="600" stopIfTrue="1" operator="greaterThan">
      <formula>0</formula>
    </cfRule>
  </conditionalFormatting>
  <conditionalFormatting sqref="AW170">
    <cfRule type="cellIs" dxfId="577" priority="597" stopIfTrue="1" operator="lessThan">
      <formula>0</formula>
    </cfRule>
    <cfRule type="cellIs" dxfId="576" priority="598" stopIfTrue="1" operator="greaterThan">
      <formula>0</formula>
    </cfRule>
  </conditionalFormatting>
  <conditionalFormatting sqref="AZ171">
    <cfRule type="cellIs" dxfId="575" priority="595" stopIfTrue="1" operator="lessThan">
      <formula>0</formula>
    </cfRule>
    <cfRule type="cellIs" dxfId="574" priority="596" stopIfTrue="1" operator="greaterThan">
      <formula>0</formula>
    </cfRule>
  </conditionalFormatting>
  <conditionalFormatting sqref="AW171">
    <cfRule type="cellIs" dxfId="573" priority="593" stopIfTrue="1" operator="lessThan">
      <formula>0</formula>
    </cfRule>
    <cfRule type="cellIs" dxfId="572" priority="594" stopIfTrue="1" operator="greaterThan">
      <formula>0</formula>
    </cfRule>
  </conditionalFormatting>
  <conditionalFormatting sqref="AZ172">
    <cfRule type="cellIs" dxfId="571" priority="591" stopIfTrue="1" operator="lessThan">
      <formula>0</formula>
    </cfRule>
    <cfRule type="cellIs" dxfId="570" priority="592" stopIfTrue="1" operator="greaterThan">
      <formula>0</formula>
    </cfRule>
  </conditionalFormatting>
  <conditionalFormatting sqref="AW172">
    <cfRule type="cellIs" dxfId="569" priority="589" stopIfTrue="1" operator="lessThan">
      <formula>0</formula>
    </cfRule>
    <cfRule type="cellIs" dxfId="568" priority="590" stopIfTrue="1" operator="greaterThan">
      <formula>0</formula>
    </cfRule>
  </conditionalFormatting>
  <conditionalFormatting sqref="AZ173">
    <cfRule type="cellIs" dxfId="567" priority="587" stopIfTrue="1" operator="lessThan">
      <formula>0</formula>
    </cfRule>
    <cfRule type="cellIs" dxfId="566" priority="588" stopIfTrue="1" operator="greaterThan">
      <formula>0</formula>
    </cfRule>
  </conditionalFormatting>
  <conditionalFormatting sqref="AW173">
    <cfRule type="cellIs" dxfId="565" priority="585" stopIfTrue="1" operator="lessThan">
      <formula>0</formula>
    </cfRule>
    <cfRule type="cellIs" dxfId="564" priority="586" stopIfTrue="1" operator="greaterThan">
      <formula>0</formula>
    </cfRule>
  </conditionalFormatting>
  <conditionalFormatting sqref="AZ174">
    <cfRule type="cellIs" dxfId="563" priority="583" stopIfTrue="1" operator="lessThan">
      <formula>0</formula>
    </cfRule>
    <cfRule type="cellIs" dxfId="562" priority="584" stopIfTrue="1" operator="greaterThan">
      <formula>0</formula>
    </cfRule>
  </conditionalFormatting>
  <conditionalFormatting sqref="AW174">
    <cfRule type="cellIs" dxfId="561" priority="581" stopIfTrue="1" operator="lessThan">
      <formula>0</formula>
    </cfRule>
    <cfRule type="cellIs" dxfId="560" priority="582" stopIfTrue="1" operator="greaterThan">
      <formula>0</formula>
    </cfRule>
  </conditionalFormatting>
  <conditionalFormatting sqref="AW175">
    <cfRule type="cellIs" dxfId="559" priority="579" stopIfTrue="1" operator="lessThan">
      <formula>0</formula>
    </cfRule>
    <cfRule type="cellIs" dxfId="558" priority="580" stopIfTrue="1" operator="greaterThan">
      <formula>0</formula>
    </cfRule>
  </conditionalFormatting>
  <conditionalFormatting sqref="AZ175">
    <cfRule type="cellIs" dxfId="557" priority="577" stopIfTrue="1" operator="lessThan">
      <formula>0</formula>
    </cfRule>
    <cfRule type="cellIs" dxfId="556" priority="578" stopIfTrue="1" operator="greaterThan">
      <formula>0</formula>
    </cfRule>
  </conditionalFormatting>
  <conditionalFormatting sqref="AW176">
    <cfRule type="cellIs" dxfId="555" priority="575" stopIfTrue="1" operator="lessThan">
      <formula>0</formula>
    </cfRule>
    <cfRule type="cellIs" dxfId="554" priority="576" stopIfTrue="1" operator="greaterThan">
      <formula>0</formula>
    </cfRule>
  </conditionalFormatting>
  <conditionalFormatting sqref="AZ176">
    <cfRule type="cellIs" dxfId="553" priority="573" stopIfTrue="1" operator="lessThan">
      <formula>0</formula>
    </cfRule>
    <cfRule type="cellIs" dxfId="552" priority="574" stopIfTrue="1" operator="greaterThan">
      <formula>0</formula>
    </cfRule>
  </conditionalFormatting>
  <conditionalFormatting sqref="AW177">
    <cfRule type="cellIs" dxfId="551" priority="571" stopIfTrue="1" operator="lessThan">
      <formula>0</formula>
    </cfRule>
    <cfRule type="cellIs" dxfId="550" priority="572" stopIfTrue="1" operator="greaterThan">
      <formula>0</formula>
    </cfRule>
  </conditionalFormatting>
  <conditionalFormatting sqref="AZ177">
    <cfRule type="cellIs" dxfId="549" priority="569" stopIfTrue="1" operator="lessThan">
      <formula>0</formula>
    </cfRule>
    <cfRule type="cellIs" dxfId="548" priority="570" stopIfTrue="1" operator="greaterThan">
      <formula>0</formula>
    </cfRule>
  </conditionalFormatting>
  <conditionalFormatting sqref="AW178">
    <cfRule type="cellIs" dxfId="547" priority="567" stopIfTrue="1" operator="lessThan">
      <formula>0</formula>
    </cfRule>
    <cfRule type="cellIs" dxfId="546" priority="568" stopIfTrue="1" operator="greaterThan">
      <formula>0</formula>
    </cfRule>
  </conditionalFormatting>
  <conditionalFormatting sqref="AZ178">
    <cfRule type="cellIs" dxfId="545" priority="565" stopIfTrue="1" operator="lessThan">
      <formula>0</formula>
    </cfRule>
    <cfRule type="cellIs" dxfId="544" priority="566" stopIfTrue="1" operator="greaterThan">
      <formula>0</formula>
    </cfRule>
  </conditionalFormatting>
  <conditionalFormatting sqref="AW179:AW180">
    <cfRule type="cellIs" dxfId="543" priority="563" stopIfTrue="1" operator="lessThan">
      <formula>0</formula>
    </cfRule>
    <cfRule type="cellIs" dxfId="542" priority="564" stopIfTrue="1" operator="greaterThan">
      <formula>0</formula>
    </cfRule>
  </conditionalFormatting>
  <conditionalFormatting sqref="AZ179:AZ180">
    <cfRule type="cellIs" dxfId="541" priority="561" stopIfTrue="1" operator="lessThan">
      <formula>0</formula>
    </cfRule>
    <cfRule type="cellIs" dxfId="540" priority="562" stopIfTrue="1" operator="greaterThan">
      <formula>0</formula>
    </cfRule>
  </conditionalFormatting>
  <conditionalFormatting sqref="AW181 AW193:AW198 AW205:AW206 AW217:AW218">
    <cfRule type="cellIs" dxfId="539" priority="559" stopIfTrue="1" operator="lessThan">
      <formula>0</formula>
    </cfRule>
    <cfRule type="cellIs" dxfId="538" priority="560" stopIfTrue="1" operator="greaterThan">
      <formula>0</formula>
    </cfRule>
  </conditionalFormatting>
  <conditionalFormatting sqref="AZ181 AZ193:AZ198 AZ205:AZ206 AZ218">
    <cfRule type="cellIs" dxfId="537" priority="557" stopIfTrue="1" operator="lessThan">
      <formula>0</formula>
    </cfRule>
    <cfRule type="cellIs" dxfId="536" priority="558" stopIfTrue="1" operator="greaterThan">
      <formula>0</formula>
    </cfRule>
  </conditionalFormatting>
  <conditionalFormatting sqref="AW182">
    <cfRule type="cellIs" dxfId="535" priority="555" stopIfTrue="1" operator="lessThan">
      <formula>0</formula>
    </cfRule>
    <cfRule type="cellIs" dxfId="534" priority="556" stopIfTrue="1" operator="greaterThan">
      <formula>0</formula>
    </cfRule>
  </conditionalFormatting>
  <conditionalFormatting sqref="AZ182">
    <cfRule type="cellIs" dxfId="533" priority="553" stopIfTrue="1" operator="lessThan">
      <formula>0</formula>
    </cfRule>
    <cfRule type="cellIs" dxfId="532" priority="554" stopIfTrue="1" operator="greaterThan">
      <formula>0</formula>
    </cfRule>
  </conditionalFormatting>
  <conditionalFormatting sqref="AW183">
    <cfRule type="cellIs" dxfId="531" priority="551" stopIfTrue="1" operator="lessThan">
      <formula>0</formula>
    </cfRule>
    <cfRule type="cellIs" dxfId="530" priority="552" stopIfTrue="1" operator="greaterThan">
      <formula>0</formula>
    </cfRule>
  </conditionalFormatting>
  <conditionalFormatting sqref="AZ183">
    <cfRule type="cellIs" dxfId="529" priority="549" stopIfTrue="1" operator="lessThan">
      <formula>0</formula>
    </cfRule>
    <cfRule type="cellIs" dxfId="528" priority="550" stopIfTrue="1" operator="greaterThan">
      <formula>0</formula>
    </cfRule>
  </conditionalFormatting>
  <conditionalFormatting sqref="AW184">
    <cfRule type="cellIs" dxfId="527" priority="547" stopIfTrue="1" operator="lessThan">
      <formula>0</formula>
    </cfRule>
    <cfRule type="cellIs" dxfId="526" priority="548" stopIfTrue="1" operator="greaterThan">
      <formula>0</formula>
    </cfRule>
  </conditionalFormatting>
  <conditionalFormatting sqref="AZ184">
    <cfRule type="cellIs" dxfId="525" priority="545" stopIfTrue="1" operator="lessThan">
      <formula>0</formula>
    </cfRule>
    <cfRule type="cellIs" dxfId="524" priority="546" stopIfTrue="1" operator="greaterThan">
      <formula>0</formula>
    </cfRule>
  </conditionalFormatting>
  <conditionalFormatting sqref="AW185">
    <cfRule type="cellIs" dxfId="523" priority="543" stopIfTrue="1" operator="lessThan">
      <formula>0</formula>
    </cfRule>
    <cfRule type="cellIs" dxfId="522" priority="544" stopIfTrue="1" operator="greaterThan">
      <formula>0</formula>
    </cfRule>
  </conditionalFormatting>
  <conditionalFormatting sqref="AZ185">
    <cfRule type="cellIs" dxfId="521" priority="541" stopIfTrue="1" operator="lessThan">
      <formula>0</formula>
    </cfRule>
    <cfRule type="cellIs" dxfId="520" priority="542" stopIfTrue="1" operator="greaterThan">
      <formula>0</formula>
    </cfRule>
  </conditionalFormatting>
  <conditionalFormatting sqref="AW186">
    <cfRule type="cellIs" dxfId="519" priority="539" stopIfTrue="1" operator="lessThan">
      <formula>0</formula>
    </cfRule>
    <cfRule type="cellIs" dxfId="518" priority="540" stopIfTrue="1" operator="greaterThan">
      <formula>0</formula>
    </cfRule>
  </conditionalFormatting>
  <conditionalFormatting sqref="AZ186">
    <cfRule type="cellIs" dxfId="517" priority="537" stopIfTrue="1" operator="lessThan">
      <formula>0</formula>
    </cfRule>
    <cfRule type="cellIs" dxfId="516" priority="538" stopIfTrue="1" operator="greaterThan">
      <formula>0</formula>
    </cfRule>
  </conditionalFormatting>
  <conditionalFormatting sqref="AW187">
    <cfRule type="cellIs" dxfId="515" priority="535" stopIfTrue="1" operator="lessThan">
      <formula>0</formula>
    </cfRule>
    <cfRule type="cellIs" dxfId="514" priority="536" stopIfTrue="1" operator="greaterThan">
      <formula>0</formula>
    </cfRule>
  </conditionalFormatting>
  <conditionalFormatting sqref="AZ187">
    <cfRule type="cellIs" dxfId="513" priority="533" stopIfTrue="1" operator="lessThan">
      <formula>0</formula>
    </cfRule>
    <cfRule type="cellIs" dxfId="512" priority="534" stopIfTrue="1" operator="greaterThan">
      <formula>0</formula>
    </cfRule>
  </conditionalFormatting>
  <conditionalFormatting sqref="AZ188 AZ200:AZ204">
    <cfRule type="cellIs" dxfId="511" priority="531" stopIfTrue="1" operator="lessThan">
      <formula>0</formula>
    </cfRule>
    <cfRule type="cellIs" dxfId="510" priority="532" stopIfTrue="1" operator="greaterThan">
      <formula>0</formula>
    </cfRule>
  </conditionalFormatting>
  <conditionalFormatting sqref="AW188">
    <cfRule type="cellIs" dxfId="509" priority="529" stopIfTrue="1" operator="lessThan">
      <formula>0</formula>
    </cfRule>
    <cfRule type="cellIs" dxfId="508" priority="530" stopIfTrue="1" operator="greaterThan">
      <formula>0</formula>
    </cfRule>
  </conditionalFormatting>
  <conditionalFormatting sqref="AZ189">
    <cfRule type="cellIs" dxfId="507" priority="527" stopIfTrue="1" operator="lessThan">
      <formula>0</formula>
    </cfRule>
    <cfRule type="cellIs" dxfId="506" priority="528" stopIfTrue="1" operator="greaterThan">
      <formula>0</formula>
    </cfRule>
  </conditionalFormatting>
  <conditionalFormatting sqref="AW189">
    <cfRule type="cellIs" dxfId="505" priority="525" stopIfTrue="1" operator="lessThan">
      <formula>0</formula>
    </cfRule>
    <cfRule type="cellIs" dxfId="504" priority="526" stopIfTrue="1" operator="greaterThan">
      <formula>0</formula>
    </cfRule>
  </conditionalFormatting>
  <conditionalFormatting sqref="AZ190">
    <cfRule type="cellIs" dxfId="503" priority="523" stopIfTrue="1" operator="lessThan">
      <formula>0</formula>
    </cfRule>
    <cfRule type="cellIs" dxfId="502" priority="524" stopIfTrue="1" operator="greaterThan">
      <formula>0</formula>
    </cfRule>
  </conditionalFormatting>
  <conditionalFormatting sqref="AW190">
    <cfRule type="cellIs" dxfId="501" priority="521" stopIfTrue="1" operator="lessThan">
      <formula>0</formula>
    </cfRule>
    <cfRule type="cellIs" dxfId="500" priority="522" stopIfTrue="1" operator="greaterThan">
      <formula>0</formula>
    </cfRule>
  </conditionalFormatting>
  <conditionalFormatting sqref="AZ191">
    <cfRule type="cellIs" dxfId="499" priority="519" stopIfTrue="1" operator="lessThan">
      <formula>0</formula>
    </cfRule>
    <cfRule type="cellIs" dxfId="498" priority="520" stopIfTrue="1" operator="greaterThan">
      <formula>0</formula>
    </cfRule>
  </conditionalFormatting>
  <conditionalFormatting sqref="AW191">
    <cfRule type="cellIs" dxfId="497" priority="517" stopIfTrue="1" operator="lessThan">
      <formula>0</formula>
    </cfRule>
    <cfRule type="cellIs" dxfId="496" priority="518" stopIfTrue="1" operator="greaterThan">
      <formula>0</formula>
    </cfRule>
  </conditionalFormatting>
  <conditionalFormatting sqref="AZ192">
    <cfRule type="cellIs" dxfId="495" priority="515" stopIfTrue="1" operator="lessThan">
      <formula>0</formula>
    </cfRule>
    <cfRule type="cellIs" dxfId="494" priority="516" stopIfTrue="1" operator="greaterThan">
      <formula>0</formula>
    </cfRule>
  </conditionalFormatting>
  <conditionalFormatting sqref="AW192">
    <cfRule type="cellIs" dxfId="493" priority="513" stopIfTrue="1" operator="lessThan">
      <formula>0</formula>
    </cfRule>
    <cfRule type="cellIs" dxfId="492" priority="514" stopIfTrue="1" operator="greaterThan">
      <formula>0</formula>
    </cfRule>
  </conditionalFormatting>
  <conditionalFormatting sqref="AW199:AW204">
    <cfRule type="cellIs" dxfId="491" priority="511" stopIfTrue="1" operator="lessThan">
      <formula>0</formula>
    </cfRule>
    <cfRule type="cellIs" dxfId="490" priority="512" stopIfTrue="1" operator="greaterThan">
      <formula>0</formula>
    </cfRule>
  </conditionalFormatting>
  <conditionalFormatting sqref="AZ199">
    <cfRule type="cellIs" dxfId="489" priority="509" stopIfTrue="1" operator="lessThan">
      <formula>0</formula>
    </cfRule>
    <cfRule type="cellIs" dxfId="488" priority="510" stopIfTrue="1" operator="greaterThan">
      <formula>0</formula>
    </cfRule>
  </conditionalFormatting>
  <conditionalFormatting sqref="AW207">
    <cfRule type="cellIs" dxfId="487" priority="507" stopIfTrue="1" operator="lessThan">
      <formula>0</formula>
    </cfRule>
    <cfRule type="cellIs" dxfId="486" priority="508" stopIfTrue="1" operator="greaterThan">
      <formula>0</formula>
    </cfRule>
  </conditionalFormatting>
  <conditionalFormatting sqref="AZ207">
    <cfRule type="cellIs" dxfId="485" priority="505" stopIfTrue="1" operator="lessThan">
      <formula>0</formula>
    </cfRule>
    <cfRule type="cellIs" dxfId="484" priority="506" stopIfTrue="1" operator="greaterThan">
      <formula>0</formula>
    </cfRule>
  </conditionalFormatting>
  <conditionalFormatting sqref="AW208:AW216">
    <cfRule type="cellIs" dxfId="483" priority="503" stopIfTrue="1" operator="lessThan">
      <formula>0</formula>
    </cfRule>
    <cfRule type="cellIs" dxfId="482" priority="504" stopIfTrue="1" operator="greaterThan">
      <formula>0</formula>
    </cfRule>
  </conditionalFormatting>
  <conditionalFormatting sqref="AZ208:AZ210 AZ212:AZ216">
    <cfRule type="cellIs" dxfId="481" priority="501" stopIfTrue="1" operator="lessThan">
      <formula>0</formula>
    </cfRule>
    <cfRule type="cellIs" dxfId="480" priority="502" stopIfTrue="1" operator="greaterThan">
      <formula>0</formula>
    </cfRule>
  </conditionalFormatting>
  <conditionalFormatting sqref="AZ211">
    <cfRule type="cellIs" dxfId="479" priority="497" stopIfTrue="1" operator="lessThan">
      <formula>0</formula>
    </cfRule>
    <cfRule type="cellIs" dxfId="478" priority="498" stopIfTrue="1" operator="greaterThan">
      <formula>0</formula>
    </cfRule>
  </conditionalFormatting>
  <conditionalFormatting sqref="AZ217">
    <cfRule type="cellIs" dxfId="477" priority="495" stopIfTrue="1" operator="lessThan">
      <formula>0</formula>
    </cfRule>
    <cfRule type="cellIs" dxfId="476" priority="496" stopIfTrue="1" operator="greaterThan">
      <formula>0</formula>
    </cfRule>
  </conditionalFormatting>
  <conditionalFormatting sqref="BH13:BH154">
    <cfRule type="cellIs" dxfId="475" priority="493" stopIfTrue="1" operator="lessThan">
      <formula>0</formula>
    </cfRule>
    <cfRule type="cellIs" dxfId="474" priority="494" stopIfTrue="1" operator="greaterThan">
      <formula>0</formula>
    </cfRule>
  </conditionalFormatting>
  <conditionalFormatting sqref="BK13:BK150 BK152:BK154">
    <cfRule type="cellIs" dxfId="473" priority="491" stopIfTrue="1" operator="lessThan">
      <formula>0</formula>
    </cfRule>
    <cfRule type="cellIs" dxfId="472" priority="492" stopIfTrue="1" operator="greaterThan">
      <formula>0</formula>
    </cfRule>
  </conditionalFormatting>
  <conditionalFormatting sqref="BH155:BH156">
    <cfRule type="cellIs" dxfId="471" priority="489" stopIfTrue="1" operator="lessThan">
      <formula>0</formula>
    </cfRule>
    <cfRule type="cellIs" dxfId="470" priority="490" stopIfTrue="1" operator="greaterThan">
      <formula>0</formula>
    </cfRule>
  </conditionalFormatting>
  <conditionalFormatting sqref="BK155:BK156">
    <cfRule type="cellIs" dxfId="469" priority="487" stopIfTrue="1" operator="lessThan">
      <formula>0</formula>
    </cfRule>
    <cfRule type="cellIs" dxfId="468" priority="488" stopIfTrue="1" operator="greaterThan">
      <formula>0</formula>
    </cfRule>
  </conditionalFormatting>
  <conditionalFormatting sqref="BH157">
    <cfRule type="cellIs" dxfId="467" priority="485" stopIfTrue="1" operator="lessThan">
      <formula>0</formula>
    </cfRule>
    <cfRule type="cellIs" dxfId="466" priority="486" stopIfTrue="1" operator="greaterThan">
      <formula>0</formula>
    </cfRule>
  </conditionalFormatting>
  <conditionalFormatting sqref="BK157">
    <cfRule type="cellIs" dxfId="465" priority="483" stopIfTrue="1" operator="lessThan">
      <formula>0</formula>
    </cfRule>
    <cfRule type="cellIs" dxfId="464" priority="484" stopIfTrue="1" operator="greaterThan">
      <formula>0</formula>
    </cfRule>
  </conditionalFormatting>
  <conditionalFormatting sqref="BH158">
    <cfRule type="cellIs" dxfId="463" priority="481" stopIfTrue="1" operator="lessThan">
      <formula>0</formula>
    </cfRule>
    <cfRule type="cellIs" dxfId="462" priority="482" stopIfTrue="1" operator="greaterThan">
      <formula>0</formula>
    </cfRule>
  </conditionalFormatting>
  <conditionalFormatting sqref="BK158">
    <cfRule type="cellIs" dxfId="461" priority="479" stopIfTrue="1" operator="lessThan">
      <formula>0</formula>
    </cfRule>
    <cfRule type="cellIs" dxfId="460" priority="480" stopIfTrue="1" operator="greaterThan">
      <formula>0</formula>
    </cfRule>
  </conditionalFormatting>
  <conditionalFormatting sqref="BH159">
    <cfRule type="cellIs" dxfId="459" priority="477" stopIfTrue="1" operator="lessThan">
      <formula>0</formula>
    </cfRule>
    <cfRule type="cellIs" dxfId="458" priority="478" stopIfTrue="1" operator="greaterThan">
      <formula>0</formula>
    </cfRule>
  </conditionalFormatting>
  <conditionalFormatting sqref="BK159">
    <cfRule type="cellIs" dxfId="457" priority="475" stopIfTrue="1" operator="lessThan">
      <formula>0</formula>
    </cfRule>
    <cfRule type="cellIs" dxfId="456" priority="476" stopIfTrue="1" operator="greaterThan">
      <formula>0</formula>
    </cfRule>
  </conditionalFormatting>
  <conditionalFormatting sqref="BH160">
    <cfRule type="cellIs" dxfId="455" priority="473" stopIfTrue="1" operator="lessThan">
      <formula>0</formula>
    </cfRule>
    <cfRule type="cellIs" dxfId="454" priority="474" stopIfTrue="1" operator="greaterThan">
      <formula>0</formula>
    </cfRule>
  </conditionalFormatting>
  <conditionalFormatting sqref="BK160">
    <cfRule type="cellIs" dxfId="453" priority="471" stopIfTrue="1" operator="lessThan">
      <formula>0</formula>
    </cfRule>
    <cfRule type="cellIs" dxfId="452" priority="472" stopIfTrue="1" operator="greaterThan">
      <formula>0</formula>
    </cfRule>
  </conditionalFormatting>
  <conditionalFormatting sqref="BH161">
    <cfRule type="cellIs" dxfId="451" priority="469" stopIfTrue="1" operator="lessThan">
      <formula>0</formula>
    </cfRule>
    <cfRule type="cellIs" dxfId="450" priority="470" stopIfTrue="1" operator="greaterThan">
      <formula>0</formula>
    </cfRule>
  </conditionalFormatting>
  <conditionalFormatting sqref="BK161">
    <cfRule type="cellIs" dxfId="449" priority="467" stopIfTrue="1" operator="lessThan">
      <formula>0</formula>
    </cfRule>
    <cfRule type="cellIs" dxfId="448" priority="468" stopIfTrue="1" operator="greaterThan">
      <formula>0</formula>
    </cfRule>
  </conditionalFormatting>
  <conditionalFormatting sqref="BH162">
    <cfRule type="cellIs" dxfId="447" priority="465" stopIfTrue="1" operator="lessThan">
      <formula>0</formula>
    </cfRule>
    <cfRule type="cellIs" dxfId="446" priority="466" stopIfTrue="1" operator="greaterThan">
      <formula>0</formula>
    </cfRule>
  </conditionalFormatting>
  <conditionalFormatting sqref="BK162">
    <cfRule type="cellIs" dxfId="445" priority="463" stopIfTrue="1" operator="lessThan">
      <formula>0</formula>
    </cfRule>
    <cfRule type="cellIs" dxfId="444" priority="464" stopIfTrue="1" operator="greaterThan">
      <formula>0</formula>
    </cfRule>
  </conditionalFormatting>
  <conditionalFormatting sqref="BH163">
    <cfRule type="cellIs" dxfId="443" priority="461" stopIfTrue="1" operator="lessThan">
      <formula>0</formula>
    </cfRule>
    <cfRule type="cellIs" dxfId="442" priority="462" stopIfTrue="1" operator="greaterThan">
      <formula>0</formula>
    </cfRule>
  </conditionalFormatting>
  <conditionalFormatting sqref="BK163">
    <cfRule type="cellIs" dxfId="441" priority="459" stopIfTrue="1" operator="lessThan">
      <formula>0</formula>
    </cfRule>
    <cfRule type="cellIs" dxfId="440" priority="460" stopIfTrue="1" operator="greaterThan">
      <formula>0</formula>
    </cfRule>
  </conditionalFormatting>
  <conditionalFormatting sqref="BK164">
    <cfRule type="cellIs" dxfId="439" priority="457" stopIfTrue="1" operator="lessThan">
      <formula>0</formula>
    </cfRule>
    <cfRule type="cellIs" dxfId="438" priority="458" stopIfTrue="1" operator="greaterThan">
      <formula>0</formula>
    </cfRule>
  </conditionalFormatting>
  <conditionalFormatting sqref="BH164">
    <cfRule type="cellIs" dxfId="437" priority="455" stopIfTrue="1" operator="lessThan">
      <formula>0</formula>
    </cfRule>
    <cfRule type="cellIs" dxfId="436" priority="456" stopIfTrue="1" operator="greaterThan">
      <formula>0</formula>
    </cfRule>
  </conditionalFormatting>
  <conditionalFormatting sqref="BK165">
    <cfRule type="cellIs" dxfId="435" priority="453" stopIfTrue="1" operator="lessThan">
      <formula>0</formula>
    </cfRule>
    <cfRule type="cellIs" dxfId="434" priority="454" stopIfTrue="1" operator="greaterThan">
      <formula>0</formula>
    </cfRule>
  </conditionalFormatting>
  <conditionalFormatting sqref="BH165">
    <cfRule type="cellIs" dxfId="433" priority="451" stopIfTrue="1" operator="lessThan">
      <formula>0</formula>
    </cfRule>
    <cfRule type="cellIs" dxfId="432" priority="452" stopIfTrue="1" operator="greaterThan">
      <formula>0</formula>
    </cfRule>
  </conditionalFormatting>
  <conditionalFormatting sqref="BK166">
    <cfRule type="cellIs" dxfId="431" priority="449" stopIfTrue="1" operator="lessThan">
      <formula>0</formula>
    </cfRule>
    <cfRule type="cellIs" dxfId="430" priority="450" stopIfTrue="1" operator="greaterThan">
      <formula>0</formula>
    </cfRule>
  </conditionalFormatting>
  <conditionalFormatting sqref="BH166">
    <cfRule type="cellIs" dxfId="429" priority="447" stopIfTrue="1" operator="lessThan">
      <formula>0</formula>
    </cfRule>
    <cfRule type="cellIs" dxfId="428" priority="448" stopIfTrue="1" operator="greaterThan">
      <formula>0</formula>
    </cfRule>
  </conditionalFormatting>
  <conditionalFormatting sqref="BK167:BK169">
    <cfRule type="cellIs" dxfId="427" priority="445" stopIfTrue="1" operator="lessThan">
      <formula>0</formula>
    </cfRule>
    <cfRule type="cellIs" dxfId="426" priority="446" stopIfTrue="1" operator="greaterThan">
      <formula>0</formula>
    </cfRule>
  </conditionalFormatting>
  <conditionalFormatting sqref="BH167:BH169">
    <cfRule type="cellIs" dxfId="425" priority="443" stopIfTrue="1" operator="lessThan">
      <formula>0</formula>
    </cfRule>
    <cfRule type="cellIs" dxfId="424" priority="444" stopIfTrue="1" operator="greaterThan">
      <formula>0</formula>
    </cfRule>
  </conditionalFormatting>
  <conditionalFormatting sqref="BK170">
    <cfRule type="cellIs" dxfId="423" priority="441" stopIfTrue="1" operator="lessThan">
      <formula>0</formula>
    </cfRule>
    <cfRule type="cellIs" dxfId="422" priority="442" stopIfTrue="1" operator="greaterThan">
      <formula>0</formula>
    </cfRule>
  </conditionalFormatting>
  <conditionalFormatting sqref="BH170">
    <cfRule type="cellIs" dxfId="421" priority="439" stopIfTrue="1" operator="lessThan">
      <formula>0</formula>
    </cfRule>
    <cfRule type="cellIs" dxfId="420" priority="440" stopIfTrue="1" operator="greaterThan">
      <formula>0</formula>
    </cfRule>
  </conditionalFormatting>
  <conditionalFormatting sqref="BK171">
    <cfRule type="cellIs" dxfId="419" priority="437" stopIfTrue="1" operator="lessThan">
      <formula>0</formula>
    </cfRule>
    <cfRule type="cellIs" dxfId="418" priority="438" stopIfTrue="1" operator="greaterThan">
      <formula>0</formula>
    </cfRule>
  </conditionalFormatting>
  <conditionalFormatting sqref="BH171">
    <cfRule type="cellIs" dxfId="417" priority="435" stopIfTrue="1" operator="lessThan">
      <formula>0</formula>
    </cfRule>
    <cfRule type="cellIs" dxfId="416" priority="436" stopIfTrue="1" operator="greaterThan">
      <formula>0</formula>
    </cfRule>
  </conditionalFormatting>
  <conditionalFormatting sqref="BK172">
    <cfRule type="cellIs" dxfId="415" priority="433" stopIfTrue="1" operator="lessThan">
      <formula>0</formula>
    </cfRule>
    <cfRule type="cellIs" dxfId="414" priority="434" stopIfTrue="1" operator="greaterThan">
      <formula>0</formula>
    </cfRule>
  </conditionalFormatting>
  <conditionalFormatting sqref="BH172">
    <cfRule type="cellIs" dxfId="413" priority="431" stopIfTrue="1" operator="lessThan">
      <formula>0</formula>
    </cfRule>
    <cfRule type="cellIs" dxfId="412" priority="432" stopIfTrue="1" operator="greaterThan">
      <formula>0</formula>
    </cfRule>
  </conditionalFormatting>
  <conditionalFormatting sqref="BK173">
    <cfRule type="cellIs" dxfId="411" priority="429" stopIfTrue="1" operator="lessThan">
      <formula>0</formula>
    </cfRule>
    <cfRule type="cellIs" dxfId="410" priority="430" stopIfTrue="1" operator="greaterThan">
      <formula>0</formula>
    </cfRule>
  </conditionalFormatting>
  <conditionalFormatting sqref="BH173">
    <cfRule type="cellIs" dxfId="409" priority="427" stopIfTrue="1" operator="lessThan">
      <formula>0</formula>
    </cfRule>
    <cfRule type="cellIs" dxfId="408" priority="428" stopIfTrue="1" operator="greaterThan">
      <formula>0</formula>
    </cfRule>
  </conditionalFormatting>
  <conditionalFormatting sqref="BK174">
    <cfRule type="cellIs" dxfId="407" priority="425" stopIfTrue="1" operator="lessThan">
      <formula>0</formula>
    </cfRule>
    <cfRule type="cellIs" dxfId="406" priority="426" stopIfTrue="1" operator="greaterThan">
      <formula>0</formula>
    </cfRule>
  </conditionalFormatting>
  <conditionalFormatting sqref="BH174">
    <cfRule type="cellIs" dxfId="405" priority="423" stopIfTrue="1" operator="lessThan">
      <formula>0</formula>
    </cfRule>
    <cfRule type="cellIs" dxfId="404" priority="424" stopIfTrue="1" operator="greaterThan">
      <formula>0</formula>
    </cfRule>
  </conditionalFormatting>
  <conditionalFormatting sqref="BH175">
    <cfRule type="cellIs" dxfId="403" priority="421" stopIfTrue="1" operator="lessThan">
      <formula>0</formula>
    </cfRule>
    <cfRule type="cellIs" dxfId="402" priority="422" stopIfTrue="1" operator="greaterThan">
      <formula>0</formula>
    </cfRule>
  </conditionalFormatting>
  <conditionalFormatting sqref="BK175">
    <cfRule type="cellIs" dxfId="401" priority="419" stopIfTrue="1" operator="lessThan">
      <formula>0</formula>
    </cfRule>
    <cfRule type="cellIs" dxfId="400" priority="420" stopIfTrue="1" operator="greaterThan">
      <formula>0</formula>
    </cfRule>
  </conditionalFormatting>
  <conditionalFormatting sqref="BH176">
    <cfRule type="cellIs" dxfId="399" priority="417" stopIfTrue="1" operator="lessThan">
      <formula>0</formula>
    </cfRule>
    <cfRule type="cellIs" dxfId="398" priority="418" stopIfTrue="1" operator="greaterThan">
      <formula>0</formula>
    </cfRule>
  </conditionalFormatting>
  <conditionalFormatting sqref="BK176">
    <cfRule type="cellIs" dxfId="397" priority="415" stopIfTrue="1" operator="lessThan">
      <formula>0</formula>
    </cfRule>
    <cfRule type="cellIs" dxfId="396" priority="416" stopIfTrue="1" operator="greaterThan">
      <formula>0</formula>
    </cfRule>
  </conditionalFormatting>
  <conditionalFormatting sqref="BH177">
    <cfRule type="cellIs" dxfId="395" priority="413" stopIfTrue="1" operator="lessThan">
      <formula>0</formula>
    </cfRule>
    <cfRule type="cellIs" dxfId="394" priority="414" stopIfTrue="1" operator="greaterThan">
      <formula>0</formula>
    </cfRule>
  </conditionalFormatting>
  <conditionalFormatting sqref="BK177">
    <cfRule type="cellIs" dxfId="393" priority="411" stopIfTrue="1" operator="lessThan">
      <formula>0</formula>
    </cfRule>
    <cfRule type="cellIs" dxfId="392" priority="412" stopIfTrue="1" operator="greaterThan">
      <formula>0</formula>
    </cfRule>
  </conditionalFormatting>
  <conditionalFormatting sqref="BH178">
    <cfRule type="cellIs" dxfId="391" priority="409" stopIfTrue="1" operator="lessThan">
      <formula>0</formula>
    </cfRule>
    <cfRule type="cellIs" dxfId="390" priority="410" stopIfTrue="1" operator="greaterThan">
      <formula>0</formula>
    </cfRule>
  </conditionalFormatting>
  <conditionalFormatting sqref="BK178">
    <cfRule type="cellIs" dxfId="389" priority="407" stopIfTrue="1" operator="lessThan">
      <formula>0</formula>
    </cfRule>
    <cfRule type="cellIs" dxfId="388" priority="408" stopIfTrue="1" operator="greaterThan">
      <formula>0</formula>
    </cfRule>
  </conditionalFormatting>
  <conditionalFormatting sqref="BH179:BH180">
    <cfRule type="cellIs" dxfId="387" priority="405" stopIfTrue="1" operator="lessThan">
      <formula>0</formula>
    </cfRule>
    <cfRule type="cellIs" dxfId="386" priority="406" stopIfTrue="1" operator="greaterThan">
      <formula>0</formula>
    </cfRule>
  </conditionalFormatting>
  <conditionalFormatting sqref="BK179:BK180">
    <cfRule type="cellIs" dxfId="385" priority="403" stopIfTrue="1" operator="lessThan">
      <formula>0</formula>
    </cfRule>
    <cfRule type="cellIs" dxfId="384" priority="404" stopIfTrue="1" operator="greaterThan">
      <formula>0</formula>
    </cfRule>
  </conditionalFormatting>
  <conditionalFormatting sqref="BH181 BH193:BH198 BH205:BH206 BH217:BH218">
    <cfRule type="cellIs" dxfId="383" priority="401" stopIfTrue="1" operator="lessThan">
      <formula>0</formula>
    </cfRule>
    <cfRule type="cellIs" dxfId="382" priority="402" stopIfTrue="1" operator="greaterThan">
      <formula>0</formula>
    </cfRule>
  </conditionalFormatting>
  <conditionalFormatting sqref="BK181 BK193:BK198 BK205:BK206 BK218">
    <cfRule type="cellIs" dxfId="381" priority="399" stopIfTrue="1" operator="lessThan">
      <formula>0</formula>
    </cfRule>
    <cfRule type="cellIs" dxfId="380" priority="400" stopIfTrue="1" operator="greaterThan">
      <formula>0</formula>
    </cfRule>
  </conditionalFormatting>
  <conditionalFormatting sqref="BH182">
    <cfRule type="cellIs" dxfId="379" priority="397" stopIfTrue="1" operator="lessThan">
      <formula>0</formula>
    </cfRule>
    <cfRule type="cellIs" dxfId="378" priority="398" stopIfTrue="1" operator="greaterThan">
      <formula>0</formula>
    </cfRule>
  </conditionalFormatting>
  <conditionalFormatting sqref="BK182">
    <cfRule type="cellIs" dxfId="377" priority="395" stopIfTrue="1" operator="lessThan">
      <formula>0</formula>
    </cfRule>
    <cfRule type="cellIs" dxfId="376" priority="396" stopIfTrue="1" operator="greaterThan">
      <formula>0</formula>
    </cfRule>
  </conditionalFormatting>
  <conditionalFormatting sqref="BH183">
    <cfRule type="cellIs" dxfId="375" priority="393" stopIfTrue="1" operator="lessThan">
      <formula>0</formula>
    </cfRule>
    <cfRule type="cellIs" dxfId="374" priority="394" stopIfTrue="1" operator="greaterThan">
      <formula>0</formula>
    </cfRule>
  </conditionalFormatting>
  <conditionalFormatting sqref="BK183">
    <cfRule type="cellIs" dxfId="373" priority="391" stopIfTrue="1" operator="lessThan">
      <formula>0</formula>
    </cfRule>
    <cfRule type="cellIs" dxfId="372" priority="392" stopIfTrue="1" operator="greaterThan">
      <formula>0</formula>
    </cfRule>
  </conditionalFormatting>
  <conditionalFormatting sqref="BH184">
    <cfRule type="cellIs" dxfId="371" priority="389" stopIfTrue="1" operator="lessThan">
      <formula>0</formula>
    </cfRule>
    <cfRule type="cellIs" dxfId="370" priority="390" stopIfTrue="1" operator="greaterThan">
      <formula>0</formula>
    </cfRule>
  </conditionalFormatting>
  <conditionalFormatting sqref="BK184">
    <cfRule type="cellIs" dxfId="369" priority="387" stopIfTrue="1" operator="lessThan">
      <formula>0</formula>
    </cfRule>
    <cfRule type="cellIs" dxfId="368" priority="388" stopIfTrue="1" operator="greaterThan">
      <formula>0</formula>
    </cfRule>
  </conditionalFormatting>
  <conditionalFormatting sqref="BH185">
    <cfRule type="cellIs" dxfId="367" priority="385" stopIfTrue="1" operator="lessThan">
      <formula>0</formula>
    </cfRule>
    <cfRule type="cellIs" dxfId="366" priority="386" stopIfTrue="1" operator="greaterThan">
      <formula>0</formula>
    </cfRule>
  </conditionalFormatting>
  <conditionalFormatting sqref="BK185">
    <cfRule type="cellIs" dxfId="365" priority="383" stopIfTrue="1" operator="lessThan">
      <formula>0</formula>
    </cfRule>
    <cfRule type="cellIs" dxfId="364" priority="384" stopIfTrue="1" operator="greaterThan">
      <formula>0</formula>
    </cfRule>
  </conditionalFormatting>
  <conditionalFormatting sqref="BH186">
    <cfRule type="cellIs" dxfId="363" priority="381" stopIfTrue="1" operator="lessThan">
      <formula>0</formula>
    </cfRule>
    <cfRule type="cellIs" dxfId="362" priority="382" stopIfTrue="1" operator="greaterThan">
      <formula>0</formula>
    </cfRule>
  </conditionalFormatting>
  <conditionalFormatting sqref="BK186">
    <cfRule type="cellIs" dxfId="361" priority="379" stopIfTrue="1" operator="lessThan">
      <formula>0</formula>
    </cfRule>
    <cfRule type="cellIs" dxfId="360" priority="380" stopIfTrue="1" operator="greaterThan">
      <formula>0</formula>
    </cfRule>
  </conditionalFormatting>
  <conditionalFormatting sqref="BH187">
    <cfRule type="cellIs" dxfId="359" priority="377" stopIfTrue="1" operator="lessThan">
      <formula>0</formula>
    </cfRule>
    <cfRule type="cellIs" dxfId="358" priority="378" stopIfTrue="1" operator="greaterThan">
      <formula>0</formula>
    </cfRule>
  </conditionalFormatting>
  <conditionalFormatting sqref="BK187">
    <cfRule type="cellIs" dxfId="357" priority="375" stopIfTrue="1" operator="lessThan">
      <formula>0</formula>
    </cfRule>
    <cfRule type="cellIs" dxfId="356" priority="376" stopIfTrue="1" operator="greaterThan">
      <formula>0</formula>
    </cfRule>
  </conditionalFormatting>
  <conditionalFormatting sqref="BK188 BK200:BK204">
    <cfRule type="cellIs" dxfId="355" priority="373" stopIfTrue="1" operator="lessThan">
      <formula>0</formula>
    </cfRule>
    <cfRule type="cellIs" dxfId="354" priority="374" stopIfTrue="1" operator="greaterThan">
      <formula>0</formula>
    </cfRule>
  </conditionalFormatting>
  <conditionalFormatting sqref="BH188">
    <cfRule type="cellIs" dxfId="353" priority="371" stopIfTrue="1" operator="lessThan">
      <formula>0</formula>
    </cfRule>
    <cfRule type="cellIs" dxfId="352" priority="372" stopIfTrue="1" operator="greaterThan">
      <formula>0</formula>
    </cfRule>
  </conditionalFormatting>
  <conditionalFormatting sqref="BK189">
    <cfRule type="cellIs" dxfId="351" priority="369" stopIfTrue="1" operator="lessThan">
      <formula>0</formula>
    </cfRule>
    <cfRule type="cellIs" dxfId="350" priority="370" stopIfTrue="1" operator="greaterThan">
      <formula>0</formula>
    </cfRule>
  </conditionalFormatting>
  <conditionalFormatting sqref="BH189">
    <cfRule type="cellIs" dxfId="349" priority="367" stopIfTrue="1" operator="lessThan">
      <formula>0</formula>
    </cfRule>
    <cfRule type="cellIs" dxfId="348" priority="368" stopIfTrue="1" operator="greaterThan">
      <formula>0</formula>
    </cfRule>
  </conditionalFormatting>
  <conditionalFormatting sqref="BK190">
    <cfRule type="cellIs" dxfId="347" priority="365" stopIfTrue="1" operator="lessThan">
      <formula>0</formula>
    </cfRule>
    <cfRule type="cellIs" dxfId="346" priority="366" stopIfTrue="1" operator="greaterThan">
      <formula>0</formula>
    </cfRule>
  </conditionalFormatting>
  <conditionalFormatting sqref="BH190">
    <cfRule type="cellIs" dxfId="345" priority="363" stopIfTrue="1" operator="lessThan">
      <formula>0</formula>
    </cfRule>
    <cfRule type="cellIs" dxfId="344" priority="364" stopIfTrue="1" operator="greaterThan">
      <formula>0</formula>
    </cfRule>
  </conditionalFormatting>
  <conditionalFormatting sqref="BK191">
    <cfRule type="cellIs" dxfId="343" priority="361" stopIfTrue="1" operator="lessThan">
      <formula>0</formula>
    </cfRule>
    <cfRule type="cellIs" dxfId="342" priority="362" stopIfTrue="1" operator="greaterThan">
      <formula>0</formula>
    </cfRule>
  </conditionalFormatting>
  <conditionalFormatting sqref="BH191">
    <cfRule type="cellIs" dxfId="341" priority="359" stopIfTrue="1" operator="lessThan">
      <formula>0</formula>
    </cfRule>
    <cfRule type="cellIs" dxfId="340" priority="360" stopIfTrue="1" operator="greaterThan">
      <formula>0</formula>
    </cfRule>
  </conditionalFormatting>
  <conditionalFormatting sqref="BK192">
    <cfRule type="cellIs" dxfId="339" priority="357" stopIfTrue="1" operator="lessThan">
      <formula>0</formula>
    </cfRule>
    <cfRule type="cellIs" dxfId="338" priority="358" stopIfTrue="1" operator="greaterThan">
      <formula>0</formula>
    </cfRule>
  </conditionalFormatting>
  <conditionalFormatting sqref="BH192">
    <cfRule type="cellIs" dxfId="337" priority="355" stopIfTrue="1" operator="lessThan">
      <formula>0</formula>
    </cfRule>
    <cfRule type="cellIs" dxfId="336" priority="356" stopIfTrue="1" operator="greaterThan">
      <formula>0</formula>
    </cfRule>
  </conditionalFormatting>
  <conditionalFormatting sqref="BH199:BH204">
    <cfRule type="cellIs" dxfId="335" priority="353" stopIfTrue="1" operator="lessThan">
      <formula>0</formula>
    </cfRule>
    <cfRule type="cellIs" dxfId="334" priority="354" stopIfTrue="1" operator="greaterThan">
      <formula>0</formula>
    </cfRule>
  </conditionalFormatting>
  <conditionalFormatting sqref="BK199">
    <cfRule type="cellIs" dxfId="333" priority="351" stopIfTrue="1" operator="lessThan">
      <formula>0</formula>
    </cfRule>
    <cfRule type="cellIs" dxfId="332" priority="352" stopIfTrue="1" operator="greaterThan">
      <formula>0</formula>
    </cfRule>
  </conditionalFormatting>
  <conditionalFormatting sqref="BH207">
    <cfRule type="cellIs" dxfId="331" priority="349" stopIfTrue="1" operator="lessThan">
      <formula>0</formula>
    </cfRule>
    <cfRule type="cellIs" dxfId="330" priority="350" stopIfTrue="1" operator="greaterThan">
      <formula>0</formula>
    </cfRule>
  </conditionalFormatting>
  <conditionalFormatting sqref="BK207">
    <cfRule type="cellIs" dxfId="329" priority="347" stopIfTrue="1" operator="lessThan">
      <formula>0</formula>
    </cfRule>
    <cfRule type="cellIs" dxfId="328" priority="348" stopIfTrue="1" operator="greaterThan">
      <formula>0</formula>
    </cfRule>
  </conditionalFormatting>
  <conditionalFormatting sqref="BH208:BH216">
    <cfRule type="cellIs" dxfId="327" priority="345" stopIfTrue="1" operator="lessThan">
      <formula>0</formula>
    </cfRule>
    <cfRule type="cellIs" dxfId="326" priority="346" stopIfTrue="1" operator="greaterThan">
      <formula>0</formula>
    </cfRule>
  </conditionalFormatting>
  <conditionalFormatting sqref="BK208:BK210 BK212:BK216">
    <cfRule type="cellIs" dxfId="325" priority="343" stopIfTrue="1" operator="lessThan">
      <formula>0</formula>
    </cfRule>
    <cfRule type="cellIs" dxfId="324" priority="344" stopIfTrue="1" operator="greaterThan">
      <formula>0</formula>
    </cfRule>
  </conditionalFormatting>
  <conditionalFormatting sqref="BK211">
    <cfRule type="cellIs" dxfId="323" priority="339" stopIfTrue="1" operator="lessThan">
      <formula>0</formula>
    </cfRule>
    <cfRule type="cellIs" dxfId="322" priority="340" stopIfTrue="1" operator="greaterThan">
      <formula>0</formula>
    </cfRule>
  </conditionalFormatting>
  <conditionalFormatting sqref="BK217">
    <cfRule type="cellIs" dxfId="321" priority="337" stopIfTrue="1" operator="lessThan">
      <formula>0</formula>
    </cfRule>
    <cfRule type="cellIs" dxfId="320" priority="338" stopIfTrue="1" operator="greaterThan">
      <formula>0</formula>
    </cfRule>
  </conditionalFormatting>
  <conditionalFormatting sqref="BU219">
    <cfRule type="cellIs" dxfId="319" priority="333" stopIfTrue="1" operator="lessThan">
      <formula>0</formula>
    </cfRule>
    <cfRule type="cellIs" dxfId="318" priority="334" stopIfTrue="1" operator="greaterThan">
      <formula>0</formula>
    </cfRule>
  </conditionalFormatting>
  <conditionalFormatting sqref="BW219">
    <cfRule type="cellIs" dxfId="317" priority="331" stopIfTrue="1" operator="lessThan">
      <formula>0</formula>
    </cfRule>
    <cfRule type="cellIs" dxfId="316" priority="332" stopIfTrue="1" operator="greaterThan">
      <formula>0</formula>
    </cfRule>
  </conditionalFormatting>
  <conditionalFormatting sqref="E219">
    <cfRule type="cellIs" dxfId="315" priority="329" stopIfTrue="1" operator="lessThan">
      <formula>0</formula>
    </cfRule>
    <cfRule type="cellIs" dxfId="314" priority="330" stopIfTrue="1" operator="greaterThan">
      <formula>0</formula>
    </cfRule>
  </conditionalFormatting>
  <conditionalFormatting sqref="H219">
    <cfRule type="cellIs" dxfId="313" priority="327" stopIfTrue="1" operator="lessThan">
      <formula>0</formula>
    </cfRule>
    <cfRule type="cellIs" dxfId="312" priority="328" stopIfTrue="1" operator="greaterThan">
      <formula>0</formula>
    </cfRule>
  </conditionalFormatting>
  <conditionalFormatting sqref="P219">
    <cfRule type="cellIs" dxfId="311" priority="325" stopIfTrue="1" operator="lessThan">
      <formula>0</formula>
    </cfRule>
    <cfRule type="cellIs" dxfId="310" priority="326" stopIfTrue="1" operator="greaterThan">
      <formula>0</formula>
    </cfRule>
  </conditionalFormatting>
  <conditionalFormatting sqref="S219">
    <cfRule type="cellIs" dxfId="309" priority="323" stopIfTrue="1" operator="lessThan">
      <formula>0</formula>
    </cfRule>
    <cfRule type="cellIs" dxfId="308" priority="324" stopIfTrue="1" operator="greaterThan">
      <formula>0</formula>
    </cfRule>
  </conditionalFormatting>
  <conditionalFormatting sqref="AA219">
    <cfRule type="cellIs" dxfId="307" priority="321" stopIfTrue="1" operator="lessThan">
      <formula>0</formula>
    </cfRule>
    <cfRule type="cellIs" dxfId="306" priority="322" stopIfTrue="1" operator="greaterThan">
      <formula>0</formula>
    </cfRule>
  </conditionalFormatting>
  <conditionalFormatting sqref="AD219">
    <cfRule type="cellIs" dxfId="305" priority="319" stopIfTrue="1" operator="lessThan">
      <formula>0</formula>
    </cfRule>
    <cfRule type="cellIs" dxfId="304" priority="320" stopIfTrue="1" operator="greaterThan">
      <formula>0</formula>
    </cfRule>
  </conditionalFormatting>
  <conditionalFormatting sqref="AL219">
    <cfRule type="cellIs" dxfId="303" priority="317" stopIfTrue="1" operator="lessThan">
      <formula>0</formula>
    </cfRule>
    <cfRule type="cellIs" dxfId="302" priority="318" stopIfTrue="1" operator="greaterThan">
      <formula>0</formula>
    </cfRule>
  </conditionalFormatting>
  <conditionalFormatting sqref="AO219">
    <cfRule type="cellIs" dxfId="301" priority="315" stopIfTrue="1" operator="lessThan">
      <formula>0</formula>
    </cfRule>
    <cfRule type="cellIs" dxfId="300" priority="316" stopIfTrue="1" operator="greaterThan">
      <formula>0</formula>
    </cfRule>
  </conditionalFormatting>
  <conditionalFormatting sqref="AW219">
    <cfRule type="cellIs" dxfId="299" priority="313" stopIfTrue="1" operator="lessThan">
      <formula>0</formula>
    </cfRule>
    <cfRule type="cellIs" dxfId="298" priority="314" stopIfTrue="1" operator="greaterThan">
      <formula>0</formula>
    </cfRule>
  </conditionalFormatting>
  <conditionalFormatting sqref="AZ219">
    <cfRule type="cellIs" dxfId="297" priority="311" stopIfTrue="1" operator="lessThan">
      <formula>0</formula>
    </cfRule>
    <cfRule type="cellIs" dxfId="296" priority="312" stopIfTrue="1" operator="greaterThan">
      <formula>0</formula>
    </cfRule>
  </conditionalFormatting>
  <conditionalFormatting sqref="BH219">
    <cfRule type="cellIs" dxfId="295" priority="309" stopIfTrue="1" operator="lessThan">
      <formula>0</formula>
    </cfRule>
    <cfRule type="cellIs" dxfId="294" priority="310" stopIfTrue="1" operator="greaterThan">
      <formula>0</formula>
    </cfRule>
  </conditionalFormatting>
  <conditionalFormatting sqref="BK219">
    <cfRule type="cellIs" dxfId="293" priority="307" stopIfTrue="1" operator="lessThan">
      <formula>0</formula>
    </cfRule>
    <cfRule type="cellIs" dxfId="292" priority="308" stopIfTrue="1" operator="greaterThan">
      <formula>0</formula>
    </cfRule>
  </conditionalFormatting>
  <conditionalFormatting sqref="BU220">
    <cfRule type="cellIs" dxfId="291" priority="305" stopIfTrue="1" operator="lessThan">
      <formula>0</formula>
    </cfRule>
    <cfRule type="cellIs" dxfId="290" priority="306" stopIfTrue="1" operator="greaterThan">
      <formula>0</formula>
    </cfRule>
  </conditionalFormatting>
  <conditionalFormatting sqref="BW220">
    <cfRule type="cellIs" dxfId="289" priority="303" stopIfTrue="1" operator="lessThan">
      <formula>0</formula>
    </cfRule>
    <cfRule type="cellIs" dxfId="288" priority="304" stopIfTrue="1" operator="greaterThan">
      <formula>0</formula>
    </cfRule>
  </conditionalFormatting>
  <conditionalFormatting sqref="E220">
    <cfRule type="cellIs" dxfId="287" priority="301" stopIfTrue="1" operator="lessThan">
      <formula>0</formula>
    </cfRule>
    <cfRule type="cellIs" dxfId="286" priority="302" stopIfTrue="1" operator="greaterThan">
      <formula>0</formula>
    </cfRule>
  </conditionalFormatting>
  <conditionalFormatting sqref="H220">
    <cfRule type="cellIs" dxfId="285" priority="299" stopIfTrue="1" operator="lessThan">
      <formula>0</formula>
    </cfRule>
    <cfRule type="cellIs" dxfId="284" priority="300" stopIfTrue="1" operator="greaterThan">
      <formula>0</formula>
    </cfRule>
  </conditionalFormatting>
  <conditionalFormatting sqref="P220">
    <cfRule type="cellIs" dxfId="283" priority="297" stopIfTrue="1" operator="lessThan">
      <formula>0</formula>
    </cfRule>
    <cfRule type="cellIs" dxfId="282" priority="298" stopIfTrue="1" operator="greaterThan">
      <formula>0</formula>
    </cfRule>
  </conditionalFormatting>
  <conditionalFormatting sqref="S220">
    <cfRule type="cellIs" dxfId="281" priority="295" stopIfTrue="1" operator="lessThan">
      <formula>0</formula>
    </cfRule>
    <cfRule type="cellIs" dxfId="280" priority="296" stopIfTrue="1" operator="greaterThan">
      <formula>0</formula>
    </cfRule>
  </conditionalFormatting>
  <conditionalFormatting sqref="AA220">
    <cfRule type="cellIs" dxfId="279" priority="293" stopIfTrue="1" operator="lessThan">
      <formula>0</formula>
    </cfRule>
    <cfRule type="cellIs" dxfId="278" priority="294" stopIfTrue="1" operator="greaterThan">
      <formula>0</formula>
    </cfRule>
  </conditionalFormatting>
  <conditionalFormatting sqref="AD220">
    <cfRule type="cellIs" dxfId="277" priority="291" stopIfTrue="1" operator="lessThan">
      <formula>0</formula>
    </cfRule>
    <cfRule type="cellIs" dxfId="276" priority="292" stopIfTrue="1" operator="greaterThan">
      <formula>0</formula>
    </cfRule>
  </conditionalFormatting>
  <conditionalFormatting sqref="AL220">
    <cfRule type="cellIs" dxfId="275" priority="289" stopIfTrue="1" operator="lessThan">
      <formula>0</formula>
    </cfRule>
    <cfRule type="cellIs" dxfId="274" priority="290" stopIfTrue="1" operator="greaterThan">
      <formula>0</formula>
    </cfRule>
  </conditionalFormatting>
  <conditionalFormatting sqref="AO220">
    <cfRule type="cellIs" dxfId="273" priority="287" stopIfTrue="1" operator="lessThan">
      <formula>0</formula>
    </cfRule>
    <cfRule type="cellIs" dxfId="272" priority="288" stopIfTrue="1" operator="greaterThan">
      <formula>0</formula>
    </cfRule>
  </conditionalFormatting>
  <conditionalFormatting sqref="AW220">
    <cfRule type="cellIs" dxfId="271" priority="285" stopIfTrue="1" operator="lessThan">
      <formula>0</formula>
    </cfRule>
    <cfRule type="cellIs" dxfId="270" priority="286" stopIfTrue="1" operator="greaterThan">
      <formula>0</formula>
    </cfRule>
  </conditionalFormatting>
  <conditionalFormatting sqref="AZ220">
    <cfRule type="cellIs" dxfId="269" priority="283" stopIfTrue="1" operator="lessThan">
      <formula>0</formula>
    </cfRule>
    <cfRule type="cellIs" dxfId="268" priority="284" stopIfTrue="1" operator="greaterThan">
      <formula>0</formula>
    </cfRule>
  </conditionalFormatting>
  <conditionalFormatting sqref="BH220">
    <cfRule type="cellIs" dxfId="267" priority="281" stopIfTrue="1" operator="lessThan">
      <formula>0</formula>
    </cfRule>
    <cfRule type="cellIs" dxfId="266" priority="282" stopIfTrue="1" operator="greaterThan">
      <formula>0</formula>
    </cfRule>
  </conditionalFormatting>
  <conditionalFormatting sqref="BK220">
    <cfRule type="cellIs" dxfId="265" priority="279" stopIfTrue="1" operator="lessThan">
      <formula>0</formula>
    </cfRule>
    <cfRule type="cellIs" dxfId="264" priority="280" stopIfTrue="1" operator="greaterThan">
      <formula>0</formula>
    </cfRule>
  </conditionalFormatting>
  <conditionalFormatting sqref="BU221">
    <cfRule type="cellIs" dxfId="263" priority="275" stopIfTrue="1" operator="lessThan">
      <formula>0</formula>
    </cfRule>
    <cfRule type="cellIs" dxfId="262" priority="276" stopIfTrue="1" operator="greaterThan">
      <formula>0</formula>
    </cfRule>
  </conditionalFormatting>
  <conditionalFormatting sqref="BW221">
    <cfRule type="cellIs" dxfId="261" priority="273" stopIfTrue="1" operator="lessThan">
      <formula>0</formula>
    </cfRule>
    <cfRule type="cellIs" dxfId="260" priority="274" stopIfTrue="1" operator="greaterThan">
      <formula>0</formula>
    </cfRule>
  </conditionalFormatting>
  <conditionalFormatting sqref="E221">
    <cfRule type="cellIs" dxfId="259" priority="271" stopIfTrue="1" operator="lessThan">
      <formula>0</formula>
    </cfRule>
    <cfRule type="cellIs" dxfId="258" priority="272" stopIfTrue="1" operator="greaterThan">
      <formula>0</formula>
    </cfRule>
  </conditionalFormatting>
  <conditionalFormatting sqref="H221">
    <cfRule type="cellIs" dxfId="257" priority="269" stopIfTrue="1" operator="lessThan">
      <formula>0</formula>
    </cfRule>
    <cfRule type="cellIs" dxfId="256" priority="270" stopIfTrue="1" operator="greaterThan">
      <formula>0</formula>
    </cfRule>
  </conditionalFormatting>
  <conditionalFormatting sqref="P221">
    <cfRule type="cellIs" dxfId="255" priority="267" stopIfTrue="1" operator="lessThan">
      <formula>0</formula>
    </cfRule>
    <cfRule type="cellIs" dxfId="254" priority="268" stopIfTrue="1" operator="greaterThan">
      <formula>0</formula>
    </cfRule>
  </conditionalFormatting>
  <conditionalFormatting sqref="S221">
    <cfRule type="cellIs" dxfId="253" priority="265" stopIfTrue="1" operator="lessThan">
      <formula>0</formula>
    </cfRule>
    <cfRule type="cellIs" dxfId="252" priority="266" stopIfTrue="1" operator="greaterThan">
      <formula>0</formula>
    </cfRule>
  </conditionalFormatting>
  <conditionalFormatting sqref="AA221">
    <cfRule type="cellIs" dxfId="251" priority="263" stopIfTrue="1" operator="lessThan">
      <formula>0</formula>
    </cfRule>
    <cfRule type="cellIs" dxfId="250" priority="264" stopIfTrue="1" operator="greaterThan">
      <formula>0</formula>
    </cfRule>
  </conditionalFormatting>
  <conditionalFormatting sqref="AD221">
    <cfRule type="cellIs" dxfId="249" priority="261" stopIfTrue="1" operator="lessThan">
      <formula>0</formula>
    </cfRule>
    <cfRule type="cellIs" dxfId="248" priority="262" stopIfTrue="1" operator="greaterThan">
      <formula>0</formula>
    </cfRule>
  </conditionalFormatting>
  <conditionalFormatting sqref="AL221">
    <cfRule type="cellIs" dxfId="247" priority="259" stopIfTrue="1" operator="lessThan">
      <formula>0</formula>
    </cfRule>
    <cfRule type="cellIs" dxfId="246" priority="260" stopIfTrue="1" operator="greaterThan">
      <formula>0</formula>
    </cfRule>
  </conditionalFormatting>
  <conditionalFormatting sqref="AO221">
    <cfRule type="cellIs" dxfId="245" priority="257" stopIfTrue="1" operator="lessThan">
      <formula>0</formula>
    </cfRule>
    <cfRule type="cellIs" dxfId="244" priority="258" stopIfTrue="1" operator="greaterThan">
      <formula>0</formula>
    </cfRule>
  </conditionalFormatting>
  <conditionalFormatting sqref="AW221">
    <cfRule type="cellIs" dxfId="243" priority="255" stopIfTrue="1" operator="lessThan">
      <formula>0</formula>
    </cfRule>
    <cfRule type="cellIs" dxfId="242" priority="256" stopIfTrue="1" operator="greaterThan">
      <formula>0</formula>
    </cfRule>
  </conditionalFormatting>
  <conditionalFormatting sqref="AZ221">
    <cfRule type="cellIs" dxfId="241" priority="253" stopIfTrue="1" operator="lessThan">
      <formula>0</formula>
    </cfRule>
    <cfRule type="cellIs" dxfId="240" priority="254" stopIfTrue="1" operator="greaterThan">
      <formula>0</formula>
    </cfRule>
  </conditionalFormatting>
  <conditionalFormatting sqref="BH221">
    <cfRule type="cellIs" dxfId="239" priority="251" stopIfTrue="1" operator="lessThan">
      <formula>0</formula>
    </cfRule>
    <cfRule type="cellIs" dxfId="238" priority="252" stopIfTrue="1" operator="greaterThan">
      <formula>0</formula>
    </cfRule>
  </conditionalFormatting>
  <conditionalFormatting sqref="BK221">
    <cfRule type="cellIs" dxfId="237" priority="249" stopIfTrue="1" operator="lessThan">
      <formula>0</formula>
    </cfRule>
    <cfRule type="cellIs" dxfId="236" priority="250" stopIfTrue="1" operator="greaterThan">
      <formula>0</formula>
    </cfRule>
  </conditionalFormatting>
  <conditionalFormatting sqref="BU222:BU224">
    <cfRule type="cellIs" dxfId="235" priority="247" stopIfTrue="1" operator="lessThan">
      <formula>0</formula>
    </cfRule>
    <cfRule type="cellIs" dxfId="234" priority="248" stopIfTrue="1" operator="greaterThan">
      <formula>0</formula>
    </cfRule>
  </conditionalFormatting>
  <conditionalFormatting sqref="BW222:BW225 BW227:BW231">
    <cfRule type="cellIs" dxfId="233" priority="245" stopIfTrue="1" operator="lessThan">
      <formula>0</formula>
    </cfRule>
    <cfRule type="cellIs" dxfId="232" priority="246" stopIfTrue="1" operator="greaterThan">
      <formula>0</formula>
    </cfRule>
  </conditionalFormatting>
  <conditionalFormatting sqref="E222:E224">
    <cfRule type="cellIs" dxfId="231" priority="243" stopIfTrue="1" operator="lessThan">
      <formula>0</formula>
    </cfRule>
    <cfRule type="cellIs" dxfId="230" priority="244" stopIfTrue="1" operator="greaterThan">
      <formula>0</formula>
    </cfRule>
  </conditionalFormatting>
  <conditionalFormatting sqref="H222">
    <cfRule type="cellIs" dxfId="229" priority="241" stopIfTrue="1" operator="lessThan">
      <formula>0</formula>
    </cfRule>
    <cfRule type="cellIs" dxfId="228" priority="242" stopIfTrue="1" operator="greaterThan">
      <formula>0</formula>
    </cfRule>
  </conditionalFormatting>
  <conditionalFormatting sqref="P222:P224">
    <cfRule type="cellIs" dxfId="227" priority="239" stopIfTrue="1" operator="lessThan">
      <formula>0</formula>
    </cfRule>
    <cfRule type="cellIs" dxfId="226" priority="240" stopIfTrue="1" operator="greaterThan">
      <formula>0</formula>
    </cfRule>
  </conditionalFormatting>
  <conditionalFormatting sqref="S222">
    <cfRule type="cellIs" dxfId="225" priority="237" stopIfTrue="1" operator="lessThan">
      <formula>0</formula>
    </cfRule>
    <cfRule type="cellIs" dxfId="224" priority="238" stopIfTrue="1" operator="greaterThan">
      <formula>0</formula>
    </cfRule>
  </conditionalFormatting>
  <conditionalFormatting sqref="AA222:AA224">
    <cfRule type="cellIs" dxfId="223" priority="235" stopIfTrue="1" operator="lessThan">
      <formula>0</formula>
    </cfRule>
    <cfRule type="cellIs" dxfId="222" priority="236" stopIfTrue="1" operator="greaterThan">
      <formula>0</formula>
    </cfRule>
  </conditionalFormatting>
  <conditionalFormatting sqref="AD222">
    <cfRule type="cellIs" dxfId="221" priority="233" stopIfTrue="1" operator="lessThan">
      <formula>0</formula>
    </cfRule>
    <cfRule type="cellIs" dxfId="220" priority="234" stopIfTrue="1" operator="greaterThan">
      <formula>0</formula>
    </cfRule>
  </conditionalFormatting>
  <conditionalFormatting sqref="AL222:AL224">
    <cfRule type="cellIs" dxfId="219" priority="231" stopIfTrue="1" operator="lessThan">
      <formula>0</formula>
    </cfRule>
    <cfRule type="cellIs" dxfId="218" priority="232" stopIfTrue="1" operator="greaterThan">
      <formula>0</formula>
    </cfRule>
  </conditionalFormatting>
  <conditionalFormatting sqref="AO222">
    <cfRule type="cellIs" dxfId="217" priority="229" stopIfTrue="1" operator="lessThan">
      <formula>0</formula>
    </cfRule>
    <cfRule type="cellIs" dxfId="216" priority="230" stopIfTrue="1" operator="greaterThan">
      <formula>0</formula>
    </cfRule>
  </conditionalFormatting>
  <conditionalFormatting sqref="AW222:AW224">
    <cfRule type="cellIs" dxfId="215" priority="227" stopIfTrue="1" operator="lessThan">
      <formula>0</formula>
    </cfRule>
    <cfRule type="cellIs" dxfId="214" priority="228" stopIfTrue="1" operator="greaterThan">
      <formula>0</formula>
    </cfRule>
  </conditionalFormatting>
  <conditionalFormatting sqref="AZ222">
    <cfRule type="cellIs" dxfId="213" priority="225" stopIfTrue="1" operator="lessThan">
      <formula>0</formula>
    </cfRule>
    <cfRule type="cellIs" dxfId="212" priority="226" stopIfTrue="1" operator="greaterThan">
      <formula>0</formula>
    </cfRule>
  </conditionalFormatting>
  <conditionalFormatting sqref="BH222:BH224">
    <cfRule type="cellIs" dxfId="211" priority="223" stopIfTrue="1" operator="lessThan">
      <formula>0</formula>
    </cfRule>
    <cfRule type="cellIs" dxfId="210" priority="224" stopIfTrue="1" operator="greaterThan">
      <formula>0</formula>
    </cfRule>
  </conditionalFormatting>
  <conditionalFormatting sqref="BK222">
    <cfRule type="cellIs" dxfId="209" priority="221" stopIfTrue="1" operator="lessThan">
      <formula>0</formula>
    </cfRule>
    <cfRule type="cellIs" dxfId="208" priority="222" stopIfTrue="1" operator="greaterThan">
      <formula>0</formula>
    </cfRule>
  </conditionalFormatting>
  <conditionalFormatting sqref="H224">
    <cfRule type="cellIs" dxfId="207" priority="219" stopIfTrue="1" operator="lessThan">
      <formula>0</formula>
    </cfRule>
    <cfRule type="cellIs" dxfId="206" priority="220" stopIfTrue="1" operator="greaterThan">
      <formula>0</formula>
    </cfRule>
  </conditionalFormatting>
  <conditionalFormatting sqref="S224">
    <cfRule type="cellIs" dxfId="205" priority="217" stopIfTrue="1" operator="lessThan">
      <formula>0</formula>
    </cfRule>
    <cfRule type="cellIs" dxfId="204" priority="218" stopIfTrue="1" operator="greaterThan">
      <formula>0</formula>
    </cfRule>
  </conditionalFormatting>
  <conditionalFormatting sqref="AD224">
    <cfRule type="cellIs" dxfId="203" priority="215" stopIfTrue="1" operator="lessThan">
      <formula>0</formula>
    </cfRule>
    <cfRule type="cellIs" dxfId="202" priority="216" stopIfTrue="1" operator="greaterThan">
      <formula>0</formula>
    </cfRule>
  </conditionalFormatting>
  <conditionalFormatting sqref="AO224">
    <cfRule type="cellIs" dxfId="201" priority="213" stopIfTrue="1" operator="lessThan">
      <formula>0</formula>
    </cfRule>
    <cfRule type="cellIs" dxfId="200" priority="214" stopIfTrue="1" operator="greaterThan">
      <formula>0</formula>
    </cfRule>
  </conditionalFormatting>
  <conditionalFormatting sqref="AZ224">
    <cfRule type="cellIs" dxfId="199" priority="211" stopIfTrue="1" operator="lessThan">
      <formula>0</formula>
    </cfRule>
    <cfRule type="cellIs" dxfId="198" priority="212" stopIfTrue="1" operator="greaterThan">
      <formula>0</formula>
    </cfRule>
  </conditionalFormatting>
  <conditionalFormatting sqref="BK224">
    <cfRule type="cellIs" dxfId="197" priority="209" stopIfTrue="1" operator="lessThan">
      <formula>0</formula>
    </cfRule>
    <cfRule type="cellIs" dxfId="196" priority="210" stopIfTrue="1" operator="greaterThan">
      <formula>0</formula>
    </cfRule>
  </conditionalFormatting>
  <conditionalFormatting sqref="E225">
    <cfRule type="cellIs" dxfId="195" priority="207" stopIfTrue="1" operator="lessThan">
      <formula>0</formula>
    </cfRule>
    <cfRule type="cellIs" dxfId="194" priority="208" stopIfTrue="1" operator="greaterThan">
      <formula>0</formula>
    </cfRule>
  </conditionalFormatting>
  <conditionalFormatting sqref="P225">
    <cfRule type="cellIs" dxfId="193" priority="205" stopIfTrue="1" operator="lessThan">
      <formula>0</formula>
    </cfRule>
    <cfRule type="cellIs" dxfId="192" priority="206" stopIfTrue="1" operator="greaterThan">
      <formula>0</formula>
    </cfRule>
  </conditionalFormatting>
  <conditionalFormatting sqref="AA225">
    <cfRule type="cellIs" dxfId="191" priority="203" stopIfTrue="1" operator="lessThan">
      <formula>0</formula>
    </cfRule>
    <cfRule type="cellIs" dxfId="190" priority="204" stopIfTrue="1" operator="greaterThan">
      <formula>0</formula>
    </cfRule>
  </conditionalFormatting>
  <conditionalFormatting sqref="AL225">
    <cfRule type="cellIs" dxfId="189" priority="201" stopIfTrue="1" operator="lessThan">
      <formula>0</formula>
    </cfRule>
    <cfRule type="cellIs" dxfId="188" priority="202" stopIfTrue="1" operator="greaterThan">
      <formula>0</formula>
    </cfRule>
  </conditionalFormatting>
  <conditionalFormatting sqref="AW225">
    <cfRule type="cellIs" dxfId="187" priority="199" stopIfTrue="1" operator="lessThan">
      <formula>0</formula>
    </cfRule>
    <cfRule type="cellIs" dxfId="186" priority="200" stopIfTrue="1" operator="greaterThan">
      <formula>0</formula>
    </cfRule>
  </conditionalFormatting>
  <conditionalFormatting sqref="BH225">
    <cfRule type="cellIs" dxfId="185" priority="197" stopIfTrue="1" operator="lessThan">
      <formula>0</formula>
    </cfRule>
    <cfRule type="cellIs" dxfId="184" priority="198" stopIfTrue="1" operator="greaterThan">
      <formula>0</formula>
    </cfRule>
  </conditionalFormatting>
  <conditionalFormatting sqref="H225">
    <cfRule type="cellIs" dxfId="183" priority="195" stopIfTrue="1" operator="lessThan">
      <formula>0</formula>
    </cfRule>
    <cfRule type="cellIs" dxfId="182" priority="196" stopIfTrue="1" operator="greaterThan">
      <formula>0</formula>
    </cfRule>
  </conditionalFormatting>
  <conditionalFormatting sqref="S225">
    <cfRule type="cellIs" dxfId="181" priority="193" stopIfTrue="1" operator="lessThan">
      <formula>0</formula>
    </cfRule>
    <cfRule type="cellIs" dxfId="180" priority="194" stopIfTrue="1" operator="greaterThan">
      <formula>0</formula>
    </cfRule>
  </conditionalFormatting>
  <conditionalFormatting sqref="AD225">
    <cfRule type="cellIs" dxfId="179" priority="191" stopIfTrue="1" operator="lessThan">
      <formula>0</formula>
    </cfRule>
    <cfRule type="cellIs" dxfId="178" priority="192" stopIfTrue="1" operator="greaterThan">
      <formula>0</formula>
    </cfRule>
  </conditionalFormatting>
  <conditionalFormatting sqref="AO225">
    <cfRule type="cellIs" dxfId="177" priority="189" stopIfTrue="1" operator="lessThan">
      <formula>0</formula>
    </cfRule>
    <cfRule type="cellIs" dxfId="176" priority="190" stopIfTrue="1" operator="greaterThan">
      <formula>0</formula>
    </cfRule>
  </conditionalFormatting>
  <conditionalFormatting sqref="AZ225">
    <cfRule type="cellIs" dxfId="175" priority="187" stopIfTrue="1" operator="lessThan">
      <formula>0</formula>
    </cfRule>
    <cfRule type="cellIs" dxfId="174" priority="188" stopIfTrue="1" operator="greaterThan">
      <formula>0</formula>
    </cfRule>
  </conditionalFormatting>
  <conditionalFormatting sqref="BK225">
    <cfRule type="cellIs" dxfId="173" priority="185" stopIfTrue="1" operator="lessThan">
      <formula>0</formula>
    </cfRule>
    <cfRule type="cellIs" dxfId="172" priority="186" stopIfTrue="1" operator="greaterThan">
      <formula>0</formula>
    </cfRule>
  </conditionalFormatting>
  <conditionalFormatting sqref="BU225 BU227:BU231">
    <cfRule type="cellIs" dxfId="171" priority="181" stopIfTrue="1" operator="lessThan">
      <formula>0</formula>
    </cfRule>
    <cfRule type="cellIs" dxfId="170" priority="182" stopIfTrue="1" operator="greaterThan">
      <formula>0</formula>
    </cfRule>
  </conditionalFormatting>
  <conditionalFormatting sqref="BW226">
    <cfRule type="cellIs" dxfId="169" priority="179" stopIfTrue="1" operator="lessThan">
      <formula>0</formula>
    </cfRule>
    <cfRule type="cellIs" dxfId="168" priority="180" stopIfTrue="1" operator="greaterThan">
      <formula>0</formula>
    </cfRule>
  </conditionalFormatting>
  <conditionalFormatting sqref="BU226">
    <cfRule type="cellIs" dxfId="167" priority="177" stopIfTrue="1" operator="lessThan">
      <formula>0</formula>
    </cfRule>
    <cfRule type="cellIs" dxfId="166" priority="178" stopIfTrue="1" operator="greaterThan">
      <formula>0</formula>
    </cfRule>
  </conditionalFormatting>
  <conditionalFormatting sqref="E226:E231">
    <cfRule type="cellIs" dxfId="165" priority="175" stopIfTrue="1" operator="lessThan">
      <formula>0</formula>
    </cfRule>
    <cfRule type="cellIs" dxfId="164" priority="176" stopIfTrue="1" operator="greaterThan">
      <formula>0</formula>
    </cfRule>
  </conditionalFormatting>
  <conditionalFormatting sqref="P226:P231">
    <cfRule type="cellIs" dxfId="163" priority="173" stopIfTrue="1" operator="lessThan">
      <formula>0</formula>
    </cfRule>
    <cfRule type="cellIs" dxfId="162" priority="174" stopIfTrue="1" operator="greaterThan">
      <formula>0</formula>
    </cfRule>
  </conditionalFormatting>
  <conditionalFormatting sqref="AA226:AA231">
    <cfRule type="cellIs" dxfId="161" priority="171" stopIfTrue="1" operator="lessThan">
      <formula>0</formula>
    </cfRule>
    <cfRule type="cellIs" dxfId="160" priority="172" stopIfTrue="1" operator="greaterThan">
      <formula>0</formula>
    </cfRule>
  </conditionalFormatting>
  <conditionalFormatting sqref="AL226:AL231">
    <cfRule type="cellIs" dxfId="159" priority="169" stopIfTrue="1" operator="lessThan">
      <formula>0</formula>
    </cfRule>
    <cfRule type="cellIs" dxfId="158" priority="170" stopIfTrue="1" operator="greaterThan">
      <formula>0</formula>
    </cfRule>
  </conditionalFormatting>
  <conditionalFormatting sqref="AW226:AW231">
    <cfRule type="cellIs" dxfId="157" priority="167" stopIfTrue="1" operator="lessThan">
      <formula>0</formula>
    </cfRule>
    <cfRule type="cellIs" dxfId="156" priority="168" stopIfTrue="1" operator="greaterThan">
      <formula>0</formula>
    </cfRule>
  </conditionalFormatting>
  <conditionalFormatting sqref="BH226:BH231">
    <cfRule type="cellIs" dxfId="155" priority="165" stopIfTrue="1" operator="lessThan">
      <formula>0</formula>
    </cfRule>
    <cfRule type="cellIs" dxfId="154" priority="166" stopIfTrue="1" operator="greaterThan">
      <formula>0</formula>
    </cfRule>
  </conditionalFormatting>
  <conditionalFormatting sqref="H226:H231">
    <cfRule type="cellIs" dxfId="153" priority="163" stopIfTrue="1" operator="lessThan">
      <formula>0</formula>
    </cfRule>
    <cfRule type="cellIs" dxfId="152" priority="164" stopIfTrue="1" operator="greaterThan">
      <formula>0</formula>
    </cfRule>
  </conditionalFormatting>
  <conditionalFormatting sqref="S226:S231">
    <cfRule type="cellIs" dxfId="151" priority="161" stopIfTrue="1" operator="lessThan">
      <formula>0</formula>
    </cfRule>
    <cfRule type="cellIs" dxfId="150" priority="162" stopIfTrue="1" operator="greaterThan">
      <formula>0</formula>
    </cfRule>
  </conditionalFormatting>
  <conditionalFormatting sqref="AD226:AD231">
    <cfRule type="cellIs" dxfId="149" priority="159" stopIfTrue="1" operator="lessThan">
      <formula>0</formula>
    </cfRule>
    <cfRule type="cellIs" dxfId="148" priority="160" stopIfTrue="1" operator="greaterThan">
      <formula>0</formula>
    </cfRule>
  </conditionalFormatting>
  <conditionalFormatting sqref="AO226:AO231">
    <cfRule type="cellIs" dxfId="147" priority="157" stopIfTrue="1" operator="lessThan">
      <formula>0</formula>
    </cfRule>
    <cfRule type="cellIs" dxfId="146" priority="158" stopIfTrue="1" operator="greaterThan">
      <formula>0</formula>
    </cfRule>
  </conditionalFormatting>
  <conditionalFormatting sqref="AZ226:AZ231">
    <cfRule type="cellIs" dxfId="145" priority="155" stopIfTrue="1" operator="lessThan">
      <formula>0</formula>
    </cfRule>
    <cfRule type="cellIs" dxfId="144" priority="156" stopIfTrue="1" operator="greaterThan">
      <formula>0</formula>
    </cfRule>
  </conditionalFormatting>
  <conditionalFormatting sqref="BK226:BK231">
    <cfRule type="cellIs" dxfId="143" priority="153" stopIfTrue="1" operator="lessThan">
      <formula>0</formula>
    </cfRule>
    <cfRule type="cellIs" dxfId="142" priority="154" stopIfTrue="1" operator="greaterThan">
      <formula>0</formula>
    </cfRule>
  </conditionalFormatting>
  <conditionalFormatting sqref="BW232:BW276">
    <cfRule type="cellIs" dxfId="141" priority="147" stopIfTrue="1" operator="lessThan">
      <formula>0</formula>
    </cfRule>
    <cfRule type="cellIs" dxfId="140" priority="148" stopIfTrue="1" operator="greaterThan">
      <formula>0</formula>
    </cfRule>
  </conditionalFormatting>
  <conditionalFormatting sqref="BU232:BU276">
    <cfRule type="cellIs" dxfId="139" priority="145" stopIfTrue="1" operator="lessThan">
      <formula>0</formula>
    </cfRule>
    <cfRule type="cellIs" dxfId="138" priority="146" stopIfTrue="1" operator="greaterThan">
      <formula>0</formula>
    </cfRule>
  </conditionalFormatting>
  <conditionalFormatting sqref="E232:E235">
    <cfRule type="cellIs" dxfId="137" priority="143" stopIfTrue="1" operator="lessThan">
      <formula>0</formula>
    </cfRule>
    <cfRule type="cellIs" dxfId="136" priority="144" stopIfTrue="1" operator="greaterThan">
      <formula>0</formula>
    </cfRule>
  </conditionalFormatting>
  <conditionalFormatting sqref="P232:P235">
    <cfRule type="cellIs" dxfId="135" priority="141" stopIfTrue="1" operator="lessThan">
      <formula>0</formula>
    </cfRule>
    <cfRule type="cellIs" dxfId="134" priority="142" stopIfTrue="1" operator="greaterThan">
      <formula>0</formula>
    </cfRule>
  </conditionalFormatting>
  <conditionalFormatting sqref="AA232:AA235">
    <cfRule type="cellIs" dxfId="133" priority="139" stopIfTrue="1" operator="lessThan">
      <formula>0</formula>
    </cfRule>
    <cfRule type="cellIs" dxfId="132" priority="140" stopIfTrue="1" operator="greaterThan">
      <formula>0</formula>
    </cfRule>
  </conditionalFormatting>
  <conditionalFormatting sqref="AL232:AL235">
    <cfRule type="cellIs" dxfId="131" priority="137" stopIfTrue="1" operator="lessThan">
      <formula>0</formula>
    </cfRule>
    <cfRule type="cellIs" dxfId="130" priority="138" stopIfTrue="1" operator="greaterThan">
      <formula>0</formula>
    </cfRule>
  </conditionalFormatting>
  <conditionalFormatting sqref="AW232:AW235">
    <cfRule type="cellIs" dxfId="129" priority="135" stopIfTrue="1" operator="lessThan">
      <formula>0</formula>
    </cfRule>
    <cfRule type="cellIs" dxfId="128" priority="136" stopIfTrue="1" operator="greaterThan">
      <formula>0</formula>
    </cfRule>
  </conditionalFormatting>
  <conditionalFormatting sqref="BH232:BH235">
    <cfRule type="cellIs" dxfId="127" priority="133" stopIfTrue="1" operator="lessThan">
      <formula>0</formula>
    </cfRule>
    <cfRule type="cellIs" dxfId="126" priority="134" stopIfTrue="1" operator="greaterThan">
      <formula>0</formula>
    </cfRule>
  </conditionalFormatting>
  <conditionalFormatting sqref="H232:H235">
    <cfRule type="cellIs" dxfId="125" priority="131" stopIfTrue="1" operator="lessThan">
      <formula>0</formula>
    </cfRule>
    <cfRule type="cellIs" dxfId="124" priority="132" stopIfTrue="1" operator="greaterThan">
      <formula>0</formula>
    </cfRule>
  </conditionalFormatting>
  <conditionalFormatting sqref="S232:S234">
    <cfRule type="cellIs" dxfId="123" priority="129" stopIfTrue="1" operator="lessThan">
      <formula>0</formula>
    </cfRule>
    <cfRule type="cellIs" dxfId="122" priority="130" stopIfTrue="1" operator="greaterThan">
      <formula>0</formula>
    </cfRule>
  </conditionalFormatting>
  <conditionalFormatting sqref="AD232:AD234">
    <cfRule type="cellIs" dxfId="121" priority="127" stopIfTrue="1" operator="lessThan">
      <formula>0</formula>
    </cfRule>
    <cfRule type="cellIs" dxfId="120" priority="128" stopIfTrue="1" operator="greaterThan">
      <formula>0</formula>
    </cfRule>
  </conditionalFormatting>
  <conditionalFormatting sqref="AO232:AO234">
    <cfRule type="cellIs" dxfId="119" priority="125" stopIfTrue="1" operator="lessThan">
      <formula>0</formula>
    </cfRule>
    <cfRule type="cellIs" dxfId="118" priority="126" stopIfTrue="1" operator="greaterThan">
      <formula>0</formula>
    </cfRule>
  </conditionalFormatting>
  <conditionalFormatting sqref="AZ232:AZ234">
    <cfRule type="cellIs" dxfId="117" priority="123" stopIfTrue="1" operator="lessThan">
      <formula>0</formula>
    </cfRule>
    <cfRule type="cellIs" dxfId="116" priority="124" stopIfTrue="1" operator="greaterThan">
      <formula>0</formula>
    </cfRule>
  </conditionalFormatting>
  <conditionalFormatting sqref="BK232:BK234">
    <cfRule type="cellIs" dxfId="115" priority="121" stopIfTrue="1" operator="lessThan">
      <formula>0</formula>
    </cfRule>
    <cfRule type="cellIs" dxfId="114" priority="122" stopIfTrue="1" operator="greaterThan">
      <formula>0</formula>
    </cfRule>
  </conditionalFormatting>
  <conditionalFormatting sqref="S235">
    <cfRule type="cellIs" dxfId="113" priority="119" stopIfTrue="1" operator="lessThan">
      <formula>0</formula>
    </cfRule>
    <cfRule type="cellIs" dxfId="112" priority="120" stopIfTrue="1" operator="greaterThan">
      <formula>0</formula>
    </cfRule>
  </conditionalFormatting>
  <conditionalFormatting sqref="AD235">
    <cfRule type="cellIs" dxfId="111" priority="117" stopIfTrue="1" operator="lessThan">
      <formula>0</formula>
    </cfRule>
    <cfRule type="cellIs" dxfId="110" priority="118" stopIfTrue="1" operator="greaterThan">
      <formula>0</formula>
    </cfRule>
  </conditionalFormatting>
  <conditionalFormatting sqref="AO235">
    <cfRule type="cellIs" dxfId="109" priority="115" stopIfTrue="1" operator="lessThan">
      <formula>0</formula>
    </cfRule>
    <cfRule type="cellIs" dxfId="108" priority="116" stopIfTrue="1" operator="greaterThan">
      <formula>0</formula>
    </cfRule>
  </conditionalFormatting>
  <conditionalFormatting sqref="AZ235">
    <cfRule type="cellIs" dxfId="107" priority="113" stopIfTrue="1" operator="lessThan">
      <formula>0</formula>
    </cfRule>
    <cfRule type="cellIs" dxfId="106" priority="114" stopIfTrue="1" operator="greaterThan">
      <formula>0</formula>
    </cfRule>
  </conditionalFormatting>
  <conditionalFormatting sqref="BK235">
    <cfRule type="cellIs" dxfId="105" priority="111" stopIfTrue="1" operator="lessThan">
      <formula>0</formula>
    </cfRule>
    <cfRule type="cellIs" dxfId="104" priority="112" stopIfTrue="1" operator="greaterThan">
      <formula>0</formula>
    </cfRule>
  </conditionalFormatting>
  <conditionalFormatting sqref="BK223">
    <cfRule type="cellIs" dxfId="103" priority="107" stopIfTrue="1" operator="lessThan">
      <formula>0</formula>
    </cfRule>
    <cfRule type="cellIs" dxfId="102" priority="108" stopIfTrue="1" operator="greaterThan">
      <formula>0</formula>
    </cfRule>
  </conditionalFormatting>
  <conditionalFormatting sqref="AZ223">
    <cfRule type="cellIs" dxfId="101" priority="105" stopIfTrue="1" operator="lessThan">
      <formula>0</formula>
    </cfRule>
    <cfRule type="cellIs" dxfId="100" priority="106" stopIfTrue="1" operator="greaterThan">
      <formula>0</formula>
    </cfRule>
  </conditionalFormatting>
  <conditionalFormatting sqref="AO223">
    <cfRule type="cellIs" dxfId="99" priority="103" stopIfTrue="1" operator="lessThan">
      <formula>0</formula>
    </cfRule>
    <cfRule type="cellIs" dxfId="98" priority="104" stopIfTrue="1" operator="greaterThan">
      <formula>0</formula>
    </cfRule>
  </conditionalFormatting>
  <conditionalFormatting sqref="AD223">
    <cfRule type="cellIs" dxfId="97" priority="101" stopIfTrue="1" operator="lessThan">
      <formula>0</formula>
    </cfRule>
    <cfRule type="cellIs" dxfId="96" priority="102" stopIfTrue="1" operator="greaterThan">
      <formula>0</formula>
    </cfRule>
  </conditionalFormatting>
  <conditionalFormatting sqref="S223">
    <cfRule type="cellIs" dxfId="95" priority="99" stopIfTrue="1" operator="lessThan">
      <formula>0</formula>
    </cfRule>
    <cfRule type="cellIs" dxfId="94" priority="100" stopIfTrue="1" operator="greaterThan">
      <formula>0</formula>
    </cfRule>
  </conditionalFormatting>
  <conditionalFormatting sqref="H223">
    <cfRule type="cellIs" dxfId="93" priority="97" stopIfTrue="1" operator="lessThan">
      <formula>0</formula>
    </cfRule>
    <cfRule type="cellIs" dxfId="92" priority="98" stopIfTrue="1" operator="greaterThan">
      <formula>0</formula>
    </cfRule>
  </conditionalFormatting>
  <conditionalFormatting sqref="E236:E247">
    <cfRule type="cellIs" dxfId="91" priority="95" stopIfTrue="1" operator="lessThan">
      <formula>0</formula>
    </cfRule>
    <cfRule type="cellIs" dxfId="90" priority="96" stopIfTrue="1" operator="greaterThan">
      <formula>0</formula>
    </cfRule>
  </conditionalFormatting>
  <conditionalFormatting sqref="H236:H246">
    <cfRule type="cellIs" dxfId="89" priority="93" stopIfTrue="1" operator="lessThan">
      <formula>0</formula>
    </cfRule>
    <cfRule type="cellIs" dxfId="88" priority="94" stopIfTrue="1" operator="greaterThan">
      <formula>0</formula>
    </cfRule>
  </conditionalFormatting>
  <conditionalFormatting sqref="P236:P247">
    <cfRule type="cellIs" dxfId="87" priority="91" stopIfTrue="1" operator="lessThan">
      <formula>0</formula>
    </cfRule>
    <cfRule type="cellIs" dxfId="86" priority="92" stopIfTrue="1" operator="greaterThan">
      <formula>0</formula>
    </cfRule>
  </conditionalFormatting>
  <conditionalFormatting sqref="S236:S246">
    <cfRule type="cellIs" dxfId="85" priority="89" stopIfTrue="1" operator="lessThan">
      <formula>0</formula>
    </cfRule>
    <cfRule type="cellIs" dxfId="84" priority="90" stopIfTrue="1" operator="greaterThan">
      <formula>0</formula>
    </cfRule>
  </conditionalFormatting>
  <conditionalFormatting sqref="AA236:AA264">
    <cfRule type="cellIs" dxfId="83" priority="87" stopIfTrue="1" operator="lessThan">
      <formula>0</formula>
    </cfRule>
    <cfRule type="cellIs" dxfId="82" priority="88" stopIfTrue="1" operator="greaterThan">
      <formula>0</formula>
    </cfRule>
  </conditionalFormatting>
  <conditionalFormatting sqref="AD236:AD246">
    <cfRule type="cellIs" dxfId="81" priority="85" stopIfTrue="1" operator="lessThan">
      <formula>0</formula>
    </cfRule>
    <cfRule type="cellIs" dxfId="80" priority="86" stopIfTrue="1" operator="greaterThan">
      <formula>0</formula>
    </cfRule>
  </conditionalFormatting>
  <conditionalFormatting sqref="AL236:AL247">
    <cfRule type="cellIs" dxfId="79" priority="83" stopIfTrue="1" operator="lessThan">
      <formula>0</formula>
    </cfRule>
    <cfRule type="cellIs" dxfId="78" priority="84" stopIfTrue="1" operator="greaterThan">
      <formula>0</formula>
    </cfRule>
  </conditionalFormatting>
  <conditionalFormatting sqref="AO236:AO246">
    <cfRule type="cellIs" dxfId="77" priority="81" stopIfTrue="1" operator="lessThan">
      <formula>0</formula>
    </cfRule>
    <cfRule type="cellIs" dxfId="76" priority="82" stopIfTrue="1" operator="greaterThan">
      <formula>0</formula>
    </cfRule>
  </conditionalFormatting>
  <conditionalFormatting sqref="AW236:AW247">
    <cfRule type="cellIs" dxfId="75" priority="79" stopIfTrue="1" operator="lessThan">
      <formula>0</formula>
    </cfRule>
    <cfRule type="cellIs" dxfId="74" priority="80" stopIfTrue="1" operator="greaterThan">
      <formula>0</formula>
    </cfRule>
  </conditionalFormatting>
  <conditionalFormatting sqref="AZ236:AZ246">
    <cfRule type="cellIs" dxfId="73" priority="77" stopIfTrue="1" operator="lessThan">
      <formula>0</formula>
    </cfRule>
    <cfRule type="cellIs" dxfId="72" priority="78" stopIfTrue="1" operator="greaterThan">
      <formula>0</formula>
    </cfRule>
  </conditionalFormatting>
  <conditionalFormatting sqref="BH236:BH247">
    <cfRule type="cellIs" dxfId="71" priority="75" stopIfTrue="1" operator="lessThan">
      <formula>0</formula>
    </cfRule>
    <cfRule type="cellIs" dxfId="70" priority="76" stopIfTrue="1" operator="greaterThan">
      <formula>0</formula>
    </cfRule>
  </conditionalFormatting>
  <conditionalFormatting sqref="BK236:BK246">
    <cfRule type="cellIs" dxfId="69" priority="73" stopIfTrue="1" operator="lessThan">
      <formula>0</formula>
    </cfRule>
    <cfRule type="cellIs" dxfId="68" priority="74" stopIfTrue="1" operator="greaterThan">
      <formula>0</formula>
    </cfRule>
  </conditionalFormatting>
  <conditionalFormatting sqref="CC13:CC252">
    <cfRule type="cellIs" dxfId="67" priority="71" stopIfTrue="1" operator="lessThan">
      <formula>0</formula>
    </cfRule>
    <cfRule type="cellIs" dxfId="66" priority="72" stopIfTrue="1" operator="greaterThan">
      <formula>0</formula>
    </cfRule>
  </conditionalFormatting>
  <conditionalFormatting sqref="H247 H259">
    <cfRule type="cellIs" dxfId="65" priority="69" stopIfTrue="1" operator="lessThan">
      <formula>0</formula>
    </cfRule>
    <cfRule type="cellIs" dxfId="64" priority="70" stopIfTrue="1" operator="greaterThan">
      <formula>0</formula>
    </cfRule>
  </conditionalFormatting>
  <conditionalFormatting sqref="S247 S259">
    <cfRule type="cellIs" dxfId="63" priority="67" stopIfTrue="1" operator="lessThan">
      <formula>0</formula>
    </cfRule>
    <cfRule type="cellIs" dxfId="62" priority="68" stopIfTrue="1" operator="greaterThan">
      <formula>0</formula>
    </cfRule>
  </conditionalFormatting>
  <conditionalFormatting sqref="AD247 AD259">
    <cfRule type="cellIs" dxfId="61" priority="65" stopIfTrue="1" operator="lessThan">
      <formula>0</formula>
    </cfRule>
    <cfRule type="cellIs" dxfId="60" priority="66" stopIfTrue="1" operator="greaterThan">
      <formula>0</formula>
    </cfRule>
  </conditionalFormatting>
  <conditionalFormatting sqref="AO247 AO259">
    <cfRule type="cellIs" dxfId="59" priority="63" stopIfTrue="1" operator="lessThan">
      <formula>0</formula>
    </cfRule>
    <cfRule type="cellIs" dxfId="58" priority="64" stopIfTrue="1" operator="greaterThan">
      <formula>0</formula>
    </cfRule>
  </conditionalFormatting>
  <conditionalFormatting sqref="AZ247 AZ259">
    <cfRule type="cellIs" dxfId="57" priority="61" stopIfTrue="1" operator="lessThan">
      <formula>0</formula>
    </cfRule>
    <cfRule type="cellIs" dxfId="56" priority="62" stopIfTrue="1" operator="greaterThan">
      <formula>0</formula>
    </cfRule>
  </conditionalFormatting>
  <conditionalFormatting sqref="BK247 BK259">
    <cfRule type="cellIs" dxfId="55" priority="59" stopIfTrue="1" operator="lessThan">
      <formula>0</formula>
    </cfRule>
    <cfRule type="cellIs" dxfId="54" priority="60" stopIfTrue="1" operator="greaterThan">
      <formula>0</formula>
    </cfRule>
  </conditionalFormatting>
  <conditionalFormatting sqref="E248:E276">
    <cfRule type="cellIs" dxfId="53" priority="57" stopIfTrue="1" operator="lessThan">
      <formula>0</formula>
    </cfRule>
    <cfRule type="cellIs" dxfId="52" priority="58" stopIfTrue="1" operator="greaterThan">
      <formula>0</formula>
    </cfRule>
  </conditionalFormatting>
  <conditionalFormatting sqref="H248:H258 H272:H276 H260:H270">
    <cfRule type="cellIs" dxfId="51" priority="55" stopIfTrue="1" operator="lessThan">
      <formula>0</formula>
    </cfRule>
    <cfRule type="cellIs" dxfId="50" priority="56" stopIfTrue="1" operator="greaterThan">
      <formula>0</formula>
    </cfRule>
  </conditionalFormatting>
  <conditionalFormatting sqref="P248:P276">
    <cfRule type="cellIs" dxfId="49" priority="53" stopIfTrue="1" operator="lessThan">
      <formula>0</formula>
    </cfRule>
    <cfRule type="cellIs" dxfId="48" priority="54" stopIfTrue="1" operator="greaterThan">
      <formula>0</formula>
    </cfRule>
  </conditionalFormatting>
  <conditionalFormatting sqref="S248:S258 S272:S276 S260:S270">
    <cfRule type="cellIs" dxfId="47" priority="51" stopIfTrue="1" operator="lessThan">
      <formula>0</formula>
    </cfRule>
    <cfRule type="cellIs" dxfId="46" priority="52" stopIfTrue="1" operator="greaterThan">
      <formula>0</formula>
    </cfRule>
  </conditionalFormatting>
  <conditionalFormatting sqref="AD248:AD258 AD272:AD276 AD260:AD270">
    <cfRule type="cellIs" dxfId="45" priority="47" stopIfTrue="1" operator="lessThan">
      <formula>0</formula>
    </cfRule>
    <cfRule type="cellIs" dxfId="44" priority="48" stopIfTrue="1" operator="greaterThan">
      <formula>0</formula>
    </cfRule>
  </conditionalFormatting>
  <conditionalFormatting sqref="AL248:AL276">
    <cfRule type="cellIs" dxfId="43" priority="45" stopIfTrue="1" operator="lessThan">
      <formula>0</formula>
    </cfRule>
    <cfRule type="cellIs" dxfId="42" priority="46" stopIfTrue="1" operator="greaterThan">
      <formula>0</formula>
    </cfRule>
  </conditionalFormatting>
  <conditionalFormatting sqref="AO248:AO258 AO272:AO276 AO260:AO270">
    <cfRule type="cellIs" dxfId="41" priority="43" stopIfTrue="1" operator="lessThan">
      <formula>0</formula>
    </cfRule>
    <cfRule type="cellIs" dxfId="40" priority="44" stopIfTrue="1" operator="greaterThan">
      <formula>0</formula>
    </cfRule>
  </conditionalFormatting>
  <conditionalFormatting sqref="AW248:AW276">
    <cfRule type="cellIs" dxfId="39" priority="41" stopIfTrue="1" operator="lessThan">
      <formula>0</formula>
    </cfRule>
    <cfRule type="cellIs" dxfId="38" priority="42" stopIfTrue="1" operator="greaterThan">
      <formula>0</formula>
    </cfRule>
  </conditionalFormatting>
  <conditionalFormatting sqref="AZ248:AZ258 AZ272:AZ276 AZ260:AZ270">
    <cfRule type="cellIs" dxfId="37" priority="39" stopIfTrue="1" operator="lessThan">
      <formula>0</formula>
    </cfRule>
    <cfRule type="cellIs" dxfId="36" priority="40" stopIfTrue="1" operator="greaterThan">
      <formula>0</formula>
    </cfRule>
  </conditionalFormatting>
  <conditionalFormatting sqref="BH248:BH276">
    <cfRule type="cellIs" dxfId="35" priority="37" stopIfTrue="1" operator="lessThan">
      <formula>0</formula>
    </cfRule>
    <cfRule type="cellIs" dxfId="34" priority="38" stopIfTrue="1" operator="greaterThan">
      <formula>0</formula>
    </cfRule>
  </conditionalFormatting>
  <conditionalFormatting sqref="BK248:BK258 BK272:BK276 BK260:BK270">
    <cfRule type="cellIs" dxfId="33" priority="35" stopIfTrue="1" operator="lessThan">
      <formula>0</formula>
    </cfRule>
    <cfRule type="cellIs" dxfId="32" priority="36" stopIfTrue="1" operator="greaterThan">
      <formula>0</formula>
    </cfRule>
  </conditionalFormatting>
  <conditionalFormatting sqref="AA265:AA272">
    <cfRule type="cellIs" dxfId="31" priority="29" stopIfTrue="1" operator="lessThan">
      <formula>0</formula>
    </cfRule>
    <cfRule type="cellIs" dxfId="30" priority="30" stopIfTrue="1" operator="greaterThan">
      <formula>0</formula>
    </cfRule>
  </conditionalFormatting>
  <conditionalFormatting sqref="H271">
    <cfRule type="cellIs" dxfId="29" priority="21" stopIfTrue="1" operator="lessThan">
      <formula>0</formula>
    </cfRule>
    <cfRule type="cellIs" dxfId="28" priority="22" stopIfTrue="1" operator="greaterThan">
      <formula>0</formula>
    </cfRule>
  </conditionalFormatting>
  <conditionalFormatting sqref="S271">
    <cfRule type="cellIs" dxfId="27" priority="19" stopIfTrue="1" operator="lessThan">
      <formula>0</formula>
    </cfRule>
    <cfRule type="cellIs" dxfId="26" priority="20" stopIfTrue="1" operator="greaterThan">
      <formula>0</formula>
    </cfRule>
  </conditionalFormatting>
  <conditionalFormatting sqref="AD271">
    <cfRule type="cellIs" dxfId="25" priority="17" stopIfTrue="1" operator="lessThan">
      <formula>0</formula>
    </cfRule>
    <cfRule type="cellIs" dxfId="24" priority="18" stopIfTrue="1" operator="greaterThan">
      <formula>0</formula>
    </cfRule>
  </conditionalFormatting>
  <conditionalFormatting sqref="AO271">
    <cfRule type="cellIs" dxfId="23" priority="15" stopIfTrue="1" operator="lessThan">
      <formula>0</formula>
    </cfRule>
    <cfRule type="cellIs" dxfId="22" priority="16" stopIfTrue="1" operator="greaterThan">
      <formula>0</formula>
    </cfRule>
  </conditionalFormatting>
  <conditionalFormatting sqref="AZ271">
    <cfRule type="cellIs" dxfId="21" priority="13" stopIfTrue="1" operator="lessThan">
      <formula>0</formula>
    </cfRule>
    <cfRule type="cellIs" dxfId="20" priority="14" stopIfTrue="1" operator="greaterThan">
      <formula>0</formula>
    </cfRule>
  </conditionalFormatting>
  <conditionalFormatting sqref="BK271">
    <cfRule type="cellIs" dxfId="19" priority="11" stopIfTrue="1" operator="lessThan">
      <formula>0</formula>
    </cfRule>
    <cfRule type="cellIs" dxfId="18" priority="12" stopIfTrue="1" operator="greaterThan">
      <formula>0</formula>
    </cfRule>
  </conditionalFormatting>
  <conditionalFormatting sqref="AA273:AA276">
    <cfRule type="cellIs" dxfId="17" priority="9" stopIfTrue="1" operator="lessThan">
      <formula>0</formula>
    </cfRule>
    <cfRule type="cellIs" dxfId="16" priority="10" stopIfTrue="1" operator="greaterThan">
      <formula>0</formula>
    </cfRule>
  </conditionalFormatting>
  <conditionalFormatting sqref="AD151">
    <cfRule type="cellIs" dxfId="15" priority="7" stopIfTrue="1" operator="lessThan">
      <formula>0</formula>
    </cfRule>
    <cfRule type="cellIs" dxfId="14" priority="8" stopIfTrue="1" operator="greaterThan">
      <formula>0</formula>
    </cfRule>
  </conditionalFormatting>
  <conditionalFormatting sqref="AO151">
    <cfRule type="cellIs" dxfId="13" priority="5" stopIfTrue="1" operator="lessThan">
      <formula>0</formula>
    </cfRule>
    <cfRule type="cellIs" dxfId="12" priority="6" stopIfTrue="1" operator="greaterThan">
      <formula>0</formula>
    </cfRule>
  </conditionalFormatting>
  <conditionalFormatting sqref="AZ151">
    <cfRule type="cellIs" dxfId="11" priority="3" stopIfTrue="1" operator="lessThan">
      <formula>0</formula>
    </cfRule>
    <cfRule type="cellIs" dxfId="10" priority="4" stopIfTrue="1" operator="greaterThan">
      <formula>0</formula>
    </cfRule>
  </conditionalFormatting>
  <conditionalFormatting sqref="BK151">
    <cfRule type="cellIs" dxfId="9" priority="1" stopIfTrue="1" operator="lessThan">
      <formula>0</formula>
    </cfRule>
    <cfRule type="cellIs" dxfId="8" priority="2" stopIfTrue="1" operator="greaterThan">
      <formula>0</formula>
    </cfRule>
  </conditionalFormatting>
  <printOptions horizontalCentered="1"/>
  <pageMargins left="0" right="0" top="0" bottom="0" header="0.31496062992125984" footer="0.31496062992125984"/>
  <pageSetup paperSize="9" scale="27" fitToHeight="0" orientation="landscape" r:id="rId1"/>
  <headerFooter alignWithMargins="0"/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6C801-1FDA-457F-8CC3-E66B021EFBD9}">
  <sheetPr>
    <pageSetUpPr fitToPage="1"/>
  </sheetPr>
  <dimension ref="A1:J37"/>
  <sheetViews>
    <sheetView showGridLines="0" workbookViewId="0">
      <selection activeCell="E18" sqref="E18"/>
    </sheetView>
  </sheetViews>
  <sheetFormatPr defaultRowHeight="15"/>
  <cols>
    <col min="1" max="1" width="20.140625" style="136" bestFit="1" customWidth="1"/>
    <col min="2" max="2" width="15.85546875" style="136" bestFit="1" customWidth="1"/>
    <col min="3" max="3" width="16.42578125" style="136" bestFit="1" customWidth="1"/>
    <col min="4" max="4" width="18.7109375" style="136" bestFit="1" customWidth="1"/>
    <col min="5" max="5" width="3.140625" style="136" bestFit="1" customWidth="1"/>
    <col min="6" max="6" width="12.140625" style="136" bestFit="1" customWidth="1"/>
    <col min="7" max="7" width="9.5703125" style="136" customWidth="1"/>
    <col min="8" max="8" width="7.140625" style="136" bestFit="1" customWidth="1"/>
    <col min="9" max="9" width="14" style="136" customWidth="1"/>
    <col min="10" max="10" width="12.140625" style="136" bestFit="1" customWidth="1"/>
    <col min="11" max="11" width="16.5703125" style="136" customWidth="1"/>
    <col min="12" max="12" width="13.42578125" style="136" bestFit="1" customWidth="1"/>
    <col min="13" max="16384" width="9.140625" style="136"/>
  </cols>
  <sheetData>
    <row r="1" spans="1:10">
      <c r="A1" s="374" t="s">
        <v>57</v>
      </c>
      <c r="B1" s="374"/>
      <c r="C1" s="374"/>
      <c r="D1" s="374"/>
      <c r="E1" s="374"/>
      <c r="F1" s="374"/>
      <c r="G1" s="374"/>
      <c r="H1" s="374"/>
      <c r="I1" s="374"/>
      <c r="J1" s="374"/>
    </row>
    <row r="5" spans="1:10">
      <c r="A5" s="137" t="s">
        <v>58</v>
      </c>
      <c r="B5" s="137" t="s">
        <v>59</v>
      </c>
      <c r="C5" s="137" t="s">
        <v>60</v>
      </c>
      <c r="F5" s="375" t="s">
        <v>76</v>
      </c>
      <c r="G5" s="375"/>
      <c r="H5" s="376" t="s">
        <v>77</v>
      </c>
      <c r="I5" s="376"/>
      <c r="J5" s="138" t="s">
        <v>78</v>
      </c>
    </row>
    <row r="6" spans="1:10">
      <c r="A6" s="139">
        <f>F6</f>
        <v>4160.22</v>
      </c>
      <c r="B6" s="140">
        <v>0.16839999999999999</v>
      </c>
      <c r="C6" s="141">
        <f>A6+A6*B6</f>
        <v>4860.8010480000003</v>
      </c>
      <c r="E6" s="136">
        <v>1</v>
      </c>
      <c r="F6" s="142">
        <v>4160.22</v>
      </c>
      <c r="G6" s="143">
        <v>0</v>
      </c>
      <c r="H6" s="144">
        <v>0</v>
      </c>
      <c r="I6" s="142">
        <f>F6</f>
        <v>4160.22</v>
      </c>
      <c r="J6" s="142">
        <f>I6-F6</f>
        <v>0</v>
      </c>
    </row>
    <row r="7" spans="1:10">
      <c r="A7" s="137" t="s">
        <v>61</v>
      </c>
      <c r="B7" s="137" t="s">
        <v>62</v>
      </c>
      <c r="C7" s="137" t="s">
        <v>63</v>
      </c>
      <c r="E7" s="136">
        <v>2</v>
      </c>
      <c r="F7" s="142">
        <v>4160.22</v>
      </c>
      <c r="G7" s="143">
        <f>((F7/F6)-1)</f>
        <v>0</v>
      </c>
      <c r="H7" s="144">
        <v>0</v>
      </c>
      <c r="I7" s="142">
        <f t="shared" ref="I7:I17" si="0">I6*(1+H7)</f>
        <v>4160.22</v>
      </c>
      <c r="J7" s="142">
        <f t="shared" ref="J7:J17" si="1">I7-F7</f>
        <v>0</v>
      </c>
    </row>
    <row r="8" spans="1:10">
      <c r="A8" s="141">
        <f>C6-A6</f>
        <v>700.58104800000001</v>
      </c>
      <c r="B8" s="145">
        <v>5</v>
      </c>
      <c r="C8" s="141">
        <f>A8*B8</f>
        <v>3502.90524</v>
      </c>
      <c r="E8" s="136">
        <v>3</v>
      </c>
      <c r="F8" s="142">
        <v>4160.22</v>
      </c>
      <c r="G8" s="143">
        <f t="shared" ref="G8:G17" si="2">((F8/F7)-1)</f>
        <v>0</v>
      </c>
      <c r="H8" s="144">
        <v>0</v>
      </c>
      <c r="I8" s="142">
        <f t="shared" si="0"/>
        <v>4160.22</v>
      </c>
      <c r="J8" s="142">
        <f t="shared" si="1"/>
        <v>0</v>
      </c>
    </row>
    <row r="9" spans="1:10">
      <c r="A9" s="137" t="s">
        <v>64</v>
      </c>
      <c r="B9" s="137" t="s">
        <v>65</v>
      </c>
      <c r="C9" s="137" t="s">
        <v>68</v>
      </c>
      <c r="D9" s="137" t="s">
        <v>69</v>
      </c>
      <c r="E9" s="136">
        <v>4</v>
      </c>
      <c r="F9" s="142">
        <v>4160.22</v>
      </c>
      <c r="G9" s="143">
        <f t="shared" si="2"/>
        <v>0</v>
      </c>
      <c r="H9" s="144">
        <v>0</v>
      </c>
      <c r="I9" s="142">
        <f t="shared" si="0"/>
        <v>4160.22</v>
      </c>
      <c r="J9" s="142">
        <f t="shared" si="1"/>
        <v>0</v>
      </c>
    </row>
    <row r="10" spans="1:10">
      <c r="A10" s="146">
        <v>12</v>
      </c>
      <c r="B10" s="141">
        <f>C8/A10</f>
        <v>291.90877</v>
      </c>
      <c r="C10" s="147">
        <f>(C11/C6)-1</f>
        <v>6.0053634600022887E-2</v>
      </c>
      <c r="D10" s="147">
        <f>(C11/A6)-1</f>
        <v>0.23856666666666659</v>
      </c>
      <c r="E10" s="136">
        <v>5</v>
      </c>
      <c r="F10" s="142">
        <v>4160.22</v>
      </c>
      <c r="G10" s="143">
        <f t="shared" si="2"/>
        <v>0</v>
      </c>
      <c r="H10" s="144">
        <v>0</v>
      </c>
      <c r="I10" s="142">
        <f t="shared" si="0"/>
        <v>4160.22</v>
      </c>
      <c r="J10" s="142">
        <f t="shared" si="1"/>
        <v>0</v>
      </c>
    </row>
    <row r="11" spans="1:10">
      <c r="A11" s="148" t="s">
        <v>66</v>
      </c>
      <c r="B11" s="149"/>
      <c r="C11" s="150">
        <f>C6+B10</f>
        <v>5152.7098180000003</v>
      </c>
      <c r="E11" s="136">
        <v>6</v>
      </c>
      <c r="F11" s="142">
        <v>4160.22</v>
      </c>
      <c r="G11" s="143">
        <f t="shared" si="2"/>
        <v>0</v>
      </c>
      <c r="H11" s="144">
        <v>0</v>
      </c>
      <c r="I11" s="142">
        <f t="shared" si="0"/>
        <v>4160.22</v>
      </c>
      <c r="J11" s="142">
        <f t="shared" si="1"/>
        <v>0</v>
      </c>
    </row>
    <row r="12" spans="1:10">
      <c r="E12" s="136">
        <v>7</v>
      </c>
      <c r="F12" s="142">
        <v>4160.22</v>
      </c>
      <c r="G12" s="143">
        <f t="shared" si="2"/>
        <v>0</v>
      </c>
      <c r="H12" s="144">
        <v>0.16839999999999999</v>
      </c>
      <c r="I12" s="142">
        <f t="shared" si="0"/>
        <v>4860.8010480000012</v>
      </c>
      <c r="J12" s="142">
        <f t="shared" si="1"/>
        <v>700.58104800000092</v>
      </c>
    </row>
    <row r="13" spans="1:10">
      <c r="E13" s="136">
        <v>8</v>
      </c>
      <c r="F13" s="142">
        <v>4860.8</v>
      </c>
      <c r="G13" s="143">
        <f t="shared" si="2"/>
        <v>0.16839974809024527</v>
      </c>
      <c r="H13" s="144">
        <v>0</v>
      </c>
      <c r="I13" s="142">
        <f t="shared" si="0"/>
        <v>4860.8010480000012</v>
      </c>
      <c r="J13" s="142">
        <f t="shared" si="1"/>
        <v>1.0480000009920332E-3</v>
      </c>
    </row>
    <row r="14" spans="1:10">
      <c r="E14" s="136">
        <v>9</v>
      </c>
      <c r="F14" s="142">
        <v>4160.22</v>
      </c>
      <c r="G14" s="143">
        <f t="shared" si="2"/>
        <v>-0.14412853851217899</v>
      </c>
      <c r="H14" s="144">
        <v>0</v>
      </c>
      <c r="I14" s="142">
        <f t="shared" si="0"/>
        <v>4860.8010480000012</v>
      </c>
      <c r="J14" s="142">
        <f t="shared" si="1"/>
        <v>700.58104800000092</v>
      </c>
    </row>
    <row r="15" spans="1:10">
      <c r="E15" s="136">
        <v>10</v>
      </c>
      <c r="F15" s="142">
        <v>4160.22</v>
      </c>
      <c r="G15" s="143">
        <f t="shared" si="2"/>
        <v>0</v>
      </c>
      <c r="H15" s="144">
        <v>0</v>
      </c>
      <c r="I15" s="142">
        <f t="shared" si="0"/>
        <v>4860.8010480000012</v>
      </c>
      <c r="J15" s="142">
        <f t="shared" si="1"/>
        <v>700.58104800000092</v>
      </c>
    </row>
    <row r="16" spans="1:10">
      <c r="E16" s="136">
        <v>11</v>
      </c>
      <c r="F16" s="142">
        <v>4160.22</v>
      </c>
      <c r="G16" s="143">
        <f t="shared" si="2"/>
        <v>0</v>
      </c>
      <c r="H16" s="144">
        <v>0</v>
      </c>
      <c r="I16" s="142">
        <f t="shared" si="0"/>
        <v>4860.8010480000012</v>
      </c>
      <c r="J16" s="142">
        <f t="shared" si="1"/>
        <v>700.58104800000092</v>
      </c>
    </row>
    <row r="17" spans="1:10">
      <c r="E17" s="136">
        <v>12</v>
      </c>
      <c r="F17" s="142">
        <v>4160.22</v>
      </c>
      <c r="G17" s="143">
        <f t="shared" si="2"/>
        <v>0</v>
      </c>
      <c r="H17" s="144">
        <v>0</v>
      </c>
      <c r="I17" s="142">
        <f t="shared" si="0"/>
        <v>4860.8010480000012</v>
      </c>
      <c r="J17" s="142">
        <f t="shared" si="1"/>
        <v>700.58104800000092</v>
      </c>
    </row>
    <row r="18" spans="1:10">
      <c r="F18" s="377" t="s">
        <v>74</v>
      </c>
      <c r="G18" s="377"/>
      <c r="H18" s="377"/>
      <c r="I18" s="377"/>
      <c r="J18" s="151">
        <f>SUM(J6:J17)</f>
        <v>3502.9062880000056</v>
      </c>
    </row>
    <row r="19" spans="1:10">
      <c r="F19" s="377" t="s">
        <v>75</v>
      </c>
      <c r="G19" s="377"/>
      <c r="H19" s="377"/>
      <c r="I19" s="377"/>
      <c r="J19" s="152">
        <f>J18/12</f>
        <v>291.9088573333338</v>
      </c>
    </row>
    <row r="20" spans="1:10" s="153" customFormat="1"/>
    <row r="21" spans="1:10" s="153" customFormat="1"/>
    <row r="22" spans="1:10">
      <c r="A22" s="137" t="s">
        <v>58</v>
      </c>
      <c r="B22" s="137" t="s">
        <v>59</v>
      </c>
      <c r="C22" s="137" t="s">
        <v>60</v>
      </c>
    </row>
    <row r="23" spans="1:10">
      <c r="A23" s="139">
        <f>F24</f>
        <v>2371.2199999999998</v>
      </c>
      <c r="B23" s="140">
        <v>8.14E-2</v>
      </c>
      <c r="C23" s="141">
        <f>A23+A23*B23</f>
        <v>2564.2373079999998</v>
      </c>
      <c r="F23" s="375" t="s">
        <v>76</v>
      </c>
      <c r="G23" s="375"/>
      <c r="H23" s="376" t="s">
        <v>77</v>
      </c>
      <c r="I23" s="376"/>
      <c r="J23" s="138" t="s">
        <v>78</v>
      </c>
    </row>
    <row r="24" spans="1:10">
      <c r="A24" s="137" t="s">
        <v>61</v>
      </c>
      <c r="B24" s="137" t="s">
        <v>62</v>
      </c>
      <c r="C24" s="137" t="s">
        <v>63</v>
      </c>
      <c r="E24" s="136">
        <v>1</v>
      </c>
      <c r="F24" s="142">
        <v>2371.2199999999998</v>
      </c>
      <c r="G24" s="143">
        <v>0</v>
      </c>
      <c r="H24" s="144">
        <v>0</v>
      </c>
      <c r="I24" s="142">
        <f>F24</f>
        <v>2371.2199999999998</v>
      </c>
      <c r="J24" s="142">
        <f>I24-F24</f>
        <v>0</v>
      </c>
    </row>
    <row r="25" spans="1:10">
      <c r="A25" s="141">
        <f>C23-A23</f>
        <v>193.01730799999996</v>
      </c>
      <c r="B25" s="145">
        <v>6</v>
      </c>
      <c r="C25" s="141">
        <f>A25*B25</f>
        <v>1158.1038479999997</v>
      </c>
      <c r="E25" s="136">
        <v>2</v>
      </c>
      <c r="F25" s="142">
        <v>2371.2199999999998</v>
      </c>
      <c r="G25" s="143">
        <f>((F25/F24)-1)</f>
        <v>0</v>
      </c>
      <c r="H25" s="144">
        <v>0</v>
      </c>
      <c r="I25" s="142">
        <f t="shared" ref="I25:I35" si="3">I24*(1+H25)</f>
        <v>2371.2199999999998</v>
      </c>
      <c r="J25" s="142">
        <f t="shared" ref="J25:J35" si="4">I25-F25</f>
        <v>0</v>
      </c>
    </row>
    <row r="26" spans="1:10">
      <c r="A26" s="137" t="s">
        <v>64</v>
      </c>
      <c r="B26" s="137" t="s">
        <v>65</v>
      </c>
      <c r="C26" s="137" t="s">
        <v>68</v>
      </c>
      <c r="D26" s="137" t="s">
        <v>69</v>
      </c>
      <c r="E26" s="136">
        <v>3</v>
      </c>
      <c r="F26" s="142">
        <v>2371.2199999999998</v>
      </c>
      <c r="G26" s="143">
        <f t="shared" ref="G26:G35" si="5">((F26/F25)-1)</f>
        <v>0</v>
      </c>
      <c r="H26" s="144">
        <v>0</v>
      </c>
      <c r="I26" s="142">
        <f t="shared" si="3"/>
        <v>2371.2199999999998</v>
      </c>
      <c r="J26" s="142">
        <f t="shared" si="4"/>
        <v>0</v>
      </c>
    </row>
    <row r="27" spans="1:10">
      <c r="A27" s="146">
        <v>12</v>
      </c>
      <c r="B27" s="141">
        <f>C25/A27</f>
        <v>96.508653999999979</v>
      </c>
      <c r="C27" s="147">
        <f>(C28/C23)-1</f>
        <v>3.7636397262807542E-2</v>
      </c>
      <c r="D27" s="147">
        <f>(C28/A23)-1</f>
        <v>0.1221000000000001</v>
      </c>
      <c r="E27" s="136">
        <v>4</v>
      </c>
      <c r="F27" s="142">
        <v>2371.2199999999998</v>
      </c>
      <c r="G27" s="143">
        <f t="shared" si="5"/>
        <v>0</v>
      </c>
      <c r="H27" s="144">
        <v>0</v>
      </c>
      <c r="I27" s="142">
        <f t="shared" si="3"/>
        <v>2371.2199999999998</v>
      </c>
      <c r="J27" s="142">
        <f t="shared" si="4"/>
        <v>0</v>
      </c>
    </row>
    <row r="28" spans="1:10">
      <c r="A28" s="148" t="s">
        <v>66</v>
      </c>
      <c r="B28" s="149"/>
      <c r="C28" s="154">
        <f>C23+B27</f>
        <v>2660.745962</v>
      </c>
      <c r="E28" s="136">
        <v>5</v>
      </c>
      <c r="F28" s="142">
        <v>2371.2199999999998</v>
      </c>
      <c r="G28" s="143">
        <f t="shared" si="5"/>
        <v>0</v>
      </c>
      <c r="H28" s="144">
        <v>0</v>
      </c>
      <c r="I28" s="142">
        <f t="shared" si="3"/>
        <v>2371.2199999999998</v>
      </c>
      <c r="J28" s="142">
        <f t="shared" si="4"/>
        <v>0</v>
      </c>
    </row>
    <row r="29" spans="1:10">
      <c r="E29" s="136">
        <v>6</v>
      </c>
      <c r="F29" s="142">
        <v>2371.2199999999998</v>
      </c>
      <c r="G29" s="143">
        <f t="shared" si="5"/>
        <v>0</v>
      </c>
      <c r="H29" s="144">
        <v>0</v>
      </c>
      <c r="I29" s="142">
        <f t="shared" si="3"/>
        <v>2371.2199999999998</v>
      </c>
      <c r="J29" s="142">
        <f t="shared" si="4"/>
        <v>0</v>
      </c>
    </row>
    <row r="30" spans="1:10">
      <c r="E30" s="136">
        <v>7</v>
      </c>
      <c r="F30" s="142">
        <v>2371.2199999999998</v>
      </c>
      <c r="G30" s="143">
        <f t="shared" si="5"/>
        <v>0</v>
      </c>
      <c r="H30" s="144">
        <v>8.14E-2</v>
      </c>
      <c r="I30" s="142">
        <f t="shared" si="3"/>
        <v>2564.2373079999998</v>
      </c>
      <c r="J30" s="142">
        <f t="shared" si="4"/>
        <v>193.01730799999996</v>
      </c>
    </row>
    <row r="31" spans="1:10">
      <c r="E31" s="136">
        <v>8</v>
      </c>
      <c r="F31" s="142">
        <v>2371.2199999999998</v>
      </c>
      <c r="G31" s="143">
        <f t="shared" si="5"/>
        <v>0</v>
      </c>
      <c r="H31" s="144">
        <v>0</v>
      </c>
      <c r="I31" s="142">
        <f t="shared" si="3"/>
        <v>2564.2373079999998</v>
      </c>
      <c r="J31" s="142">
        <f t="shared" si="4"/>
        <v>193.01730799999996</v>
      </c>
    </row>
    <row r="32" spans="1:10">
      <c r="E32" s="136">
        <v>9</v>
      </c>
      <c r="F32" s="142">
        <v>2371.2199999999998</v>
      </c>
      <c r="G32" s="143">
        <f t="shared" si="5"/>
        <v>0</v>
      </c>
      <c r="H32" s="144">
        <v>0</v>
      </c>
      <c r="I32" s="142">
        <f t="shared" si="3"/>
        <v>2564.2373079999998</v>
      </c>
      <c r="J32" s="142">
        <f t="shared" si="4"/>
        <v>193.01730799999996</v>
      </c>
    </row>
    <row r="33" spans="5:10">
      <c r="E33" s="136">
        <v>10</v>
      </c>
      <c r="F33" s="142">
        <v>2371.2199999999998</v>
      </c>
      <c r="G33" s="143">
        <f t="shared" si="5"/>
        <v>0</v>
      </c>
      <c r="H33" s="144">
        <v>0</v>
      </c>
      <c r="I33" s="142">
        <f t="shared" si="3"/>
        <v>2564.2373079999998</v>
      </c>
      <c r="J33" s="142">
        <f t="shared" si="4"/>
        <v>193.01730799999996</v>
      </c>
    </row>
    <row r="34" spans="5:10">
      <c r="E34" s="136">
        <v>11</v>
      </c>
      <c r="F34" s="142">
        <v>2371.2199999999998</v>
      </c>
      <c r="G34" s="143">
        <f t="shared" si="5"/>
        <v>0</v>
      </c>
      <c r="H34" s="144">
        <v>0</v>
      </c>
      <c r="I34" s="142">
        <f t="shared" si="3"/>
        <v>2564.2373079999998</v>
      </c>
      <c r="J34" s="142">
        <f t="shared" si="4"/>
        <v>193.01730799999996</v>
      </c>
    </row>
    <row r="35" spans="5:10">
      <c r="E35" s="136">
        <v>12</v>
      </c>
      <c r="F35" s="142">
        <v>2371.2199999999998</v>
      </c>
      <c r="G35" s="143">
        <f t="shared" si="5"/>
        <v>0</v>
      </c>
      <c r="H35" s="144">
        <v>0</v>
      </c>
      <c r="I35" s="142">
        <f t="shared" si="3"/>
        <v>2564.2373079999998</v>
      </c>
      <c r="J35" s="142">
        <f t="shared" si="4"/>
        <v>193.01730799999996</v>
      </c>
    </row>
    <row r="36" spans="5:10">
      <c r="F36" s="377" t="s">
        <v>74</v>
      </c>
      <c r="G36" s="377"/>
      <c r="H36" s="377"/>
      <c r="I36" s="377"/>
      <c r="J36" s="151">
        <f>SUM(J24:J35)</f>
        <v>1158.1038479999997</v>
      </c>
    </row>
    <row r="37" spans="5:10">
      <c r="F37" s="377" t="s">
        <v>75</v>
      </c>
      <c r="G37" s="377"/>
      <c r="H37" s="377"/>
      <c r="I37" s="377"/>
      <c r="J37" s="155">
        <f>J36/12</f>
        <v>96.508653999999979</v>
      </c>
    </row>
  </sheetData>
  <mergeCells count="9">
    <mergeCell ref="A1:J1"/>
    <mergeCell ref="F23:G23"/>
    <mergeCell ref="H23:I23"/>
    <mergeCell ref="F36:I36"/>
    <mergeCell ref="F37:I37"/>
    <mergeCell ref="F18:I18"/>
    <mergeCell ref="F19:I19"/>
    <mergeCell ref="F5:G5"/>
    <mergeCell ref="H5:I5"/>
  </mergeCells>
  <conditionalFormatting sqref="H6:H17">
    <cfRule type="cellIs" dxfId="7" priority="5" stopIfTrue="1" operator="lessThan">
      <formula>0</formula>
    </cfRule>
    <cfRule type="cellIs" dxfId="6" priority="6" stopIfTrue="1" operator="greaterThan">
      <formula>0</formula>
    </cfRule>
  </conditionalFormatting>
  <conditionalFormatting sqref="G6:G17">
    <cfRule type="cellIs" dxfId="5" priority="7" stopIfTrue="1" operator="lessThan">
      <formula>0</formula>
    </cfRule>
    <cfRule type="cellIs" dxfId="4" priority="8" stopIfTrue="1" operator="greaterThan">
      <formula>0</formula>
    </cfRule>
  </conditionalFormatting>
  <conditionalFormatting sqref="H24:H35">
    <cfRule type="cellIs" dxfId="3" priority="1" stopIfTrue="1" operator="lessThan">
      <formula>0</formula>
    </cfRule>
    <cfRule type="cellIs" dxfId="2" priority="2" stopIfTrue="1" operator="greaterThan">
      <formula>0</formula>
    </cfRule>
  </conditionalFormatting>
  <conditionalFormatting sqref="G24:G35">
    <cfRule type="cellIs" dxfId="1" priority="3" stopIfTrue="1" operator="lessThan">
      <formula>0</formula>
    </cfRule>
    <cfRule type="cellIs" dxfId="0" priority="4" stopIfTrue="1" operator="greaterThan">
      <formula>0</formula>
    </cfRule>
  </conditionalFormatting>
  <printOptions horizontalCentered="1"/>
  <pageMargins left="0" right="0" top="0" bottom="0" header="0.11811023622047245" footer="0.11811023622047245"/>
  <pageSetup paperSize="9" scale="84" fitToHeight="0" orientation="portrait" errors="dash" r:id="rId1"/>
  <headerFooter alignWithMargins="0">
    <oddHeader>&amp;C
&amp;G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BF205-A9E6-4441-9C80-3D9439E75A2F}">
  <sheetPr>
    <pageSetUpPr fitToPage="1"/>
  </sheetPr>
  <dimension ref="A1:E25"/>
  <sheetViews>
    <sheetView showGridLines="0" topLeftCell="A8" zoomScaleNormal="100" workbookViewId="0">
      <selection activeCell="L32" sqref="L32"/>
    </sheetView>
  </sheetViews>
  <sheetFormatPr defaultRowHeight="15.75"/>
  <cols>
    <col min="1" max="1" width="25.140625" style="255" bestFit="1" customWidth="1"/>
    <col min="2" max="3" width="19.5703125" style="255" customWidth="1"/>
    <col min="4" max="5" width="11.28515625" style="255" bestFit="1" customWidth="1"/>
    <col min="6" max="16384" width="9.140625" style="255"/>
  </cols>
  <sheetData>
    <row r="1" spans="1:5" ht="34.5" customHeight="1">
      <c r="A1" s="378" t="s">
        <v>92</v>
      </c>
      <c r="B1" s="378"/>
      <c r="C1" s="378"/>
      <c r="D1" s="254"/>
      <c r="E1" s="254"/>
    </row>
    <row r="3" spans="1:5" ht="33" customHeight="1">
      <c r="A3" s="340" t="s">
        <v>0</v>
      </c>
      <c r="B3" s="340" t="s">
        <v>34</v>
      </c>
      <c r="C3" s="340" t="s">
        <v>97</v>
      </c>
    </row>
    <row r="4" spans="1:5">
      <c r="A4" s="341">
        <v>2004</v>
      </c>
      <c r="B4" s="342">
        <v>0.11749999999999999</v>
      </c>
      <c r="C4" s="343">
        <v>0.11749999999999999</v>
      </c>
    </row>
    <row r="5" spans="1:5">
      <c r="A5" s="341">
        <v>2005</v>
      </c>
      <c r="B5" s="342">
        <v>0.1169</v>
      </c>
      <c r="C5" s="343">
        <v>0.15490000000000001</v>
      </c>
    </row>
    <row r="6" spans="1:5">
      <c r="A6" s="341">
        <v>2006</v>
      </c>
      <c r="B6" s="342">
        <v>8.8900000000000007E-2</v>
      </c>
      <c r="C6" s="343">
        <v>0.1084</v>
      </c>
    </row>
    <row r="7" spans="1:5">
      <c r="A7" s="341">
        <v>2007</v>
      </c>
      <c r="B7" s="342">
        <v>5.7599999999999998E-2</v>
      </c>
      <c r="C7" s="343">
        <v>7.9100000000000004E-2</v>
      </c>
    </row>
    <row r="8" spans="1:5">
      <c r="A8" s="341">
        <v>2008</v>
      </c>
      <c r="B8" s="342">
        <v>5.4800000000000001E-2</v>
      </c>
      <c r="C8" s="343">
        <v>7.7799999999999994E-2</v>
      </c>
    </row>
    <row r="9" spans="1:5">
      <c r="A9" s="341">
        <v>2009</v>
      </c>
      <c r="B9" s="342">
        <v>6.7599999999999993E-2</v>
      </c>
      <c r="C9" s="343">
        <v>7.22E-2</v>
      </c>
    </row>
    <row r="10" spans="1:5">
      <c r="A10" s="341">
        <v>2010</v>
      </c>
      <c r="B10" s="342">
        <v>6.7299999999999999E-2</v>
      </c>
      <c r="C10" s="343">
        <v>8.8700000000000001E-2</v>
      </c>
    </row>
    <row r="11" spans="1:5">
      <c r="A11" s="341">
        <v>2011</v>
      </c>
      <c r="B11" s="342">
        <v>7.6899999999999996E-2</v>
      </c>
      <c r="C11" s="343">
        <v>8.2199999999999995E-2</v>
      </c>
    </row>
    <row r="12" spans="1:5">
      <c r="A12" s="341">
        <v>2012</v>
      </c>
      <c r="B12" s="342">
        <v>7.9299999999999995E-2</v>
      </c>
      <c r="C12" s="343">
        <v>0.10580000000000001</v>
      </c>
    </row>
    <row r="13" spans="1:5">
      <c r="A13" s="341">
        <v>2013</v>
      </c>
      <c r="B13" s="342">
        <v>9.0399999999999994E-2</v>
      </c>
      <c r="C13" s="343">
        <v>0.14130000000000001</v>
      </c>
    </row>
    <row r="14" spans="1:5">
      <c r="A14" s="341">
        <v>2014</v>
      </c>
      <c r="B14" s="342">
        <v>9.6500000000000002E-2</v>
      </c>
      <c r="C14" s="343">
        <v>0.1736</v>
      </c>
    </row>
    <row r="15" spans="1:5">
      <c r="A15" s="341">
        <v>2015</v>
      </c>
      <c r="B15" s="342">
        <v>0.13550000000000001</v>
      </c>
      <c r="C15" s="343">
        <v>0.16300000000000001</v>
      </c>
    </row>
    <row r="16" spans="1:5">
      <c r="A16" s="341">
        <v>2016</v>
      </c>
      <c r="B16" s="342">
        <v>0.13569999999999999</v>
      </c>
      <c r="C16" s="343">
        <v>0.1946</v>
      </c>
    </row>
    <row r="17" spans="1:3">
      <c r="A17" s="341">
        <v>2017</v>
      </c>
      <c r="B17" s="342">
        <v>0.13550000000000001</v>
      </c>
      <c r="C17" s="343">
        <v>0.1898</v>
      </c>
    </row>
    <row r="18" spans="1:3">
      <c r="A18" s="341">
        <v>2018</v>
      </c>
      <c r="B18" s="342">
        <v>0.1</v>
      </c>
      <c r="C18" s="343">
        <v>0.1797</v>
      </c>
    </row>
    <row r="19" spans="1:3">
      <c r="A19" s="341">
        <v>2019</v>
      </c>
      <c r="B19" s="342">
        <v>7.3499999999999996E-2</v>
      </c>
      <c r="C19" s="343">
        <v>0.19980000000000001</v>
      </c>
    </row>
    <row r="20" spans="1:3">
      <c r="A20" s="341">
        <v>2020</v>
      </c>
      <c r="B20" s="342">
        <v>8.14E-2</v>
      </c>
      <c r="C20" s="343">
        <v>0.16839999999999999</v>
      </c>
    </row>
    <row r="21" spans="1:3">
      <c r="A21" s="341">
        <v>2021</v>
      </c>
      <c r="B21" s="342">
        <v>-8.1900000000000001E-2</v>
      </c>
      <c r="C21" s="343">
        <v>0.159</v>
      </c>
    </row>
    <row r="22" spans="1:3">
      <c r="A22" s="341">
        <v>2022</v>
      </c>
      <c r="B22" s="342">
        <v>0.155</v>
      </c>
      <c r="C22" s="343">
        <v>0.2205</v>
      </c>
    </row>
    <row r="23" spans="1:3">
      <c r="A23" s="341">
        <v>2023</v>
      </c>
      <c r="B23" s="342">
        <v>9.6299999999999997E-2</v>
      </c>
      <c r="C23" s="343">
        <v>0.34899999999999998</v>
      </c>
    </row>
    <row r="24" spans="1:3">
      <c r="A24" s="341">
        <v>2024</v>
      </c>
      <c r="B24" s="342">
        <v>6.9099999999999995E-2</v>
      </c>
      <c r="C24" s="343">
        <v>0</v>
      </c>
    </row>
    <row r="25" spans="1:3" ht="35.25" customHeight="1">
      <c r="A25" s="344" t="s">
        <v>56</v>
      </c>
      <c r="B25" s="345">
        <f>PRODUCT(B4+1,B5+1,B6+1,B7+1,B8+1,B9+1,B10+1,B11+1,B12+1,B13+1,B14+1,B15+1,B16+1,B17+1,B18+1,B19+1,B20+1,B21+1,B22+1,B23+1,B24+1)-1</f>
        <v>4.5793962802841195</v>
      </c>
      <c r="C25" s="346">
        <f>PRODUCT(C4+1,C5+1,C6+1,C7+1,C8+1,C9+1,C10+1,C11+1,C12+1,C13+1,C14+1,C15+1,C16+1,C17+1,C18+1,C19+1,C20+1,C21+1,C22+1,C23+1,C24+1)-1</f>
        <v>15.238941063155966</v>
      </c>
    </row>
  </sheetData>
  <mergeCells count="1">
    <mergeCell ref="A1:C1"/>
  </mergeCells>
  <printOptions horizontalCentered="1"/>
  <pageMargins left="0.25" right="0.25" top="0.75" bottom="0.75" header="0.3" footer="0.3"/>
  <pageSetup paperSize="9" fitToHeight="0" orientation="portrait" errors="dash" horizontalDpi="300" verticalDpi="300" r:id="rId1"/>
  <headerFooter alignWithMargins="0">
    <oddHeader>&amp;C
&amp;G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95E2-E844-424F-B369-F456452C8208}">
  <sheetPr>
    <pageSetUpPr fitToPage="1"/>
  </sheetPr>
  <dimension ref="A1:H119"/>
  <sheetViews>
    <sheetView showGridLines="0" topLeftCell="A13" zoomScaleNormal="100" workbookViewId="0">
      <selection activeCell="I105" sqref="I105"/>
    </sheetView>
  </sheetViews>
  <sheetFormatPr defaultRowHeight="11.25"/>
  <cols>
    <col min="1" max="1" width="15.7109375" style="239" customWidth="1"/>
    <col min="2" max="2" width="16.85546875" style="239" customWidth="1"/>
    <col min="3" max="3" width="15.7109375" style="239" customWidth="1"/>
    <col min="4" max="5" width="16.5703125" style="239" customWidth="1"/>
    <col min="6" max="8" width="15.7109375" style="239" customWidth="1"/>
    <col min="9" max="16384" width="9.140625" style="191"/>
  </cols>
  <sheetData>
    <row r="1" spans="1:8" ht="33.75" customHeight="1">
      <c r="A1" s="381" t="s">
        <v>126</v>
      </c>
      <c r="B1" s="381"/>
      <c r="C1" s="381"/>
      <c r="D1" s="381"/>
      <c r="E1" s="381"/>
      <c r="F1" s="381"/>
      <c r="G1" s="381"/>
      <c r="H1" s="381"/>
    </row>
    <row r="2" spans="1:8">
      <c r="A2" s="192"/>
      <c r="B2" s="192"/>
      <c r="C2" s="192"/>
      <c r="D2" s="192"/>
      <c r="E2" s="192"/>
      <c r="F2" s="192"/>
      <c r="G2" s="192"/>
      <c r="H2" s="192"/>
    </row>
    <row r="3" spans="1:8">
      <c r="A3" s="193"/>
      <c r="B3" s="193"/>
      <c r="C3" s="193"/>
      <c r="D3" s="193"/>
      <c r="E3" s="193"/>
      <c r="F3" s="193"/>
      <c r="G3" s="193"/>
      <c r="H3" s="193"/>
    </row>
    <row r="4" spans="1:8" ht="12.75">
      <c r="A4" s="194"/>
      <c r="B4" s="241" t="s">
        <v>95</v>
      </c>
      <c r="C4" s="196"/>
      <c r="D4" s="241" t="s">
        <v>106</v>
      </c>
      <c r="E4" s="196"/>
      <c r="F4" s="241" t="s">
        <v>107</v>
      </c>
      <c r="G4" s="196"/>
      <c r="H4" s="194"/>
    </row>
    <row r="5" spans="1:8" ht="12.75">
      <c r="A5" s="194"/>
      <c r="B5" s="241" t="s">
        <v>110</v>
      </c>
      <c r="C5" s="196"/>
      <c r="D5" s="241" t="s">
        <v>108</v>
      </c>
      <c r="E5" s="197"/>
      <c r="F5" s="198"/>
      <c r="G5" s="198"/>
      <c r="H5" s="194"/>
    </row>
    <row r="6" spans="1:8" ht="12.75">
      <c r="A6" s="194"/>
      <c r="B6" s="199"/>
      <c r="C6" s="200"/>
      <c r="D6" s="199"/>
      <c r="E6" s="201"/>
      <c r="F6" s="202"/>
      <c r="G6" s="202"/>
      <c r="H6" s="194"/>
    </row>
    <row r="7" spans="1:8" ht="12.75">
      <c r="A7" s="194"/>
      <c r="B7" s="195" t="s">
        <v>109</v>
      </c>
      <c r="C7" s="392" t="s">
        <v>29</v>
      </c>
      <c r="D7" s="392"/>
      <c r="E7" s="392"/>
      <c r="F7" s="392"/>
      <c r="G7" s="392"/>
      <c r="H7" s="194"/>
    </row>
    <row r="8" spans="1:8">
      <c r="A8" s="194"/>
      <c r="B8" s="194"/>
      <c r="C8" s="194"/>
      <c r="D8" s="194"/>
      <c r="E8" s="194"/>
      <c r="F8" s="194"/>
      <c r="G8" s="194"/>
      <c r="H8" s="194"/>
    </row>
    <row r="9" spans="1:8">
      <c r="A9" s="194"/>
      <c r="B9" s="393" t="s">
        <v>113</v>
      </c>
      <c r="C9" s="393"/>
      <c r="D9" s="393"/>
      <c r="E9" s="393"/>
      <c r="F9" s="393"/>
      <c r="G9" s="393"/>
      <c r="H9" s="194"/>
    </row>
    <row r="10" spans="1:8">
      <c r="A10" s="194"/>
      <c r="B10" s="242" t="s">
        <v>111</v>
      </c>
      <c r="C10" s="258"/>
      <c r="D10" s="259"/>
      <c r="E10" s="260"/>
      <c r="F10" s="242" t="s">
        <v>112</v>
      </c>
      <c r="G10" s="203"/>
      <c r="H10" s="194"/>
    </row>
    <row r="11" spans="1:8">
      <c r="A11" s="194"/>
      <c r="B11" s="242" t="s">
        <v>111</v>
      </c>
      <c r="C11" s="258"/>
      <c r="D11" s="259"/>
      <c r="E11" s="260"/>
      <c r="F11" s="242" t="s">
        <v>112</v>
      </c>
      <c r="G11" s="203"/>
      <c r="H11" s="194"/>
    </row>
    <row r="12" spans="1:8">
      <c r="A12" s="194"/>
      <c r="B12" s="242" t="s">
        <v>111</v>
      </c>
      <c r="C12" s="258"/>
      <c r="D12" s="259"/>
      <c r="E12" s="260"/>
      <c r="F12" s="242" t="s">
        <v>112</v>
      </c>
      <c r="G12" s="203"/>
      <c r="H12" s="194"/>
    </row>
    <row r="13" spans="1:8">
      <c r="A13" s="194"/>
      <c r="B13" s="242" t="s">
        <v>111</v>
      </c>
      <c r="C13" s="258"/>
      <c r="D13" s="259"/>
      <c r="E13" s="260"/>
      <c r="F13" s="242" t="s">
        <v>112</v>
      </c>
      <c r="G13" s="203"/>
      <c r="H13" s="194"/>
    </row>
    <row r="14" spans="1:8">
      <c r="A14" s="194"/>
      <c r="B14" s="242" t="s">
        <v>111</v>
      </c>
      <c r="C14" s="258"/>
      <c r="D14" s="259"/>
      <c r="E14" s="260"/>
      <c r="F14" s="242" t="s">
        <v>112</v>
      </c>
      <c r="G14" s="203"/>
      <c r="H14" s="194"/>
    </row>
    <row r="15" spans="1:8">
      <c r="A15" s="194"/>
      <c r="B15" s="242" t="s">
        <v>111</v>
      </c>
      <c r="C15" s="258"/>
      <c r="D15" s="259"/>
      <c r="E15" s="260"/>
      <c r="F15" s="242" t="s">
        <v>112</v>
      </c>
      <c r="G15" s="203"/>
      <c r="H15" s="194"/>
    </row>
    <row r="16" spans="1:8">
      <c r="A16" s="194"/>
      <c r="B16" s="194"/>
      <c r="C16" s="194"/>
      <c r="D16" s="194"/>
      <c r="E16" s="194"/>
      <c r="F16" s="194"/>
      <c r="G16" s="194"/>
      <c r="H16" s="194"/>
    </row>
    <row r="17" spans="1:8" ht="12.75">
      <c r="A17" s="204"/>
      <c r="B17" s="246" t="s">
        <v>113</v>
      </c>
      <c r="C17" s="388" t="s">
        <v>93</v>
      </c>
      <c r="D17" s="388"/>
      <c r="E17" s="388"/>
      <c r="F17" s="388"/>
      <c r="G17" s="246">
        <f>C4</f>
        <v>0</v>
      </c>
      <c r="H17" s="204"/>
    </row>
    <row r="18" spans="1:8" ht="11.25" customHeight="1">
      <c r="A18" s="204"/>
      <c r="B18" s="204"/>
      <c r="C18" s="388"/>
      <c r="D18" s="388"/>
      <c r="E18" s="388"/>
      <c r="F18" s="388"/>
      <c r="G18" s="204"/>
      <c r="H18" s="204"/>
    </row>
    <row r="19" spans="1:8" ht="11.25" customHeight="1">
      <c r="A19" s="193"/>
      <c r="B19" s="194"/>
      <c r="C19" s="388"/>
      <c r="D19" s="388"/>
      <c r="E19" s="388"/>
      <c r="F19" s="388"/>
      <c r="G19" s="194"/>
      <c r="H19" s="194"/>
    </row>
    <row r="20" spans="1:8" ht="11.25" customHeight="1">
      <c r="A20" s="193"/>
      <c r="B20" s="194"/>
      <c r="C20" s="243"/>
      <c r="D20" s="243"/>
      <c r="E20" s="243"/>
      <c r="F20" s="243"/>
      <c r="G20" s="194"/>
      <c r="H20" s="194"/>
    </row>
    <row r="21" spans="1:8" ht="11.25" customHeight="1">
      <c r="A21" s="194"/>
      <c r="B21" s="194"/>
      <c r="C21" s="243"/>
      <c r="D21" s="243"/>
      <c r="E21" s="243"/>
      <c r="F21" s="243"/>
      <c r="G21" s="194"/>
      <c r="H21" s="194"/>
    </row>
    <row r="22" spans="1:8" ht="11.25" customHeight="1">
      <c r="A22" s="194"/>
      <c r="B22" s="194"/>
      <c r="C22" s="205"/>
      <c r="D22" s="205"/>
      <c r="E22" s="205"/>
      <c r="F22" s="205"/>
      <c r="G22" s="194"/>
      <c r="H22" s="194"/>
    </row>
    <row r="23" spans="1:8" ht="11.25" customHeight="1">
      <c r="A23" s="194"/>
      <c r="B23" s="194"/>
      <c r="C23" s="205"/>
      <c r="D23" s="205"/>
      <c r="E23" s="205"/>
      <c r="F23" s="205"/>
      <c r="G23" s="194"/>
      <c r="H23" s="194"/>
    </row>
    <row r="24" spans="1:8" ht="11.25" customHeight="1">
      <c r="A24" s="194"/>
      <c r="B24" s="194"/>
      <c r="C24" s="205"/>
      <c r="D24" s="205"/>
      <c r="E24" s="205"/>
      <c r="F24" s="205"/>
      <c r="G24" s="194"/>
      <c r="H24" s="194"/>
    </row>
    <row r="25" spans="1:8" ht="11.25" customHeight="1">
      <c r="A25" s="194"/>
      <c r="B25" s="194"/>
      <c r="C25" s="205"/>
      <c r="D25" s="205"/>
      <c r="E25" s="205"/>
      <c r="F25" s="205"/>
      <c r="G25" s="194"/>
      <c r="H25" s="194"/>
    </row>
    <row r="26" spans="1:8" ht="11.25" customHeight="1">
      <c r="A26" s="382"/>
      <c r="B26" s="382"/>
      <c r="C26" s="382"/>
      <c r="D26" s="382"/>
      <c r="E26" s="382"/>
      <c r="F26" s="382"/>
      <c r="G26" s="382"/>
      <c r="H26" s="382"/>
    </row>
    <row r="27" spans="1:8" ht="11.25" customHeight="1">
      <c r="A27" s="194"/>
      <c r="B27" s="194"/>
      <c r="C27" s="194"/>
      <c r="D27" s="194"/>
      <c r="E27" s="194"/>
      <c r="F27" s="194"/>
      <c r="G27" s="194"/>
      <c r="H27" s="194"/>
    </row>
    <row r="28" spans="1:8" ht="11.25" customHeight="1">
      <c r="A28" s="194"/>
      <c r="B28" s="194"/>
      <c r="C28" s="194"/>
      <c r="D28" s="194"/>
      <c r="E28" s="194"/>
      <c r="F28" s="194"/>
      <c r="G28" s="194"/>
      <c r="H28" s="194"/>
    </row>
    <row r="29" spans="1:8" ht="11.25" customHeight="1">
      <c r="A29" s="194"/>
      <c r="B29" s="194"/>
      <c r="C29" s="194"/>
      <c r="D29" s="194"/>
      <c r="E29" s="194"/>
      <c r="F29" s="194"/>
      <c r="G29" s="194"/>
      <c r="H29" s="194"/>
    </row>
    <row r="30" spans="1:8" ht="11.25" customHeight="1">
      <c r="A30" s="194"/>
      <c r="B30" s="194"/>
      <c r="C30" s="194"/>
      <c r="D30" s="194"/>
      <c r="E30" s="194"/>
      <c r="F30" s="194"/>
      <c r="G30" s="194"/>
      <c r="H30" s="194"/>
    </row>
    <row r="31" spans="1:8" ht="11.25" customHeight="1">
      <c r="A31" s="194"/>
      <c r="B31" s="194"/>
      <c r="C31" s="194"/>
      <c r="D31" s="194"/>
      <c r="E31" s="194"/>
      <c r="F31" s="194"/>
      <c r="G31" s="194"/>
      <c r="H31" s="194"/>
    </row>
    <row r="32" spans="1:8" ht="11.25" customHeight="1">
      <c r="A32" s="194"/>
      <c r="B32" s="194"/>
      <c r="C32" s="194"/>
      <c r="D32" s="194"/>
      <c r="E32" s="194"/>
      <c r="F32" s="194"/>
      <c r="G32" s="194"/>
      <c r="H32" s="194"/>
    </row>
    <row r="33" spans="1:8" ht="11.25" customHeight="1">
      <c r="A33" s="194"/>
      <c r="B33" s="194"/>
      <c r="C33" s="194"/>
      <c r="D33" s="194"/>
      <c r="E33" s="194"/>
      <c r="F33" s="194"/>
      <c r="G33" s="194"/>
      <c r="H33" s="194"/>
    </row>
    <row r="34" spans="1:8" ht="11.25" customHeight="1">
      <c r="A34" s="194"/>
      <c r="B34" s="194"/>
      <c r="C34" s="194"/>
      <c r="D34" s="194"/>
      <c r="E34" s="194"/>
      <c r="F34" s="194"/>
      <c r="G34" s="194"/>
      <c r="H34" s="194"/>
    </row>
    <row r="35" spans="1:8" ht="11.25" customHeight="1">
      <c r="A35" s="194"/>
      <c r="B35" s="194"/>
      <c r="C35" s="194"/>
      <c r="D35" s="194"/>
      <c r="E35" s="194"/>
      <c r="F35" s="194"/>
      <c r="G35" s="194"/>
      <c r="H35" s="194"/>
    </row>
    <row r="36" spans="1:8" ht="11.25" customHeight="1">
      <c r="A36" s="194"/>
      <c r="B36" s="194"/>
      <c r="C36" s="194"/>
      <c r="D36" s="194"/>
      <c r="E36" s="194"/>
      <c r="F36" s="194"/>
      <c r="G36" s="194"/>
      <c r="H36" s="194"/>
    </row>
    <row r="37" spans="1:8" ht="11.25" customHeight="1">
      <c r="A37" s="194"/>
      <c r="B37" s="194"/>
      <c r="C37" s="194"/>
      <c r="D37" s="194"/>
      <c r="E37" s="194"/>
      <c r="F37" s="194"/>
      <c r="G37" s="194"/>
      <c r="H37" s="194"/>
    </row>
    <row r="38" spans="1:8" ht="11.25" customHeight="1">
      <c r="A38" s="194"/>
      <c r="B38" s="194"/>
      <c r="C38" s="194"/>
      <c r="D38" s="194"/>
      <c r="E38" s="194"/>
      <c r="F38" s="194"/>
      <c r="G38" s="194"/>
      <c r="H38" s="194"/>
    </row>
    <row r="39" spans="1:8" ht="11.25" customHeight="1">
      <c r="A39" s="194"/>
      <c r="B39" s="194"/>
      <c r="C39" s="194"/>
      <c r="D39" s="194"/>
      <c r="E39" s="194"/>
      <c r="F39" s="194"/>
      <c r="G39" s="194"/>
      <c r="H39" s="194"/>
    </row>
    <row r="40" spans="1:8" ht="11.25" customHeight="1">
      <c r="A40" s="194"/>
      <c r="B40" s="194"/>
      <c r="C40" s="194"/>
      <c r="D40" s="194"/>
      <c r="E40" s="194"/>
      <c r="F40" s="194"/>
      <c r="G40" s="194"/>
      <c r="H40" s="194"/>
    </row>
    <row r="41" spans="1:8" ht="11.25" customHeight="1">
      <c r="A41" s="194"/>
      <c r="B41" s="194"/>
      <c r="C41" s="194"/>
      <c r="D41" s="194"/>
      <c r="E41" s="194"/>
      <c r="F41" s="194"/>
      <c r="G41" s="194"/>
      <c r="H41" s="194"/>
    </row>
    <row r="42" spans="1:8" ht="11.25" customHeight="1">
      <c r="A42" s="194"/>
      <c r="B42" s="194"/>
      <c r="C42" s="194"/>
      <c r="D42" s="194"/>
      <c r="E42" s="194"/>
      <c r="F42" s="194"/>
      <c r="G42" s="194"/>
      <c r="H42" s="194"/>
    </row>
    <row r="43" spans="1:8" ht="11.25" customHeight="1">
      <c r="A43" s="194"/>
      <c r="B43" s="194"/>
      <c r="C43" s="194"/>
      <c r="D43" s="194"/>
      <c r="E43" s="194"/>
      <c r="F43" s="194"/>
      <c r="G43" s="194"/>
      <c r="H43" s="194"/>
    </row>
    <row r="44" spans="1:8" ht="15.75" customHeight="1">
      <c r="A44" s="206"/>
      <c r="B44" s="206"/>
      <c r="C44" s="206"/>
      <c r="D44" s="206"/>
      <c r="E44" s="206"/>
      <c r="F44" s="206"/>
      <c r="G44" s="206"/>
      <c r="H44" s="206"/>
    </row>
    <row r="45" spans="1:8" ht="15.75">
      <c r="A45" s="206"/>
      <c r="B45" s="394" t="s">
        <v>81</v>
      </c>
      <c r="C45" s="394"/>
      <c r="D45" s="394"/>
      <c r="E45" s="394"/>
      <c r="F45" s="394"/>
      <c r="G45" s="394"/>
      <c r="H45" s="206"/>
    </row>
    <row r="46" spans="1:8" ht="11.25" customHeight="1">
      <c r="A46" s="207"/>
      <c r="B46" s="207"/>
      <c r="C46" s="207"/>
      <c r="D46" s="207"/>
      <c r="E46" s="207"/>
      <c r="F46" s="207"/>
      <c r="G46" s="207"/>
      <c r="H46" s="207"/>
    </row>
    <row r="47" spans="1:8" ht="18.75">
      <c r="A47" s="208"/>
      <c r="B47" s="247" t="s">
        <v>34</v>
      </c>
      <c r="C47" s="248">
        <f>'% Acumulada'!$B$25</f>
        <v>4.5793962802841195</v>
      </c>
      <c r="D47" s="188"/>
      <c r="E47" s="188"/>
      <c r="F47" s="247" t="s">
        <v>95</v>
      </c>
      <c r="G47" s="251">
        <f>'% Acumulada'!$C$25</f>
        <v>15.238941063155966</v>
      </c>
      <c r="H47" s="208"/>
    </row>
    <row r="48" spans="1:8" ht="11.25" customHeight="1">
      <c r="A48" s="206"/>
      <c r="B48" s="209"/>
      <c r="C48" s="209"/>
      <c r="D48" s="209"/>
      <c r="E48" s="209"/>
      <c r="F48" s="209"/>
      <c r="G48" s="209"/>
      <c r="H48" s="206"/>
    </row>
    <row r="49" spans="1:8" ht="11.25" customHeight="1">
      <c r="A49" s="206"/>
      <c r="B49" s="209"/>
      <c r="C49" s="209"/>
      <c r="D49" s="209"/>
      <c r="E49" s="209"/>
      <c r="F49" s="209"/>
      <c r="G49" s="209"/>
      <c r="H49" s="206"/>
    </row>
    <row r="50" spans="1:8" ht="11.25" customHeight="1">
      <c r="A50" s="206"/>
      <c r="B50" s="209"/>
      <c r="C50" s="209"/>
      <c r="D50" s="209"/>
      <c r="E50" s="209"/>
      <c r="F50" s="209"/>
      <c r="G50" s="209"/>
      <c r="H50" s="206"/>
    </row>
    <row r="51" spans="1:8" ht="11.25" customHeight="1">
      <c r="A51" s="206"/>
      <c r="B51" s="209"/>
      <c r="C51" s="209"/>
      <c r="D51" s="209"/>
      <c r="E51" s="209"/>
      <c r="F51" s="209"/>
      <c r="G51" s="209"/>
      <c r="H51" s="206"/>
    </row>
    <row r="52" spans="1:8" ht="11.25" customHeight="1">
      <c r="A52" s="210"/>
      <c r="B52" s="211"/>
      <c r="C52" s="211"/>
      <c r="D52" s="211"/>
      <c r="E52" s="211"/>
      <c r="F52" s="211"/>
      <c r="G52" s="211"/>
      <c r="H52" s="210"/>
    </row>
    <row r="53" spans="1:8" ht="15.75">
      <c r="A53" s="206"/>
      <c r="B53" s="209"/>
      <c r="C53" s="209"/>
      <c r="D53" s="209"/>
      <c r="E53" s="209"/>
      <c r="F53" s="209"/>
      <c r="G53" s="209"/>
      <c r="H53" s="206"/>
    </row>
    <row r="54" spans="1:8" ht="15.75">
      <c r="A54" s="206"/>
      <c r="B54" s="395" t="s">
        <v>79</v>
      </c>
      <c r="C54" s="395"/>
      <c r="D54" s="395"/>
      <c r="E54" s="395"/>
      <c r="F54" s="395"/>
      <c r="G54" s="395"/>
      <c r="H54" s="206"/>
    </row>
    <row r="55" spans="1:8">
      <c r="A55" s="212"/>
      <c r="B55" s="213"/>
      <c r="C55" s="212"/>
      <c r="D55" s="213"/>
      <c r="E55" s="212"/>
      <c r="F55" s="213"/>
      <c r="G55" s="212"/>
      <c r="H55" s="213"/>
    </row>
    <row r="56" spans="1:8" ht="29.25" customHeight="1">
      <c r="A56" s="212"/>
      <c r="B56" s="213"/>
      <c r="C56" s="212"/>
      <c r="D56" s="249" t="s">
        <v>102</v>
      </c>
      <c r="E56" s="249" t="s">
        <v>103</v>
      </c>
      <c r="F56" s="213"/>
      <c r="G56" s="212"/>
      <c r="H56" s="213"/>
    </row>
    <row r="57" spans="1:8" ht="15">
      <c r="A57" s="212"/>
      <c r="B57" s="213"/>
      <c r="C57" s="212"/>
      <c r="D57" s="244">
        <v>61</v>
      </c>
      <c r="E57" s="240">
        <v>0.32919999999999999</v>
      </c>
      <c r="F57" s="213"/>
      <c r="G57" s="212"/>
      <c r="H57" s="213"/>
    </row>
    <row r="58" spans="1:8" ht="15">
      <c r="A58" s="212"/>
      <c r="B58" s="213"/>
      <c r="C58" s="212"/>
      <c r="D58" s="244">
        <v>66</v>
      </c>
      <c r="E58" s="240">
        <v>0.36680000000000001</v>
      </c>
      <c r="F58" s="213"/>
      <c r="G58" s="212"/>
      <c r="H58" s="213"/>
    </row>
    <row r="59" spans="1:8" ht="15">
      <c r="A59" s="212"/>
      <c r="B59" s="213"/>
      <c r="C59" s="212"/>
      <c r="D59" s="244">
        <v>71</v>
      </c>
      <c r="E59" s="240">
        <v>0.39190000000000003</v>
      </c>
      <c r="F59" s="213"/>
      <c r="G59" s="212"/>
      <c r="H59" s="213"/>
    </row>
    <row r="60" spans="1:8" ht="15">
      <c r="A60" s="212"/>
      <c r="B60" s="213"/>
      <c r="C60" s="212"/>
      <c r="D60" s="244">
        <v>72</v>
      </c>
      <c r="E60" s="240">
        <v>0.05</v>
      </c>
      <c r="F60" s="213"/>
      <c r="G60" s="212"/>
      <c r="H60" s="213"/>
    </row>
    <row r="61" spans="1:8" ht="15" hidden="1">
      <c r="A61" s="212"/>
      <c r="B61" s="213"/>
      <c r="C61" s="212"/>
      <c r="D61" s="244">
        <v>0</v>
      </c>
      <c r="E61" s="240">
        <v>0</v>
      </c>
      <c r="F61" s="213"/>
      <c r="G61" s="212"/>
      <c r="H61" s="213"/>
    </row>
    <row r="62" spans="1:8" ht="15" hidden="1">
      <c r="A62" s="212"/>
      <c r="B62" s="213"/>
      <c r="C62" s="212"/>
      <c r="D62" s="244">
        <v>0</v>
      </c>
      <c r="E62" s="240">
        <v>0</v>
      </c>
      <c r="F62" s="213"/>
      <c r="G62" s="212"/>
      <c r="H62" s="213"/>
    </row>
    <row r="63" spans="1:8" ht="15" hidden="1">
      <c r="A63" s="212"/>
      <c r="B63" s="213"/>
      <c r="C63" s="212"/>
      <c r="D63" s="244">
        <v>0</v>
      </c>
      <c r="E63" s="240">
        <v>0</v>
      </c>
      <c r="F63" s="213"/>
      <c r="G63" s="212"/>
      <c r="H63" s="213"/>
    </row>
    <row r="64" spans="1:8" ht="15" hidden="1">
      <c r="A64" s="212"/>
      <c r="B64" s="213"/>
      <c r="C64" s="212"/>
      <c r="D64" s="244">
        <v>0</v>
      </c>
      <c r="E64" s="240">
        <v>0</v>
      </c>
      <c r="F64" s="213"/>
      <c r="G64" s="212"/>
      <c r="H64" s="213"/>
    </row>
    <row r="65" spans="1:8" ht="15" hidden="1">
      <c r="A65" s="212"/>
      <c r="B65" s="213"/>
      <c r="C65" s="212"/>
      <c r="D65" s="244">
        <v>0</v>
      </c>
      <c r="E65" s="240">
        <v>0</v>
      </c>
      <c r="F65" s="213"/>
      <c r="G65" s="212"/>
      <c r="H65" s="213"/>
    </row>
    <row r="66" spans="1:8" ht="15" hidden="1">
      <c r="A66" s="212"/>
      <c r="B66" s="213"/>
      <c r="C66" s="212"/>
      <c r="D66" s="244">
        <v>0</v>
      </c>
      <c r="E66" s="240">
        <v>0</v>
      </c>
      <c r="F66" s="213"/>
      <c r="G66" s="212"/>
      <c r="H66" s="213"/>
    </row>
    <row r="67" spans="1:8" ht="15" hidden="1">
      <c r="A67" s="212"/>
      <c r="B67" s="213"/>
      <c r="C67" s="212"/>
      <c r="D67" s="244">
        <v>0</v>
      </c>
      <c r="E67" s="240">
        <v>0</v>
      </c>
      <c r="F67" s="213"/>
      <c r="G67" s="212"/>
      <c r="H67" s="213"/>
    </row>
    <row r="68" spans="1:8" ht="15" hidden="1">
      <c r="A68" s="212"/>
      <c r="B68" s="213"/>
      <c r="C68" s="212"/>
      <c r="D68" s="244">
        <v>0</v>
      </c>
      <c r="E68" s="240">
        <v>0</v>
      </c>
      <c r="F68" s="213"/>
      <c r="G68" s="212"/>
      <c r="H68" s="213"/>
    </row>
    <row r="69" spans="1:8" ht="15" hidden="1">
      <c r="A69" s="212"/>
      <c r="B69" s="213"/>
      <c r="C69" s="212"/>
      <c r="D69" s="244">
        <v>0</v>
      </c>
      <c r="E69" s="240">
        <v>0</v>
      </c>
      <c r="F69" s="213"/>
      <c r="G69" s="212"/>
      <c r="H69" s="213"/>
    </row>
    <row r="70" spans="1:8" ht="15" hidden="1">
      <c r="A70" s="212"/>
      <c r="B70" s="213"/>
      <c r="C70" s="212"/>
      <c r="D70" s="244">
        <v>0</v>
      </c>
      <c r="E70" s="240">
        <v>0</v>
      </c>
      <c r="F70" s="213"/>
      <c r="G70" s="212"/>
      <c r="H70" s="213"/>
    </row>
    <row r="71" spans="1:8" ht="15" hidden="1">
      <c r="A71" s="212"/>
      <c r="B71" s="213"/>
      <c r="C71" s="212"/>
      <c r="D71" s="244">
        <v>0</v>
      </c>
      <c r="E71" s="240">
        <v>0</v>
      </c>
      <c r="F71" s="213"/>
      <c r="G71" s="212"/>
      <c r="H71" s="213"/>
    </row>
    <row r="72" spans="1:8" ht="15" hidden="1">
      <c r="A72" s="212"/>
      <c r="B72" s="213"/>
      <c r="C72" s="212"/>
      <c r="D72" s="244">
        <v>0</v>
      </c>
      <c r="E72" s="240">
        <v>0</v>
      </c>
      <c r="F72" s="213"/>
      <c r="G72" s="212"/>
      <c r="H72" s="213"/>
    </row>
    <row r="73" spans="1:8" ht="15" hidden="1">
      <c r="A73" s="212"/>
      <c r="B73" s="213"/>
      <c r="C73" s="212"/>
      <c r="D73" s="244">
        <v>0</v>
      </c>
      <c r="E73" s="240">
        <v>0</v>
      </c>
      <c r="F73" s="213"/>
      <c r="G73" s="212"/>
      <c r="H73" s="213"/>
    </row>
    <row r="74" spans="1:8" ht="15" hidden="1">
      <c r="A74" s="212"/>
      <c r="B74" s="213"/>
      <c r="C74" s="212"/>
      <c r="D74" s="244">
        <v>0</v>
      </c>
      <c r="E74" s="240">
        <v>0</v>
      </c>
      <c r="F74" s="213"/>
      <c r="G74" s="212"/>
      <c r="H74" s="213"/>
    </row>
    <row r="75" spans="1:8" ht="15" hidden="1">
      <c r="A75" s="212"/>
      <c r="B75" s="213"/>
      <c r="C75" s="212"/>
      <c r="D75" s="244">
        <v>0</v>
      </c>
      <c r="E75" s="240">
        <v>0</v>
      </c>
      <c r="F75" s="213"/>
      <c r="G75" s="212"/>
      <c r="H75" s="213"/>
    </row>
    <row r="76" spans="1:8" ht="15" hidden="1">
      <c r="A76" s="212"/>
      <c r="B76" s="213"/>
      <c r="C76" s="212"/>
      <c r="D76" s="244">
        <v>0</v>
      </c>
      <c r="E76" s="240">
        <v>0</v>
      </c>
      <c r="F76" s="213"/>
      <c r="G76" s="212"/>
      <c r="H76" s="213"/>
    </row>
    <row r="77" spans="1:8" ht="30">
      <c r="A77" s="214"/>
      <c r="B77" s="215"/>
      <c r="C77" s="214"/>
      <c r="D77" s="249" t="s">
        <v>56</v>
      </c>
      <c r="E77" s="250">
        <f>PRODUCT(E57+1,E58+1,E59+1,E60+1,E61+1,E62+1,E63+1,E64+1,E65+1,E66+1,E67+1,E68+1,E69+1,E70+1,E71+1,E72+1,E73+1,E74+1,E75+1,E76+1)-1</f>
        <v>1.6551718596872003</v>
      </c>
      <c r="F77" s="383" t="s">
        <v>105</v>
      </c>
      <c r="G77" s="384"/>
      <c r="H77" s="215"/>
    </row>
    <row r="78" spans="1:8" ht="18.75">
      <c r="A78" s="214"/>
      <c r="B78" s="215"/>
      <c r="C78" s="214"/>
      <c r="D78" s="214"/>
      <c r="E78" s="215"/>
      <c r="F78" s="215"/>
      <c r="G78" s="214"/>
      <c r="H78" s="215"/>
    </row>
    <row r="79" spans="1:8" ht="15.75">
      <c r="A79" s="210"/>
      <c r="B79" s="211"/>
      <c r="C79" s="211"/>
      <c r="D79" s="211"/>
      <c r="E79" s="211"/>
      <c r="F79" s="211"/>
      <c r="G79" s="211"/>
      <c r="H79" s="210"/>
    </row>
    <row r="80" spans="1:8" ht="11.25" customHeight="1">
      <c r="A80" s="214"/>
      <c r="B80" s="215"/>
      <c r="C80" s="214"/>
      <c r="D80" s="215"/>
      <c r="E80" s="214"/>
      <c r="F80" s="215"/>
      <c r="G80" s="214"/>
      <c r="H80" s="215"/>
    </row>
    <row r="81" spans="1:8" ht="15">
      <c r="A81" s="216"/>
      <c r="B81" s="395" t="s">
        <v>80</v>
      </c>
      <c r="C81" s="395"/>
      <c r="D81" s="395"/>
      <c r="E81" s="395"/>
      <c r="F81" s="395"/>
      <c r="G81" s="395"/>
      <c r="H81" s="216"/>
    </row>
    <row r="82" spans="1:8" ht="11.25" customHeight="1">
      <c r="A82" s="217"/>
      <c r="B82" s="218"/>
      <c r="C82" s="218"/>
      <c r="D82" s="218"/>
      <c r="E82" s="218"/>
      <c r="F82" s="218"/>
      <c r="G82" s="218"/>
      <c r="H82" s="217"/>
    </row>
    <row r="83" spans="1:8" ht="33.75">
      <c r="A83" s="217"/>
      <c r="B83" s="219"/>
      <c r="C83" s="253">
        <v>0.88990000000000002</v>
      </c>
      <c r="D83" s="217"/>
      <c r="E83" s="217"/>
      <c r="F83" s="252">
        <v>0.45200000000000001</v>
      </c>
      <c r="G83" s="220"/>
      <c r="H83" s="217"/>
    </row>
    <row r="84" spans="1:8" ht="11.25" customHeight="1">
      <c r="A84" s="217"/>
      <c r="B84" s="219"/>
      <c r="C84" s="219"/>
      <c r="D84" s="217"/>
      <c r="E84" s="217"/>
      <c r="F84" s="220"/>
      <c r="G84" s="220"/>
      <c r="H84" s="217"/>
    </row>
    <row r="85" spans="1:8" ht="11.25" customHeight="1">
      <c r="A85" s="194"/>
      <c r="B85" s="219"/>
      <c r="C85" s="219"/>
      <c r="D85" s="221"/>
      <c r="E85" s="221"/>
      <c r="F85" s="220"/>
      <c r="G85" s="220"/>
      <c r="H85" s="222"/>
    </row>
    <row r="86" spans="1:8" ht="11.25" customHeight="1">
      <c r="A86" s="194"/>
      <c r="B86" s="219"/>
      <c r="C86" s="219"/>
      <c r="D86" s="221"/>
      <c r="E86" s="221"/>
      <c r="F86" s="220"/>
      <c r="G86" s="220"/>
      <c r="H86" s="222"/>
    </row>
    <row r="87" spans="1:8" ht="11.25" customHeight="1">
      <c r="A87" s="210"/>
      <c r="B87" s="211"/>
      <c r="C87" s="211"/>
      <c r="D87" s="211"/>
      <c r="E87" s="211"/>
      <c r="F87" s="211"/>
      <c r="G87" s="211"/>
      <c r="H87" s="210"/>
    </row>
    <row r="88" spans="1:8" ht="11.25" customHeight="1">
      <c r="A88" s="194"/>
      <c r="B88" s="219"/>
      <c r="C88" s="219"/>
      <c r="D88" s="194"/>
      <c r="E88" s="194"/>
      <c r="F88" s="220"/>
      <c r="G88" s="220"/>
      <c r="H88" s="194"/>
    </row>
    <row r="89" spans="1:8">
      <c r="A89" s="380" t="s">
        <v>37</v>
      </c>
      <c r="B89" s="380"/>
      <c r="C89" s="380"/>
      <c r="D89" s="380"/>
      <c r="E89" s="387" t="s">
        <v>36</v>
      </c>
      <c r="F89" s="387"/>
      <c r="G89" s="387"/>
      <c r="H89" s="387"/>
    </row>
    <row r="90" spans="1:8">
      <c r="A90" s="380"/>
      <c r="B90" s="380"/>
      <c r="C90" s="380"/>
      <c r="D90" s="380"/>
      <c r="E90" s="387"/>
      <c r="F90" s="387"/>
      <c r="G90" s="387"/>
      <c r="H90" s="387"/>
    </row>
    <row r="91" spans="1:8">
      <c r="A91" s="223"/>
      <c r="B91" s="385">
        <f>Calculo1Vida!K258</f>
        <v>4260.5</v>
      </c>
      <c r="C91" s="385"/>
      <c r="D91" s="224"/>
      <c r="E91" s="225"/>
      <c r="F91" s="386">
        <f>Calculo1Vida!L258</f>
        <v>3425.9085713910267</v>
      </c>
      <c r="G91" s="386"/>
      <c r="H91" s="225"/>
    </row>
    <row r="92" spans="1:8">
      <c r="A92" s="223"/>
      <c r="B92" s="385"/>
      <c r="C92" s="385"/>
      <c r="D92" s="224"/>
      <c r="E92" s="226"/>
      <c r="F92" s="386"/>
      <c r="G92" s="386"/>
      <c r="H92" s="225"/>
    </row>
    <row r="93" spans="1:8">
      <c r="A93" s="223"/>
      <c r="B93" s="385"/>
      <c r="C93" s="385"/>
      <c r="D93" s="224"/>
      <c r="E93" s="226"/>
      <c r="F93" s="386"/>
      <c r="G93" s="386"/>
      <c r="H93" s="225"/>
    </row>
    <row r="94" spans="1:8" ht="12.75" customHeight="1">
      <c r="A94" s="223"/>
      <c r="B94" s="385"/>
      <c r="C94" s="385"/>
      <c r="D94" s="224"/>
      <c r="E94" s="226"/>
      <c r="F94" s="386"/>
      <c r="G94" s="386"/>
      <c r="H94" s="225"/>
    </row>
    <row r="95" spans="1:8" ht="12.75" customHeight="1">
      <c r="A95" s="223"/>
      <c r="B95" s="227"/>
      <c r="C95" s="227"/>
      <c r="D95" s="224"/>
      <c r="E95" s="226"/>
      <c r="F95" s="228"/>
      <c r="G95" s="228"/>
      <c r="H95" s="225"/>
    </row>
    <row r="96" spans="1:8" ht="28.5" customHeight="1">
      <c r="A96" s="223"/>
      <c r="B96" s="227"/>
      <c r="C96" s="390" t="s">
        <v>98</v>
      </c>
      <c r="D96" s="390"/>
      <c r="E96" s="391">
        <f>B91-F91</f>
        <v>834.59142860897327</v>
      </c>
      <c r="F96" s="391"/>
      <c r="G96" s="228"/>
      <c r="H96" s="225"/>
    </row>
    <row r="97" spans="1:8" ht="28.5" customHeight="1">
      <c r="A97" s="223"/>
      <c r="B97" s="227"/>
      <c r="C97" s="390" t="s">
        <v>104</v>
      </c>
      <c r="D97" s="390"/>
      <c r="E97" s="379">
        <f>IFERROR((F91/B91)-1,0)</f>
        <v>-0.19589048905268702</v>
      </c>
      <c r="F97" s="379"/>
      <c r="G97" s="228"/>
      <c r="H97" s="225"/>
    </row>
    <row r="98" spans="1:8">
      <c r="A98" s="208"/>
      <c r="B98" s="208"/>
      <c r="C98" s="208"/>
      <c r="D98" s="208"/>
      <c r="E98" s="208"/>
      <c r="F98" s="208"/>
      <c r="G98" s="208"/>
      <c r="H98" s="208"/>
    </row>
    <row r="99" spans="1:8" ht="15.75">
      <c r="A99" s="204"/>
      <c r="B99" s="399" t="s">
        <v>99</v>
      </c>
      <c r="C99" s="399"/>
      <c r="D99" s="399"/>
      <c r="E99" s="399"/>
      <c r="F99" s="399"/>
      <c r="G99" s="399"/>
      <c r="H99" s="204"/>
    </row>
    <row r="100" spans="1:8" ht="33.75">
      <c r="A100" s="194"/>
      <c r="B100" s="194"/>
      <c r="C100" s="229"/>
      <c r="D100" s="400">
        <f>Calculo1Vida!M265</f>
        <v>1615.2711463258534</v>
      </c>
      <c r="E100" s="400"/>
      <c r="F100" s="229"/>
      <c r="G100" s="194"/>
      <c r="H100" s="194"/>
    </row>
    <row r="101" spans="1:8" ht="22.9" customHeight="1">
      <c r="A101" s="194"/>
      <c r="B101" s="194"/>
      <c r="C101" s="229"/>
      <c r="D101" s="401" t="s">
        <v>94</v>
      </c>
      <c r="E101" s="401"/>
      <c r="F101" s="229"/>
      <c r="G101" s="194"/>
      <c r="H101" s="194"/>
    </row>
    <row r="102" spans="1:8" ht="22.9" customHeight="1">
      <c r="A102" s="194"/>
      <c r="B102" s="194"/>
      <c r="C102" s="229"/>
      <c r="D102" s="229"/>
      <c r="E102" s="229"/>
      <c r="F102" s="229"/>
      <c r="G102" s="194"/>
      <c r="H102" s="194"/>
    </row>
    <row r="103" spans="1:8" ht="15.75">
      <c r="A103" s="210"/>
      <c r="B103" s="211"/>
      <c r="C103" s="211"/>
      <c r="D103" s="211"/>
      <c r="E103" s="211"/>
      <c r="F103" s="211"/>
      <c r="G103" s="211"/>
      <c r="H103" s="210"/>
    </row>
    <row r="104" spans="1:8" ht="21" customHeight="1">
      <c r="A104" s="194"/>
      <c r="B104" s="219"/>
      <c r="C104" s="219"/>
      <c r="D104" s="194"/>
      <c r="E104" s="194"/>
      <c r="F104" s="220"/>
      <c r="G104" s="220"/>
      <c r="H104" s="194"/>
    </row>
    <row r="105" spans="1:8" ht="12.75">
      <c r="A105" s="216"/>
      <c r="B105" s="396" t="s">
        <v>96</v>
      </c>
      <c r="C105" s="396"/>
      <c r="D105" s="396"/>
      <c r="E105" s="396"/>
      <c r="F105" s="396"/>
      <c r="G105" s="396"/>
      <c r="H105" s="216"/>
    </row>
    <row r="106" spans="1:8" ht="22.5">
      <c r="A106" s="216"/>
      <c r="B106" s="389" t="s">
        <v>38</v>
      </c>
      <c r="C106" s="389"/>
      <c r="D106" s="245" t="s">
        <v>39</v>
      </c>
      <c r="E106" s="245" t="s">
        <v>40</v>
      </c>
      <c r="F106" s="245" t="s">
        <v>101</v>
      </c>
      <c r="G106" s="245" t="s">
        <v>100</v>
      </c>
      <c r="H106" s="216"/>
    </row>
    <row r="107" spans="1:8">
      <c r="A107" s="216"/>
      <c r="B107" s="398">
        <f t="shared" ref="B107:B112" si="0">C10</f>
        <v>0</v>
      </c>
      <c r="C107" s="398"/>
      <c r="D107" s="230">
        <f>Calculo6Vidas!L258</f>
        <v>0</v>
      </c>
      <c r="E107" s="231">
        <f>Calculo6Vidas!M258</f>
        <v>0</v>
      </c>
      <c r="F107" s="232">
        <f t="shared" ref="F107:F112" si="1">D107-E107</f>
        <v>0</v>
      </c>
      <c r="G107" s="233">
        <f>Calculo6Vidas!N265</f>
        <v>0</v>
      </c>
      <c r="H107" s="233"/>
    </row>
    <row r="108" spans="1:8">
      <c r="A108" s="216"/>
      <c r="B108" s="398">
        <f t="shared" si="0"/>
        <v>0</v>
      </c>
      <c r="C108" s="398"/>
      <c r="D108" s="230">
        <f>Calculo6Vidas!W258</f>
        <v>0</v>
      </c>
      <c r="E108" s="231">
        <f>Calculo6Vidas!X258</f>
        <v>0</v>
      </c>
      <c r="F108" s="232">
        <f t="shared" si="1"/>
        <v>0</v>
      </c>
      <c r="G108" s="233">
        <f>Calculo6Vidas!Y265</f>
        <v>0</v>
      </c>
      <c r="H108" s="233"/>
    </row>
    <row r="109" spans="1:8">
      <c r="A109" s="216"/>
      <c r="B109" s="398">
        <f t="shared" si="0"/>
        <v>0</v>
      </c>
      <c r="C109" s="398"/>
      <c r="D109" s="230">
        <f>Calculo6Vidas!AH258</f>
        <v>0</v>
      </c>
      <c r="E109" s="231">
        <f>Calculo6Vidas!AI258</f>
        <v>0</v>
      </c>
      <c r="F109" s="232">
        <f t="shared" si="1"/>
        <v>0</v>
      </c>
      <c r="G109" s="233">
        <f>Calculo6Vidas!AJ265</f>
        <v>0</v>
      </c>
      <c r="H109" s="233"/>
    </row>
    <row r="110" spans="1:8">
      <c r="A110" s="216"/>
      <c r="B110" s="398">
        <f t="shared" si="0"/>
        <v>0</v>
      </c>
      <c r="C110" s="398"/>
      <c r="D110" s="230">
        <f>Calculo6Vidas!AS258</f>
        <v>0</v>
      </c>
      <c r="E110" s="231">
        <f>Calculo6Vidas!AT258</f>
        <v>0</v>
      </c>
      <c r="F110" s="232">
        <f t="shared" si="1"/>
        <v>0</v>
      </c>
      <c r="G110" s="233">
        <f>Calculo6Vidas!AU265</f>
        <v>0</v>
      </c>
      <c r="H110" s="233"/>
    </row>
    <row r="111" spans="1:8">
      <c r="A111" s="216"/>
      <c r="B111" s="398">
        <f t="shared" si="0"/>
        <v>0</v>
      </c>
      <c r="C111" s="398"/>
      <c r="D111" s="230">
        <f>Calculo6Vidas!BD258</f>
        <v>0</v>
      </c>
      <c r="E111" s="231">
        <f>Calculo6Vidas!BE258</f>
        <v>0</v>
      </c>
      <c r="F111" s="232">
        <f t="shared" si="1"/>
        <v>0</v>
      </c>
      <c r="G111" s="233">
        <f>Calculo6Vidas!BF265</f>
        <v>0</v>
      </c>
      <c r="H111" s="233"/>
    </row>
    <row r="112" spans="1:8">
      <c r="A112" s="216"/>
      <c r="B112" s="398">
        <f t="shared" si="0"/>
        <v>0</v>
      </c>
      <c r="C112" s="398"/>
      <c r="D112" s="230">
        <f>Calculo6Vidas!BO258</f>
        <v>0</v>
      </c>
      <c r="E112" s="231">
        <f>Calculo6Vidas!BP258</f>
        <v>0</v>
      </c>
      <c r="F112" s="232">
        <f t="shared" si="1"/>
        <v>0</v>
      </c>
      <c r="G112" s="233">
        <f>Calculo6Vidas!BQ265</f>
        <v>0</v>
      </c>
      <c r="H112" s="233"/>
    </row>
    <row r="113" spans="1:8" ht="12.75">
      <c r="A113" s="216"/>
      <c r="B113" s="397" t="s">
        <v>27</v>
      </c>
      <c r="C113" s="397"/>
      <c r="D113" s="234">
        <f>SUM(D107:D112)</f>
        <v>0</v>
      </c>
      <c r="E113" s="235">
        <f>SUM(E107:E112)</f>
        <v>0</v>
      </c>
      <c r="F113" s="236">
        <f>SUM(F107:F112)</f>
        <v>0</v>
      </c>
      <c r="G113" s="237">
        <f>SUM(G107:G112)</f>
        <v>0</v>
      </c>
      <c r="H113" s="237"/>
    </row>
    <row r="114" spans="1:8" ht="12.75">
      <c r="A114" s="216"/>
      <c r="B114" s="238"/>
      <c r="C114" s="238"/>
      <c r="D114" s="234"/>
      <c r="E114" s="235"/>
      <c r="F114" s="237"/>
      <c r="G114" s="237"/>
      <c r="H114" s="237"/>
    </row>
    <row r="115" spans="1:8" ht="12.75">
      <c r="A115" s="216"/>
      <c r="B115" s="238"/>
      <c r="C115" s="238"/>
      <c r="D115" s="234"/>
      <c r="E115" s="235"/>
      <c r="F115" s="237"/>
      <c r="G115" s="237"/>
      <c r="H115" s="237"/>
    </row>
    <row r="116" spans="1:8" ht="12.75">
      <c r="A116" s="216"/>
      <c r="B116" s="238"/>
      <c r="C116" s="238"/>
      <c r="D116" s="234"/>
      <c r="E116" s="235"/>
      <c r="F116" s="237"/>
      <c r="G116" s="237"/>
      <c r="H116" s="237"/>
    </row>
    <row r="117" spans="1:8">
      <c r="A117" s="208"/>
      <c r="B117" s="208"/>
      <c r="C117" s="208"/>
      <c r="D117" s="208"/>
      <c r="E117" s="208"/>
      <c r="F117" s="208"/>
      <c r="G117" s="208"/>
      <c r="H117" s="208"/>
    </row>
    <row r="119" spans="1:8" ht="12.75" customHeight="1"/>
  </sheetData>
  <mergeCells count="29">
    <mergeCell ref="B113:C113"/>
    <mergeCell ref="B111:C111"/>
    <mergeCell ref="B112:C112"/>
    <mergeCell ref="B109:C109"/>
    <mergeCell ref="B110:C110"/>
    <mergeCell ref="B99:G99"/>
    <mergeCell ref="D100:E100"/>
    <mergeCell ref="B107:C107"/>
    <mergeCell ref="B108:C108"/>
    <mergeCell ref="D101:E101"/>
    <mergeCell ref="B106:C106"/>
    <mergeCell ref="C96:D96"/>
    <mergeCell ref="E96:F96"/>
    <mergeCell ref="C7:G7"/>
    <mergeCell ref="B9:G9"/>
    <mergeCell ref="B45:G45"/>
    <mergeCell ref="B54:G54"/>
    <mergeCell ref="B81:G81"/>
    <mergeCell ref="B105:G105"/>
    <mergeCell ref="C97:D97"/>
    <mergeCell ref="E97:F97"/>
    <mergeCell ref="A89:D90"/>
    <mergeCell ref="A1:H1"/>
    <mergeCell ref="A26:H26"/>
    <mergeCell ref="F77:G77"/>
    <mergeCell ref="B91:C94"/>
    <mergeCell ref="F91:G94"/>
    <mergeCell ref="E89:H90"/>
    <mergeCell ref="C17:F19"/>
  </mergeCells>
  <printOptions horizontalCentered="1"/>
  <pageMargins left="0" right="0" top="0" bottom="0" header="0" footer="0"/>
  <pageSetup paperSize="9" scale="40" orientation="portrait" errors="dash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A6F9-864B-4623-83DF-2B83F2C8DD68}">
  <sheetPr>
    <pageSetUpPr fitToPage="1"/>
  </sheetPr>
  <dimension ref="A1:E20"/>
  <sheetViews>
    <sheetView showGridLines="0" topLeftCell="A2" zoomScaleNormal="100" workbookViewId="0">
      <selection activeCell="B16" sqref="B16:D16"/>
    </sheetView>
  </sheetViews>
  <sheetFormatPr defaultRowHeight="12.75"/>
  <cols>
    <col min="1" max="1" width="9.140625" style="175" customWidth="1"/>
    <col min="2" max="2" width="12.42578125" style="175" customWidth="1"/>
    <col min="3" max="3" width="48.85546875" style="175" bestFit="1" customWidth="1"/>
    <col min="4" max="4" width="18.5703125" style="175" customWidth="1"/>
    <col min="5" max="5" width="9.140625" style="175" customWidth="1"/>
    <col min="6" max="16384" width="9.140625" style="175"/>
  </cols>
  <sheetData>
    <row r="1" spans="1:5" ht="33.75" customHeight="1">
      <c r="A1" s="402" t="s">
        <v>114</v>
      </c>
      <c r="B1" s="402"/>
      <c r="C1" s="402"/>
      <c r="D1" s="402"/>
      <c r="E1" s="402"/>
    </row>
    <row r="2" spans="1:5">
      <c r="A2" s="176"/>
      <c r="B2" s="176"/>
      <c r="C2" s="176"/>
      <c r="D2" s="176"/>
      <c r="E2" s="176"/>
    </row>
    <row r="3" spans="1:5">
      <c r="A3" s="177"/>
      <c r="B3" s="178" t="s">
        <v>115</v>
      </c>
      <c r="C3" s="403">
        <f>Relatorio!C10</f>
        <v>0</v>
      </c>
      <c r="D3" s="403"/>
      <c r="E3" s="177"/>
    </row>
    <row r="4" spans="1:5">
      <c r="A4" s="177"/>
      <c r="B4" s="178" t="s">
        <v>116</v>
      </c>
      <c r="C4" s="403">
        <f>Relatorio!C4</f>
        <v>0</v>
      </c>
      <c r="D4" s="403"/>
      <c r="E4" s="177"/>
    </row>
    <row r="5" spans="1:5">
      <c r="A5" s="177"/>
      <c r="B5" s="179"/>
      <c r="C5" s="180"/>
      <c r="D5" s="179"/>
      <c r="E5" s="177"/>
    </row>
    <row r="6" spans="1:5">
      <c r="A6" s="177"/>
      <c r="B6" s="178" t="s">
        <v>109</v>
      </c>
      <c r="C6" s="404" t="str">
        <f>Relatorio!C7</f>
        <v>Reajuste por sinistralidade / Reajuste 59 anos / Reajuste acima 60 anos</v>
      </c>
      <c r="D6" s="404"/>
      <c r="E6" s="177"/>
    </row>
    <row r="7" spans="1:5">
      <c r="A7" s="181"/>
      <c r="B7" s="181"/>
      <c r="C7" s="181"/>
      <c r="D7" s="181"/>
      <c r="E7" s="181"/>
    </row>
    <row r="8" spans="1:5" ht="33" customHeight="1">
      <c r="A8" s="182"/>
      <c r="B8" s="405" t="s">
        <v>117</v>
      </c>
      <c r="C8" s="405"/>
      <c r="D8" s="347" t="s">
        <v>118</v>
      </c>
      <c r="E8" s="183"/>
    </row>
    <row r="9" spans="1:5" ht="15.75">
      <c r="A9" s="184"/>
      <c r="B9" s="184"/>
      <c r="C9" s="184"/>
      <c r="D9" s="184"/>
      <c r="E9" s="184"/>
    </row>
    <row r="10" spans="1:5" ht="31.5">
      <c r="A10" s="183"/>
      <c r="B10" s="185">
        <v>1</v>
      </c>
      <c r="C10" s="186" t="s">
        <v>119</v>
      </c>
      <c r="D10" s="187">
        <v>3000</v>
      </c>
      <c r="E10" s="183"/>
    </row>
    <row r="11" spans="1:5" ht="31.5">
      <c r="A11" s="183"/>
      <c r="B11" s="185">
        <v>2</v>
      </c>
      <c r="C11" s="186" t="s">
        <v>120</v>
      </c>
      <c r="D11" s="187">
        <v>500</v>
      </c>
      <c r="E11" s="183"/>
    </row>
    <row r="12" spans="1:5" ht="31.5">
      <c r="A12" s="183"/>
      <c r="B12" s="185">
        <v>3</v>
      </c>
      <c r="C12" s="186" t="s">
        <v>121</v>
      </c>
      <c r="D12" s="187">
        <v>2000</v>
      </c>
      <c r="E12" s="183"/>
    </row>
    <row r="13" spans="1:5" ht="31.5">
      <c r="A13" s="183"/>
      <c r="B13" s="185">
        <v>4</v>
      </c>
      <c r="C13" s="186" t="s">
        <v>122</v>
      </c>
      <c r="D13" s="187">
        <v>5000</v>
      </c>
      <c r="E13" s="183"/>
    </row>
    <row r="14" spans="1:5" ht="31.5">
      <c r="A14" s="183"/>
      <c r="B14" s="185">
        <v>5</v>
      </c>
      <c r="C14" s="186" t="s">
        <v>123</v>
      </c>
      <c r="D14" s="187">
        <v>5000</v>
      </c>
      <c r="E14" s="183"/>
    </row>
    <row r="15" spans="1:5" ht="15.75">
      <c r="A15" s="188"/>
      <c r="B15" s="188"/>
      <c r="C15" s="188"/>
      <c r="D15" s="181"/>
      <c r="E15" s="188"/>
    </row>
    <row r="16" spans="1:5" ht="33" customHeight="1">
      <c r="A16" s="188"/>
      <c r="B16" s="405" t="s">
        <v>27</v>
      </c>
      <c r="C16" s="405"/>
      <c r="D16" s="348">
        <f>D10+D11+D12+D13+D14</f>
        <v>15500</v>
      </c>
      <c r="E16" s="188"/>
    </row>
    <row r="17" spans="1:5" ht="15.75">
      <c r="A17" s="188"/>
      <c r="B17" s="188"/>
      <c r="C17" s="188"/>
      <c r="D17" s="188"/>
      <c r="E17" s="188"/>
    </row>
    <row r="18" spans="1:5" ht="31.5">
      <c r="A18" s="188"/>
      <c r="B18" s="185">
        <v>6</v>
      </c>
      <c r="C18" s="186" t="s">
        <v>124</v>
      </c>
      <c r="D18" s="189">
        <v>0.2</v>
      </c>
      <c r="E18" s="188"/>
    </row>
    <row r="19" spans="1:5" ht="15.75">
      <c r="A19" s="188"/>
      <c r="B19" s="188"/>
      <c r="C19" s="181" t="s">
        <v>125</v>
      </c>
      <c r="D19" s="188"/>
      <c r="E19" s="188"/>
    </row>
    <row r="20" spans="1:5" ht="15.75">
      <c r="A20" s="188"/>
      <c r="B20" s="188"/>
      <c r="C20" s="188"/>
      <c r="D20" s="190"/>
      <c r="E20" s="188"/>
    </row>
  </sheetData>
  <mergeCells count="6">
    <mergeCell ref="A1:E1"/>
    <mergeCell ref="C3:D3"/>
    <mergeCell ref="C4:D4"/>
    <mergeCell ref="C6:D6"/>
    <mergeCell ref="B8:C8"/>
    <mergeCell ref="B16:C16"/>
  </mergeCells>
  <printOptions horizontalCentered="1" verticalCentered="1"/>
  <pageMargins left="0" right="0" top="0" bottom="0" header="0" footer="0"/>
  <pageSetup paperSize="9" orientation="portrait" errors="dash" verticalDpi="300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E098-6FC6-4486-9B07-AD4B47DD80D5}">
  <sheetPr>
    <pageSetUpPr fitToPage="1"/>
  </sheetPr>
  <dimension ref="A1:G34"/>
  <sheetViews>
    <sheetView showGridLines="0" workbookViewId="0">
      <selection activeCell="I17" sqref="I17"/>
    </sheetView>
  </sheetViews>
  <sheetFormatPr defaultRowHeight="11.25"/>
  <cols>
    <col min="1" max="1" width="22.140625" style="28" customWidth="1"/>
    <col min="2" max="2" width="17.85546875" style="28" bestFit="1" customWidth="1"/>
    <col min="3" max="3" width="18.7109375" style="28" bestFit="1" customWidth="1"/>
    <col min="4" max="4" width="22.42578125" style="28" customWidth="1"/>
    <col min="5" max="7" width="14.85546875" style="28" customWidth="1"/>
    <col min="8" max="8" width="5" style="28" customWidth="1"/>
    <col min="9" max="14" width="16.5703125" style="28" customWidth="1"/>
    <col min="15" max="15" width="13.42578125" style="28" bestFit="1" customWidth="1"/>
    <col min="16" max="16384" width="9.140625" style="28"/>
  </cols>
  <sheetData>
    <row r="1" spans="1:7">
      <c r="A1" s="407" t="s">
        <v>55</v>
      </c>
      <c r="B1" s="407"/>
      <c r="C1" s="407"/>
      <c r="D1" s="407"/>
      <c r="E1" s="407"/>
      <c r="F1" s="407"/>
      <c r="G1" s="407"/>
    </row>
    <row r="3" spans="1:7" ht="22.5" customHeight="1">
      <c r="A3" s="411" t="s">
        <v>54</v>
      </c>
      <c r="B3" s="411"/>
      <c r="C3" s="411"/>
      <c r="D3" s="411"/>
      <c r="E3" s="411"/>
      <c r="F3" s="411"/>
      <c r="G3" s="411"/>
    </row>
    <row r="5" spans="1:7" ht="21" customHeight="1">
      <c r="A5" s="62" t="s">
        <v>53</v>
      </c>
      <c r="B5" s="63"/>
      <c r="C5" s="63"/>
      <c r="D5" s="63"/>
      <c r="E5" s="63"/>
      <c r="F5" s="63"/>
      <c r="G5" s="64">
        <f>G34</f>
        <v>0</v>
      </c>
    </row>
    <row r="7" spans="1:7">
      <c r="A7" s="408" t="s">
        <v>67</v>
      </c>
      <c r="B7" s="408"/>
      <c r="C7" s="408"/>
      <c r="D7" s="408"/>
      <c r="E7" s="408"/>
      <c r="F7" s="408"/>
      <c r="G7" s="408"/>
    </row>
    <row r="8" spans="1:7">
      <c r="A8" s="409" t="s">
        <v>48</v>
      </c>
      <c r="B8" s="409"/>
      <c r="C8" s="409"/>
      <c r="E8" s="409" t="s">
        <v>49</v>
      </c>
      <c r="F8" s="409"/>
      <c r="G8" s="409"/>
    </row>
    <row r="9" spans="1:7" ht="12.75">
      <c r="A9" s="58" t="s">
        <v>0</v>
      </c>
      <c r="B9" s="58" t="s">
        <v>28</v>
      </c>
      <c r="C9" s="58" t="s">
        <v>50</v>
      </c>
      <c r="E9" s="58" t="s">
        <v>0</v>
      </c>
      <c r="F9" s="58" t="s">
        <v>28</v>
      </c>
      <c r="G9" s="58" t="s">
        <v>50</v>
      </c>
    </row>
    <row r="10" spans="1:7">
      <c r="A10" s="410" t="s">
        <v>51</v>
      </c>
      <c r="B10" s="410"/>
      <c r="C10" s="59">
        <v>100</v>
      </c>
      <c r="E10" s="410" t="s">
        <v>51</v>
      </c>
      <c r="F10" s="410"/>
      <c r="G10" s="59">
        <v>100</v>
      </c>
    </row>
    <row r="11" spans="1:7">
      <c r="A11" s="29">
        <v>2004</v>
      </c>
      <c r="B11" s="60">
        <v>0.11749999999999999</v>
      </c>
      <c r="C11" s="59">
        <f t="shared" ref="C11:C32" si="0">C10+C10*B11</f>
        <v>111.75</v>
      </c>
      <c r="E11" s="29">
        <v>2004</v>
      </c>
      <c r="F11" s="60">
        <v>0.11749999999999999</v>
      </c>
      <c r="G11" s="59">
        <f t="shared" ref="G11:G32" si="1">G10+G10*F11</f>
        <v>111.75</v>
      </c>
    </row>
    <row r="12" spans="1:7">
      <c r="A12" s="29">
        <v>2005</v>
      </c>
      <c r="B12" s="60">
        <v>0.1169</v>
      </c>
      <c r="C12" s="59">
        <f t="shared" si="0"/>
        <v>124.813575</v>
      </c>
      <c r="E12" s="29">
        <v>2005</v>
      </c>
      <c r="F12" s="60">
        <v>0.1169</v>
      </c>
      <c r="G12" s="59">
        <f t="shared" si="1"/>
        <v>124.813575</v>
      </c>
    </row>
    <row r="13" spans="1:7">
      <c r="A13" s="29">
        <v>2006</v>
      </c>
      <c r="B13" s="60">
        <v>8.8900000000000007E-2</v>
      </c>
      <c r="C13" s="59">
        <f t="shared" si="0"/>
        <v>135.9095018175</v>
      </c>
      <c r="E13" s="29">
        <v>2006</v>
      </c>
      <c r="F13" s="60">
        <v>8.8900000000000007E-2</v>
      </c>
      <c r="G13" s="59">
        <f t="shared" si="1"/>
        <v>135.9095018175</v>
      </c>
    </row>
    <row r="14" spans="1:7">
      <c r="A14" s="29">
        <v>2007</v>
      </c>
      <c r="B14" s="60">
        <v>5.7599999999999998E-2</v>
      </c>
      <c r="C14" s="59">
        <f t="shared" si="0"/>
        <v>143.73788912218799</v>
      </c>
      <c r="E14" s="29">
        <v>2007</v>
      </c>
      <c r="F14" s="60">
        <v>5.7599999999999998E-2</v>
      </c>
      <c r="G14" s="59">
        <f t="shared" si="1"/>
        <v>143.73788912218799</v>
      </c>
    </row>
    <row r="15" spans="1:7">
      <c r="A15" s="29">
        <v>2008</v>
      </c>
      <c r="B15" s="60">
        <v>5.4800000000000001E-2</v>
      </c>
      <c r="C15" s="59">
        <f t="shared" si="0"/>
        <v>151.6147254460839</v>
      </c>
      <c r="E15" s="29">
        <v>2008</v>
      </c>
      <c r="F15" s="60">
        <v>5.4800000000000001E-2</v>
      </c>
      <c r="G15" s="59">
        <f t="shared" si="1"/>
        <v>151.6147254460839</v>
      </c>
    </row>
    <row r="16" spans="1:7">
      <c r="A16" s="29">
        <v>2009</v>
      </c>
      <c r="B16" s="60">
        <v>6.7599999999999993E-2</v>
      </c>
      <c r="C16" s="59">
        <f t="shared" si="0"/>
        <v>161.86388088623917</v>
      </c>
      <c r="E16" s="29">
        <v>2009</v>
      </c>
      <c r="F16" s="60">
        <v>6.7599999999999993E-2</v>
      </c>
      <c r="G16" s="59">
        <f t="shared" si="1"/>
        <v>161.86388088623917</v>
      </c>
    </row>
    <row r="17" spans="1:7">
      <c r="A17" s="29">
        <v>2010</v>
      </c>
      <c r="B17" s="60">
        <v>6.7299999999999999E-2</v>
      </c>
      <c r="C17" s="59">
        <f t="shared" si="0"/>
        <v>172.75732006988306</v>
      </c>
      <c r="E17" s="29">
        <v>2010</v>
      </c>
      <c r="F17" s="60">
        <v>6.7299999999999999E-2</v>
      </c>
      <c r="G17" s="59">
        <f t="shared" si="1"/>
        <v>172.75732006988306</v>
      </c>
    </row>
    <row r="18" spans="1:7">
      <c r="A18" s="29">
        <v>2011</v>
      </c>
      <c r="B18" s="60">
        <v>7.6899999999999996E-2</v>
      </c>
      <c r="C18" s="59">
        <f t="shared" si="0"/>
        <v>186.04235798325706</v>
      </c>
      <c r="E18" s="29">
        <v>2011</v>
      </c>
      <c r="F18" s="60">
        <v>7.6899999999999996E-2</v>
      </c>
      <c r="G18" s="59">
        <f t="shared" si="1"/>
        <v>186.04235798325706</v>
      </c>
    </row>
    <row r="19" spans="1:7">
      <c r="A19" s="29">
        <v>2012</v>
      </c>
      <c r="B19" s="60">
        <v>7.9299999999999995E-2</v>
      </c>
      <c r="C19" s="59">
        <f t="shared" si="0"/>
        <v>200.79551697132933</v>
      </c>
      <c r="E19" s="29">
        <v>2012</v>
      </c>
      <c r="F19" s="60">
        <v>7.9299999999999995E-2</v>
      </c>
      <c r="G19" s="59">
        <f t="shared" si="1"/>
        <v>200.79551697132933</v>
      </c>
    </row>
    <row r="20" spans="1:7">
      <c r="A20" s="29">
        <v>2013</v>
      </c>
      <c r="B20" s="60">
        <v>9.0399999999999994E-2</v>
      </c>
      <c r="C20" s="59">
        <f t="shared" si="0"/>
        <v>218.9474317055375</v>
      </c>
      <c r="E20" s="29">
        <v>2013</v>
      </c>
      <c r="F20" s="60">
        <v>9.0399999999999994E-2</v>
      </c>
      <c r="G20" s="59">
        <f t="shared" si="1"/>
        <v>218.9474317055375</v>
      </c>
    </row>
    <row r="21" spans="1:7">
      <c r="A21" s="29">
        <v>2014</v>
      </c>
      <c r="B21" s="60">
        <v>9.6500000000000002E-2</v>
      </c>
      <c r="C21" s="59">
        <f t="shared" si="0"/>
        <v>240.07585886512186</v>
      </c>
      <c r="E21" s="29">
        <v>2014</v>
      </c>
      <c r="F21" s="60">
        <v>9.6500000000000002E-2</v>
      </c>
      <c r="G21" s="59">
        <f t="shared" si="1"/>
        <v>240.07585886512186</v>
      </c>
    </row>
    <row r="22" spans="1:7">
      <c r="A22" s="29">
        <v>2015</v>
      </c>
      <c r="B22" s="60">
        <v>0.13550000000000001</v>
      </c>
      <c r="C22" s="59">
        <f t="shared" si="0"/>
        <v>272.60613774134589</v>
      </c>
      <c r="E22" s="29">
        <v>2015</v>
      </c>
      <c r="F22" s="60">
        <v>0.13550000000000001</v>
      </c>
      <c r="G22" s="59">
        <f t="shared" si="1"/>
        <v>272.60613774134589</v>
      </c>
    </row>
    <row r="23" spans="1:7">
      <c r="A23" s="29">
        <v>2016</v>
      </c>
      <c r="B23" s="60">
        <v>0.13569999999999999</v>
      </c>
      <c r="C23" s="59">
        <f t="shared" si="0"/>
        <v>309.59879063284654</v>
      </c>
      <c r="E23" s="29">
        <v>2016</v>
      </c>
      <c r="F23" s="60">
        <v>0.13569999999999999</v>
      </c>
      <c r="G23" s="59">
        <f t="shared" si="1"/>
        <v>309.59879063284654</v>
      </c>
    </row>
    <row r="24" spans="1:7">
      <c r="A24" s="29">
        <v>2017</v>
      </c>
      <c r="B24" s="60">
        <v>0.13550000000000001</v>
      </c>
      <c r="C24" s="59">
        <f t="shared" si="0"/>
        <v>351.54942676359724</v>
      </c>
      <c r="E24" s="29">
        <v>2017</v>
      </c>
      <c r="F24" s="60">
        <v>0.13550000000000001</v>
      </c>
      <c r="G24" s="59">
        <f t="shared" si="1"/>
        <v>351.54942676359724</v>
      </c>
    </row>
    <row r="25" spans="1:7">
      <c r="A25" s="29">
        <v>2018</v>
      </c>
      <c r="B25" s="60">
        <v>0.1</v>
      </c>
      <c r="C25" s="59">
        <f t="shared" si="0"/>
        <v>386.70436943995696</v>
      </c>
      <c r="E25" s="29">
        <v>2018</v>
      </c>
      <c r="F25" s="60">
        <v>0.1</v>
      </c>
      <c r="G25" s="59">
        <f t="shared" si="1"/>
        <v>386.70436943995696</v>
      </c>
    </row>
    <row r="26" spans="1:7">
      <c r="A26" s="29">
        <v>2019</v>
      </c>
      <c r="B26" s="60">
        <v>7.3499999999999996E-2</v>
      </c>
      <c r="C26" s="59">
        <f t="shared" si="0"/>
        <v>415.1271405937938</v>
      </c>
      <c r="E26" s="29">
        <v>2019</v>
      </c>
      <c r="F26" s="60">
        <v>7.3499999999999996E-2</v>
      </c>
      <c r="G26" s="59">
        <f t="shared" si="1"/>
        <v>415.1271405937938</v>
      </c>
    </row>
    <row r="27" spans="1:7">
      <c r="A27" s="29">
        <v>2020</v>
      </c>
      <c r="B27" s="60">
        <v>8.14E-2</v>
      </c>
      <c r="C27" s="59">
        <f t="shared" si="0"/>
        <v>448.91848983812861</v>
      </c>
      <c r="E27" s="29">
        <v>2020</v>
      </c>
      <c r="F27" s="60">
        <v>8.14E-2</v>
      </c>
      <c r="G27" s="59">
        <f t="shared" si="1"/>
        <v>448.91848983812861</v>
      </c>
    </row>
    <row r="28" spans="1:7">
      <c r="A28" s="29">
        <v>2021</v>
      </c>
      <c r="B28" s="60">
        <v>-8.1900000000000001E-2</v>
      </c>
      <c r="C28" s="59">
        <f t="shared" si="0"/>
        <v>412.15206552038586</v>
      </c>
      <c r="E28" s="29">
        <v>2021</v>
      </c>
      <c r="F28" s="60">
        <v>-8.1900000000000001E-2</v>
      </c>
      <c r="G28" s="59">
        <f t="shared" si="1"/>
        <v>412.15206552038586</v>
      </c>
    </row>
    <row r="29" spans="1:7">
      <c r="A29" s="406" t="s">
        <v>52</v>
      </c>
      <c r="B29" s="60"/>
      <c r="C29" s="59">
        <f t="shared" si="0"/>
        <v>412.15206552038586</v>
      </c>
      <c r="E29" s="406" t="s">
        <v>52</v>
      </c>
      <c r="F29" s="60"/>
      <c r="G29" s="59">
        <f t="shared" si="1"/>
        <v>412.15206552038586</v>
      </c>
    </row>
    <row r="30" spans="1:7">
      <c r="A30" s="406"/>
      <c r="B30" s="60"/>
      <c r="C30" s="59">
        <f t="shared" si="0"/>
        <v>412.15206552038586</v>
      </c>
      <c r="E30" s="406"/>
      <c r="F30" s="60"/>
      <c r="G30" s="59">
        <f t="shared" si="1"/>
        <v>412.15206552038586</v>
      </c>
    </row>
    <row r="31" spans="1:7">
      <c r="A31" s="406"/>
      <c r="B31" s="60"/>
      <c r="C31" s="59">
        <f t="shared" si="0"/>
        <v>412.15206552038586</v>
      </c>
      <c r="D31" s="61"/>
      <c r="E31" s="406"/>
      <c r="F31" s="60"/>
      <c r="G31" s="59">
        <f t="shared" si="1"/>
        <v>412.15206552038586</v>
      </c>
    </row>
    <row r="32" spans="1:7">
      <c r="A32" s="406"/>
      <c r="B32" s="60"/>
      <c r="C32" s="59">
        <f t="shared" si="0"/>
        <v>412.15206552038586</v>
      </c>
      <c r="D32" s="61"/>
      <c r="E32" s="406"/>
      <c r="F32" s="60"/>
      <c r="G32" s="59">
        <f t="shared" si="1"/>
        <v>412.15206552038586</v>
      </c>
    </row>
    <row r="34" spans="1:7" ht="21" customHeight="1">
      <c r="A34" s="65" t="s">
        <v>91</v>
      </c>
      <c r="B34" s="66"/>
      <c r="C34" s="66"/>
      <c r="D34" s="66"/>
      <c r="E34" s="66"/>
      <c r="F34" s="67"/>
      <c r="G34" s="68"/>
    </row>
  </sheetData>
  <mergeCells count="9">
    <mergeCell ref="A29:A32"/>
    <mergeCell ref="E29:E32"/>
    <mergeCell ref="A1:G1"/>
    <mergeCell ref="A7:G7"/>
    <mergeCell ref="A8:C8"/>
    <mergeCell ref="E8:G8"/>
    <mergeCell ref="A10:B10"/>
    <mergeCell ref="E10:F10"/>
    <mergeCell ref="A3:G3"/>
  </mergeCells>
  <pageMargins left="0.511811024" right="0.511811024" top="0.78740157499999996" bottom="0.78740157499999996" header="0.31496062000000002" footer="0.31496062000000002"/>
  <pageSetup paperSize="9" scale="9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3206F-6FCD-4419-80E4-74C5A3B4D727}">
  <sheetPr>
    <pageSetUpPr fitToPage="1"/>
  </sheetPr>
  <dimension ref="A1:K28"/>
  <sheetViews>
    <sheetView showGridLines="0" zoomScaleNormal="100" workbookViewId="0">
      <selection activeCell="N18" sqref="N18"/>
    </sheetView>
  </sheetViews>
  <sheetFormatPr defaultRowHeight="11.25"/>
  <cols>
    <col min="1" max="1" width="6.42578125" style="1" bestFit="1" customWidth="1"/>
    <col min="2" max="2" width="6.85546875" style="1" bestFit="1" customWidth="1"/>
    <col min="3" max="3" width="10.5703125" style="1" customWidth="1"/>
    <col min="4" max="4" width="7.140625" style="1" customWidth="1"/>
    <col min="5" max="5" width="9.85546875" style="1" bestFit="1" customWidth="1"/>
    <col min="6" max="6" width="10.28515625" style="1" bestFit="1" customWidth="1"/>
    <col min="7" max="7" width="15.5703125" style="1" customWidth="1"/>
    <col min="8" max="8" width="12.85546875" style="1" customWidth="1"/>
    <col min="9" max="9" width="21" style="1" bestFit="1" customWidth="1"/>
    <col min="10" max="10" width="5.140625" style="1" bestFit="1" customWidth="1"/>
    <col min="11" max="11" width="9.5703125" style="1" bestFit="1" customWidth="1"/>
    <col min="12" max="12" width="3.28515625" style="1" customWidth="1"/>
    <col min="13" max="13" width="18.42578125" style="1" bestFit="1" customWidth="1"/>
    <col min="14" max="14" width="13.140625" style="1" bestFit="1" customWidth="1"/>
    <col min="15" max="15" width="10.7109375" style="1" bestFit="1" customWidth="1"/>
    <col min="16" max="16" width="13.140625" style="1" bestFit="1" customWidth="1"/>
    <col min="17" max="18" width="9.85546875" style="1" bestFit="1" customWidth="1"/>
    <col min="19" max="19" width="11.5703125" style="1" bestFit="1" customWidth="1"/>
    <col min="20" max="20" width="9.140625" style="1"/>
    <col min="21" max="21" width="10.7109375" style="1" bestFit="1" customWidth="1"/>
    <col min="22" max="16384" width="9.140625" style="1"/>
  </cols>
  <sheetData>
    <row r="1" spans="1:11" ht="12.75">
      <c r="A1" s="412" t="s">
        <v>45</v>
      </c>
      <c r="B1" s="412"/>
      <c r="C1" s="412"/>
      <c r="D1" s="412"/>
      <c r="E1" s="412"/>
      <c r="F1" s="412"/>
      <c r="G1" s="412"/>
      <c r="H1" s="38"/>
      <c r="I1" s="127"/>
    </row>
    <row r="2" spans="1:11">
      <c r="A2" s="5"/>
      <c r="B2" s="5"/>
      <c r="C2" s="5"/>
      <c r="D2" s="5"/>
      <c r="E2" s="5"/>
      <c r="F2" s="5"/>
      <c r="G2" s="5"/>
      <c r="H2" s="5"/>
      <c r="I2" s="5"/>
    </row>
    <row r="4" spans="1:11" ht="22.5" customHeight="1">
      <c r="A4" s="40" t="s">
        <v>7</v>
      </c>
      <c r="B4" s="41"/>
      <c r="C4" s="41"/>
      <c r="D4" s="42"/>
      <c r="E4" s="42"/>
      <c r="F4" s="42"/>
      <c r="G4" s="43"/>
      <c r="H4" s="39"/>
      <c r="I4" s="37"/>
    </row>
    <row r="5" spans="1:11" ht="33.75">
      <c r="A5" s="33" t="s">
        <v>0</v>
      </c>
      <c r="B5" s="33" t="s">
        <v>42</v>
      </c>
      <c r="C5" s="33" t="s">
        <v>43</v>
      </c>
      <c r="D5" s="33" t="s">
        <v>41</v>
      </c>
      <c r="E5" s="33" t="s">
        <v>44</v>
      </c>
      <c r="F5" s="33" t="s">
        <v>2</v>
      </c>
      <c r="G5" s="33" t="s">
        <v>46</v>
      </c>
      <c r="K5" s="1">
        <v>1</v>
      </c>
    </row>
    <row r="6" spans="1:11">
      <c r="A6" s="32">
        <v>2003</v>
      </c>
      <c r="B6" s="69"/>
      <c r="C6" s="44">
        <v>571.19501000000002</v>
      </c>
      <c r="D6" s="71"/>
      <c r="E6" s="46">
        <f>C6</f>
        <v>571.19501000000002</v>
      </c>
      <c r="F6" s="48"/>
      <c r="G6" s="52">
        <v>7</v>
      </c>
      <c r="I6" s="1" t="s">
        <v>47</v>
      </c>
      <c r="J6" s="51">
        <v>3.7000000000000002E-3</v>
      </c>
      <c r="K6" s="1">
        <f>K5+(K5*J6)</f>
        <v>1.0037</v>
      </c>
    </row>
    <row r="7" spans="1:11">
      <c r="A7" s="32">
        <v>2004</v>
      </c>
      <c r="B7" s="70">
        <v>0.11749999999999999</v>
      </c>
      <c r="C7" s="44">
        <f t="shared" ref="C7:C15" si="0">C6+C6*B7</f>
        <v>638.31042367500004</v>
      </c>
      <c r="D7" s="72">
        <v>0.11749999999999999</v>
      </c>
      <c r="E7" s="46">
        <f t="shared" ref="E7:E16" si="1">E6+E6*D7</f>
        <v>638.31042367500004</v>
      </c>
      <c r="F7" s="48">
        <f t="shared" ref="F7:F22" si="2">C7-E7</f>
        <v>0</v>
      </c>
      <c r="G7" s="31"/>
      <c r="J7" s="51">
        <v>9.9400000000000002E-2</v>
      </c>
      <c r="K7" s="1">
        <f>K6+(K6*J7)</f>
        <v>1.1034677800000001</v>
      </c>
    </row>
    <row r="8" spans="1:11">
      <c r="A8" s="32">
        <v>2005</v>
      </c>
      <c r="B8" s="70">
        <v>0.15490000000000001</v>
      </c>
      <c r="C8" s="44">
        <f t="shared" si="0"/>
        <v>737.1847083022576</v>
      </c>
      <c r="D8" s="72">
        <v>0.1169</v>
      </c>
      <c r="E8" s="46">
        <f t="shared" si="1"/>
        <v>712.92891220260753</v>
      </c>
      <c r="F8" s="48">
        <f t="shared" si="2"/>
        <v>24.25579609965007</v>
      </c>
      <c r="G8" s="31"/>
      <c r="K8" s="50">
        <f>K7-1</f>
        <v>0.10346778000000012</v>
      </c>
    </row>
    <row r="9" spans="1:11">
      <c r="A9" s="32">
        <v>2006</v>
      </c>
      <c r="B9" s="70">
        <v>0.1084</v>
      </c>
      <c r="C9" s="44">
        <f t="shared" si="0"/>
        <v>817.09553068222237</v>
      </c>
      <c r="D9" s="72">
        <v>8.8900000000000007E-2</v>
      </c>
      <c r="E9" s="46">
        <f t="shared" si="1"/>
        <v>776.3082924974193</v>
      </c>
      <c r="F9" s="48">
        <f t="shared" si="2"/>
        <v>40.787238184803073</v>
      </c>
      <c r="G9" s="31"/>
    </row>
    <row r="10" spans="1:11">
      <c r="A10" s="32">
        <v>2007</v>
      </c>
      <c r="B10" s="70">
        <v>7.9100000000000004E-2</v>
      </c>
      <c r="C10" s="44">
        <f t="shared" si="0"/>
        <v>881.72778715918616</v>
      </c>
      <c r="D10" s="72">
        <v>5.7599999999999998E-2</v>
      </c>
      <c r="E10" s="46">
        <f t="shared" si="1"/>
        <v>821.02365014527061</v>
      </c>
      <c r="F10" s="48">
        <f t="shared" si="2"/>
        <v>60.704137013915556</v>
      </c>
      <c r="G10" s="31"/>
    </row>
    <row r="11" spans="1:11">
      <c r="A11" s="32">
        <v>2008</v>
      </c>
      <c r="B11" s="70">
        <v>7.7799999999999994E-2</v>
      </c>
      <c r="C11" s="44">
        <f t="shared" si="0"/>
        <v>950.32620900017082</v>
      </c>
      <c r="D11" s="72">
        <v>5.4800000000000001E-2</v>
      </c>
      <c r="E11" s="46">
        <f t="shared" si="1"/>
        <v>866.01574617323149</v>
      </c>
      <c r="F11" s="48">
        <f t="shared" si="2"/>
        <v>84.310462826939329</v>
      </c>
      <c r="G11" s="31"/>
    </row>
    <row r="12" spans="1:11">
      <c r="A12" s="32">
        <v>2009</v>
      </c>
      <c r="B12" s="70">
        <v>7.22E-2</v>
      </c>
      <c r="C12" s="44">
        <f t="shared" si="0"/>
        <v>1018.9397612899832</v>
      </c>
      <c r="D12" s="72">
        <v>6.7599999999999993E-2</v>
      </c>
      <c r="E12" s="46">
        <f t="shared" si="1"/>
        <v>924.55841061454191</v>
      </c>
      <c r="F12" s="48">
        <f t="shared" si="2"/>
        <v>94.38135067544124</v>
      </c>
      <c r="G12" s="31"/>
    </row>
    <row r="13" spans="1:11">
      <c r="A13" s="32">
        <v>2010</v>
      </c>
      <c r="B13" s="70">
        <v>8.8700000000000001E-2</v>
      </c>
      <c r="C13" s="44">
        <f t="shared" si="0"/>
        <v>1109.3197181164046</v>
      </c>
      <c r="D13" s="72">
        <v>6.7299999999999999E-2</v>
      </c>
      <c r="E13" s="46">
        <f t="shared" si="1"/>
        <v>986.78119164890063</v>
      </c>
      <c r="F13" s="48">
        <f t="shared" si="2"/>
        <v>122.53852646750397</v>
      </c>
      <c r="G13" s="31"/>
    </row>
    <row r="14" spans="1:11">
      <c r="A14" s="32">
        <v>2011</v>
      </c>
      <c r="B14" s="70">
        <v>8.2199999999999995E-2</v>
      </c>
      <c r="C14" s="44">
        <f t="shared" si="0"/>
        <v>1200.5057989455731</v>
      </c>
      <c r="D14" s="72">
        <v>7.6899999999999996E-2</v>
      </c>
      <c r="E14" s="46">
        <f t="shared" si="1"/>
        <v>1062.6646652867012</v>
      </c>
      <c r="F14" s="48">
        <f t="shared" si="2"/>
        <v>137.84113365887197</v>
      </c>
      <c r="G14" s="31"/>
    </row>
    <row r="15" spans="1:11">
      <c r="A15" s="32">
        <v>2012</v>
      </c>
      <c r="B15" s="70">
        <v>0.10580000000000001</v>
      </c>
      <c r="C15" s="44">
        <f t="shared" si="0"/>
        <v>1327.5193124740149</v>
      </c>
      <c r="D15" s="72">
        <v>7.9299999999999995E-2</v>
      </c>
      <c r="E15" s="46">
        <f t="shared" si="1"/>
        <v>1146.9339732439366</v>
      </c>
      <c r="F15" s="48">
        <f t="shared" si="2"/>
        <v>180.58533923007826</v>
      </c>
      <c r="G15" s="31"/>
    </row>
    <row r="16" spans="1:11">
      <c r="A16" s="32">
        <v>2013</v>
      </c>
      <c r="B16" s="70">
        <v>0.14130000000000001</v>
      </c>
      <c r="C16" s="44">
        <f t="shared" ref="C16:C23" si="3">C15+C15*B16</f>
        <v>1515.0977913265933</v>
      </c>
      <c r="D16" s="72">
        <v>9.0399999999999994E-2</v>
      </c>
      <c r="E16" s="46">
        <f t="shared" si="1"/>
        <v>1250.6168044251885</v>
      </c>
      <c r="F16" s="48">
        <f t="shared" si="2"/>
        <v>264.48098690140478</v>
      </c>
      <c r="G16" s="31"/>
    </row>
    <row r="17" spans="1:9">
      <c r="A17" s="32">
        <v>2014</v>
      </c>
      <c r="B17" s="70">
        <v>0.1736</v>
      </c>
      <c r="C17" s="44">
        <f t="shared" si="3"/>
        <v>1778.1187679008899</v>
      </c>
      <c r="D17" s="72">
        <v>9.6500000000000002E-2</v>
      </c>
      <c r="E17" s="46">
        <f t="shared" ref="E17:E23" si="4">E16+E16*D17</f>
        <v>1371.3013260522193</v>
      </c>
      <c r="F17" s="48">
        <f t="shared" si="2"/>
        <v>406.81744184867057</v>
      </c>
      <c r="G17" s="31"/>
    </row>
    <row r="18" spans="1:9">
      <c r="A18" s="32">
        <v>2015</v>
      </c>
      <c r="B18" s="70">
        <v>0.16300000000000001</v>
      </c>
      <c r="C18" s="44">
        <f t="shared" si="3"/>
        <v>2067.9521270687351</v>
      </c>
      <c r="D18" s="72">
        <v>0.13550000000000001</v>
      </c>
      <c r="E18" s="46">
        <f t="shared" si="4"/>
        <v>1557.112655732295</v>
      </c>
      <c r="F18" s="48">
        <f t="shared" si="2"/>
        <v>510.83947133644006</v>
      </c>
      <c r="G18" s="31"/>
      <c r="H18" s="3"/>
      <c r="I18" s="3"/>
    </row>
    <row r="19" spans="1:9">
      <c r="A19" s="32">
        <v>2016</v>
      </c>
      <c r="B19" s="70">
        <v>0.1946</v>
      </c>
      <c r="C19" s="44">
        <f t="shared" si="3"/>
        <v>2470.375610996311</v>
      </c>
      <c r="D19" s="72">
        <v>0.13569999999999999</v>
      </c>
      <c r="E19" s="46">
        <f t="shared" si="4"/>
        <v>1768.4128431151676</v>
      </c>
      <c r="F19" s="48">
        <f t="shared" si="2"/>
        <v>701.96276788114346</v>
      </c>
      <c r="G19" s="31"/>
    </row>
    <row r="20" spans="1:9">
      <c r="A20" s="32">
        <v>2017</v>
      </c>
      <c r="B20" s="70">
        <v>0.1898</v>
      </c>
      <c r="C20" s="44">
        <f t="shared" si="3"/>
        <v>2939.2529019634107</v>
      </c>
      <c r="D20" s="72">
        <v>0.13550000000000001</v>
      </c>
      <c r="E20" s="46">
        <f t="shared" si="4"/>
        <v>2008.0327833572728</v>
      </c>
      <c r="F20" s="48">
        <f t="shared" si="2"/>
        <v>931.22011860613793</v>
      </c>
      <c r="G20" s="31"/>
    </row>
    <row r="21" spans="1:9">
      <c r="A21" s="53">
        <v>2018</v>
      </c>
      <c r="B21" s="70">
        <v>0.1797</v>
      </c>
      <c r="C21" s="54">
        <f t="shared" si="3"/>
        <v>3467.4366484462357</v>
      </c>
      <c r="D21" s="72">
        <v>0.1</v>
      </c>
      <c r="E21" s="55">
        <f t="shared" si="4"/>
        <v>2208.8360616929999</v>
      </c>
      <c r="F21" s="56">
        <f t="shared" si="2"/>
        <v>1258.6005867532358</v>
      </c>
      <c r="G21" s="57">
        <f t="shared" ref="G21:G28" si="5">(F20*($G$6-1))+(F21*((12-$G$6)+1))</f>
        <v>13138.924232156241</v>
      </c>
    </row>
    <row r="22" spans="1:9">
      <c r="A22" s="53">
        <v>2019</v>
      </c>
      <c r="B22" s="70">
        <v>0.19980000000000001</v>
      </c>
      <c r="C22" s="54">
        <f t="shared" si="3"/>
        <v>4160.230490805794</v>
      </c>
      <c r="D22" s="72">
        <v>7.3499999999999996E-2</v>
      </c>
      <c r="E22" s="55">
        <f t="shared" si="4"/>
        <v>2371.1855122274355</v>
      </c>
      <c r="F22" s="56">
        <f t="shared" si="2"/>
        <v>1789.0449785783585</v>
      </c>
      <c r="G22" s="57">
        <f t="shared" si="5"/>
        <v>18285.873391989568</v>
      </c>
    </row>
    <row r="23" spans="1:9">
      <c r="A23" s="53">
        <v>2020</v>
      </c>
      <c r="B23" s="70">
        <v>0.16839999999999999</v>
      </c>
      <c r="C23" s="54">
        <f t="shared" si="3"/>
        <v>4860.8133054574901</v>
      </c>
      <c r="D23" s="72">
        <v>8.14E-2</v>
      </c>
      <c r="E23" s="55">
        <f t="shared" si="4"/>
        <v>2564.200012922749</v>
      </c>
      <c r="F23" s="56">
        <f t="shared" ref="F23:F28" si="6">C23-E23</f>
        <v>2296.613292534741</v>
      </c>
      <c r="G23" s="57">
        <f t="shared" si="5"/>
        <v>24513.949626678597</v>
      </c>
    </row>
    <row r="24" spans="1:9">
      <c r="A24" s="53">
        <v>2021</v>
      </c>
      <c r="B24" s="70">
        <v>0.159</v>
      </c>
      <c r="C24" s="54">
        <f>C23+C23*B24</f>
        <v>5633.6826210252311</v>
      </c>
      <c r="D24" s="72">
        <v>-8.1900000000000001E-2</v>
      </c>
      <c r="E24" s="55">
        <f>E23+E23*D24</f>
        <v>2354.1920318643761</v>
      </c>
      <c r="F24" s="56">
        <f t="shared" si="6"/>
        <v>3279.4905891608551</v>
      </c>
      <c r="G24" s="57">
        <f t="shared" si="5"/>
        <v>33456.623290173578</v>
      </c>
    </row>
    <row r="25" spans="1:9">
      <c r="A25" s="36">
        <v>2022</v>
      </c>
      <c r="B25" s="34">
        <v>0.15</v>
      </c>
      <c r="C25" s="45">
        <f>C24+C24*B25</f>
        <v>6478.7350141790157</v>
      </c>
      <c r="D25" s="34">
        <v>0.1</v>
      </c>
      <c r="E25" s="47">
        <f>E24+E24*D25</f>
        <v>2589.6112350508138</v>
      </c>
      <c r="F25" s="49">
        <f t="shared" si="6"/>
        <v>3889.1237791282019</v>
      </c>
      <c r="G25" s="35">
        <f t="shared" si="5"/>
        <v>43011.68620973434</v>
      </c>
    </row>
    <row r="26" spans="1:9">
      <c r="A26" s="36">
        <v>2023</v>
      </c>
      <c r="B26" s="34">
        <v>0.15</v>
      </c>
      <c r="C26" s="45">
        <f>C25+C25*B26</f>
        <v>7450.5452663058677</v>
      </c>
      <c r="D26" s="34">
        <v>0.1</v>
      </c>
      <c r="E26" s="47">
        <f>E25+E25*D26</f>
        <v>2848.5723585558953</v>
      </c>
      <c r="F26" s="49">
        <f t="shared" si="6"/>
        <v>4601.9729077499724</v>
      </c>
      <c r="G26" s="35">
        <f t="shared" si="5"/>
        <v>50946.580121269042</v>
      </c>
      <c r="I26" s="4"/>
    </row>
    <row r="27" spans="1:9">
      <c r="A27" s="36">
        <v>2024</v>
      </c>
      <c r="B27" s="34">
        <v>0.15</v>
      </c>
      <c r="C27" s="45">
        <f>C26+C26*B27</f>
        <v>8568.1270562517475</v>
      </c>
      <c r="D27" s="34">
        <v>0.1</v>
      </c>
      <c r="E27" s="47">
        <f>E26+E26*D27</f>
        <v>3133.4295944114847</v>
      </c>
      <c r="F27" s="49">
        <f t="shared" si="6"/>
        <v>5434.6974618402628</v>
      </c>
      <c r="G27" s="35">
        <f t="shared" si="5"/>
        <v>60220.022217541409</v>
      </c>
      <c r="I27" s="4"/>
    </row>
    <row r="28" spans="1:9">
      <c r="A28" s="36">
        <v>2025</v>
      </c>
      <c r="B28" s="34">
        <v>0.15</v>
      </c>
      <c r="C28" s="45">
        <f>C27+C27*B28</f>
        <v>9853.3461146895097</v>
      </c>
      <c r="D28" s="34">
        <v>0.1</v>
      </c>
      <c r="E28" s="47">
        <f>E27+E27*D28</f>
        <v>3446.7725538526333</v>
      </c>
      <c r="F28" s="49">
        <f t="shared" si="6"/>
        <v>6406.5735608368759</v>
      </c>
      <c r="G28" s="35">
        <f t="shared" si="5"/>
        <v>71047.626136062827</v>
      </c>
    </row>
  </sheetData>
  <mergeCells count="1">
    <mergeCell ref="A1:G1"/>
  </mergeCells>
  <printOptions horizontalCentered="1"/>
  <pageMargins left="0" right="0" top="0" bottom="0" header="0.31496062992125984" footer="0.31496062992125984"/>
  <pageSetup paperSize="9" scale="95" fitToHeight="0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B3BC1-8ABD-4D99-ADBB-A60D83705B82}">
  <dimension ref="A1:I61"/>
  <sheetViews>
    <sheetView showGridLines="0" workbookViewId="0">
      <selection activeCell="J17" sqref="J17"/>
    </sheetView>
  </sheetViews>
  <sheetFormatPr defaultRowHeight="11.25"/>
  <cols>
    <col min="1" max="1" width="7" style="22" bestFit="1" customWidth="1"/>
    <col min="2" max="2" width="13.5703125" style="22" customWidth="1"/>
    <col min="3" max="3" width="15.7109375" style="22" customWidth="1"/>
    <col min="4" max="4" width="13" style="22" customWidth="1"/>
    <col min="5" max="16384" width="9.140625" style="22"/>
  </cols>
  <sheetData>
    <row r="1" spans="1:9" ht="15.75">
      <c r="A1" s="413" t="s">
        <v>82</v>
      </c>
      <c r="B1" s="413"/>
      <c r="C1" s="413"/>
      <c r="D1" s="413"/>
      <c r="E1" s="413"/>
      <c r="F1" s="413"/>
      <c r="G1" s="413"/>
      <c r="H1" s="413"/>
      <c r="I1" s="413"/>
    </row>
    <row r="2" spans="1:9" ht="12.75">
      <c r="A2" s="111"/>
      <c r="B2" s="111"/>
      <c r="C2" s="111"/>
      <c r="D2" s="111"/>
      <c r="E2" s="111"/>
      <c r="F2" s="111"/>
      <c r="G2" s="111"/>
      <c r="H2" s="111"/>
      <c r="I2" s="111"/>
    </row>
    <row r="3" spans="1:9" ht="12.75">
      <c r="A3" s="414" t="s">
        <v>83</v>
      </c>
      <c r="B3" s="414"/>
      <c r="C3" s="414"/>
      <c r="D3" s="414"/>
      <c r="E3" s="112"/>
      <c r="F3" s="111"/>
      <c r="G3" s="111"/>
      <c r="H3" s="111"/>
      <c r="I3" s="111"/>
    </row>
    <row r="4" spans="1:9" ht="12.75">
      <c r="A4" s="111"/>
      <c r="B4" s="111"/>
      <c r="C4" s="111"/>
      <c r="D4" s="111"/>
      <c r="E4" s="111"/>
      <c r="F4" s="111"/>
      <c r="G4" s="111"/>
      <c r="H4" s="111"/>
      <c r="I4" s="111"/>
    </row>
    <row r="5" spans="1:9" ht="12.75">
      <c r="A5" s="113" t="s">
        <v>84</v>
      </c>
      <c r="B5" s="114" t="s">
        <v>85</v>
      </c>
      <c r="C5" s="114" t="s">
        <v>86</v>
      </c>
      <c r="D5" s="115" t="s">
        <v>87</v>
      </c>
      <c r="E5" s="111"/>
      <c r="F5" s="111"/>
      <c r="G5" s="111"/>
      <c r="H5" s="111"/>
      <c r="I5" s="111"/>
    </row>
    <row r="6" spans="1:9" ht="12.75">
      <c r="A6" s="116">
        <v>1997</v>
      </c>
      <c r="B6" s="117"/>
      <c r="C6" s="117">
        <v>0.12670000000000001</v>
      </c>
      <c r="D6" s="118"/>
      <c r="E6" s="111"/>
      <c r="F6" s="111"/>
      <c r="G6" s="111"/>
      <c r="H6" s="111"/>
      <c r="I6" s="111"/>
    </row>
    <row r="7" spans="1:9" ht="12.75">
      <c r="A7" s="116">
        <v>1998</v>
      </c>
      <c r="B7" s="117"/>
      <c r="C7" s="117">
        <v>6.2E-2</v>
      </c>
      <c r="D7" s="118"/>
      <c r="E7" s="111"/>
      <c r="F7" s="111"/>
      <c r="G7" s="111"/>
      <c r="H7" s="111"/>
      <c r="I7" s="111"/>
    </row>
    <row r="8" spans="1:9" ht="12.75">
      <c r="A8" s="116">
        <v>1999</v>
      </c>
      <c r="B8" s="117"/>
      <c r="C8" s="117">
        <v>9.4399999999999998E-2</v>
      </c>
      <c r="D8" s="118"/>
      <c r="E8" s="111"/>
      <c r="F8" s="111"/>
      <c r="G8" s="111"/>
      <c r="H8" s="111"/>
      <c r="I8" s="111"/>
    </row>
    <row r="9" spans="1:9" ht="12.75">
      <c r="A9" s="116">
        <v>2000</v>
      </c>
      <c r="B9" s="117"/>
      <c r="C9" s="117">
        <v>5.4199999999999998E-2</v>
      </c>
      <c r="D9" s="118"/>
      <c r="E9" s="111"/>
      <c r="F9" s="111"/>
      <c r="G9" s="111"/>
      <c r="H9" s="111"/>
      <c r="I9" s="111"/>
    </row>
    <row r="10" spans="1:9" ht="12.75">
      <c r="A10" s="116">
        <v>2001</v>
      </c>
      <c r="B10" s="117"/>
      <c r="C10" s="117">
        <v>8.7099999999999997E-2</v>
      </c>
      <c r="D10" s="118"/>
      <c r="E10" s="111"/>
      <c r="F10" s="111"/>
      <c r="G10" s="111"/>
      <c r="H10" s="111"/>
      <c r="I10" s="111"/>
    </row>
    <row r="11" spans="1:9" ht="12.75">
      <c r="A11" s="116">
        <v>2002</v>
      </c>
      <c r="B11" s="117">
        <v>7.6899999999999996E-2</v>
      </c>
      <c r="C11" s="117">
        <v>7.6899999999999996E-2</v>
      </c>
      <c r="D11" s="118"/>
      <c r="E11" s="111"/>
      <c r="F11" s="111"/>
      <c r="G11" s="111"/>
      <c r="H11" s="111"/>
      <c r="I11" s="111"/>
    </row>
    <row r="12" spans="1:9" ht="12.75">
      <c r="A12" s="116">
        <v>2003</v>
      </c>
      <c r="B12" s="117">
        <v>9.2700000000000005E-2</v>
      </c>
      <c r="C12" s="117">
        <v>9.2700000000000005E-2</v>
      </c>
      <c r="D12" s="118"/>
      <c r="E12" s="111"/>
      <c r="F12" s="111"/>
      <c r="G12" s="111"/>
      <c r="H12" s="111"/>
      <c r="I12" s="111"/>
    </row>
    <row r="13" spans="1:9" ht="12.75">
      <c r="A13" s="116">
        <v>2004</v>
      </c>
      <c r="B13" s="117">
        <v>0.11749999999999999</v>
      </c>
      <c r="C13" s="117">
        <v>0.11749999999999999</v>
      </c>
      <c r="D13" s="118"/>
      <c r="E13" s="111"/>
      <c r="F13" s="111"/>
      <c r="G13" s="111"/>
      <c r="H13" s="111"/>
      <c r="I13" s="111"/>
    </row>
    <row r="14" spans="1:9" ht="12.75">
      <c r="A14" s="116">
        <v>2005</v>
      </c>
      <c r="B14" s="117">
        <v>0.15670000000000001</v>
      </c>
      <c r="C14" s="117">
        <v>0.1169</v>
      </c>
      <c r="D14" s="118"/>
      <c r="E14" s="111"/>
      <c r="F14" s="111"/>
      <c r="G14" s="111"/>
      <c r="H14" s="111"/>
      <c r="I14" s="111"/>
    </row>
    <row r="15" spans="1:9" ht="12.75">
      <c r="A15" s="116">
        <v>2006</v>
      </c>
      <c r="B15" s="117">
        <v>0.1157</v>
      </c>
      <c r="C15" s="117">
        <v>0.1157</v>
      </c>
      <c r="D15" s="118">
        <v>0.11459999999999999</v>
      </c>
      <c r="E15" s="111"/>
      <c r="F15" s="111"/>
      <c r="G15" s="111"/>
      <c r="H15" s="111"/>
      <c r="I15" s="111"/>
    </row>
    <row r="16" spans="1:9" ht="12.75">
      <c r="A16" s="116">
        <v>2007</v>
      </c>
      <c r="B16" s="117">
        <v>9.9400000000000002E-2</v>
      </c>
      <c r="C16" s="117">
        <v>9.9400000000000002E-2</v>
      </c>
      <c r="D16" s="118">
        <v>6.6400000000000001E-2</v>
      </c>
      <c r="E16" s="111"/>
      <c r="F16" s="111"/>
      <c r="G16" s="111"/>
      <c r="H16" s="111"/>
      <c r="I16" s="111"/>
    </row>
    <row r="17" spans="1:9" ht="12.75">
      <c r="A17" s="116">
        <v>2008</v>
      </c>
      <c r="B17" s="117">
        <v>7.1199999999999999E-2</v>
      </c>
      <c r="C17" s="117">
        <v>7.1199999999999999E-2</v>
      </c>
      <c r="D17" s="118">
        <v>6.2399999999999997E-2</v>
      </c>
      <c r="E17" s="111"/>
      <c r="F17" s="111"/>
      <c r="G17" s="111"/>
      <c r="H17" s="111"/>
      <c r="I17" s="111"/>
    </row>
    <row r="18" spans="1:9" ht="12.75">
      <c r="A18" s="116">
        <v>2009</v>
      </c>
      <c r="B18" s="117">
        <v>6.7599999999999993E-2</v>
      </c>
      <c r="C18" s="117">
        <v>6.7599999999999993E-2</v>
      </c>
      <c r="D18" s="118">
        <v>6.7599999999999993E-2</v>
      </c>
      <c r="E18" s="111"/>
      <c r="F18" s="111"/>
      <c r="G18" s="111"/>
      <c r="H18" s="111"/>
      <c r="I18" s="111"/>
    </row>
    <row r="19" spans="1:9" ht="12.75">
      <c r="A19" s="116">
        <v>2010</v>
      </c>
      <c r="B19" s="117">
        <v>0.1091</v>
      </c>
      <c r="C19" s="117">
        <v>0.1091</v>
      </c>
      <c r="D19" s="118">
        <v>7.2999999999999995E-2</v>
      </c>
      <c r="E19" s="111"/>
      <c r="F19" s="111"/>
      <c r="G19" s="111"/>
      <c r="H19" s="111"/>
      <c r="I19" s="111"/>
    </row>
    <row r="20" spans="1:9" ht="12.75">
      <c r="A20" s="116">
        <v>2011</v>
      </c>
      <c r="B20" s="117">
        <v>7.3499999999999996E-2</v>
      </c>
      <c r="C20" s="117">
        <v>7.3499999999999996E-2</v>
      </c>
      <c r="D20" s="118">
        <v>7.1499999999999994E-2</v>
      </c>
      <c r="E20" s="111"/>
      <c r="F20" s="111"/>
      <c r="G20" s="111"/>
      <c r="H20" s="111"/>
      <c r="I20" s="111"/>
    </row>
    <row r="21" spans="1:9" ht="12.75">
      <c r="A21" s="116">
        <v>2012</v>
      </c>
      <c r="B21" s="117">
        <v>9.3700000000000006E-2</v>
      </c>
      <c r="C21" s="117">
        <v>9.3700000000000006E-2</v>
      </c>
      <c r="D21" s="118">
        <v>7.9299999999999995E-2</v>
      </c>
      <c r="E21" s="111"/>
      <c r="F21" s="111"/>
      <c r="G21" s="111"/>
      <c r="H21" s="111"/>
      <c r="I21" s="111"/>
    </row>
    <row r="22" spans="1:9" ht="12.75">
      <c r="A22" s="116">
        <v>2013</v>
      </c>
      <c r="B22" s="117">
        <v>0.1017</v>
      </c>
      <c r="C22" s="117">
        <v>0.1017</v>
      </c>
      <c r="D22" s="118">
        <v>9.0399999999999994E-2</v>
      </c>
      <c r="E22" s="111"/>
      <c r="F22" s="111"/>
      <c r="G22" s="111"/>
      <c r="H22" s="111"/>
      <c r="I22" s="111"/>
    </row>
    <row r="23" spans="1:9" ht="12.75">
      <c r="A23" s="116">
        <v>2014</v>
      </c>
      <c r="B23" s="117">
        <v>0.1079</v>
      </c>
      <c r="C23" s="117">
        <v>0.1079</v>
      </c>
      <c r="D23" s="118">
        <v>9.6500000000000002E-2</v>
      </c>
      <c r="E23" s="111"/>
      <c r="F23" s="111"/>
      <c r="G23" s="111"/>
      <c r="H23" s="111"/>
      <c r="I23" s="111"/>
    </row>
    <row r="24" spans="1:9" ht="12.75">
      <c r="A24" s="116">
        <v>2015</v>
      </c>
      <c r="B24" s="117">
        <v>0.1331</v>
      </c>
      <c r="C24" s="117">
        <v>0.1331</v>
      </c>
      <c r="D24" s="118">
        <v>0.1399</v>
      </c>
      <c r="E24" s="111"/>
      <c r="F24" s="111"/>
      <c r="G24" s="111"/>
      <c r="H24" s="111"/>
      <c r="I24" s="111"/>
    </row>
    <row r="25" spans="1:9" ht="12.75">
      <c r="A25" s="116">
        <v>2016</v>
      </c>
      <c r="B25" s="117">
        <v>0.13469999999999999</v>
      </c>
      <c r="C25" s="117">
        <v>0.13469999999999999</v>
      </c>
      <c r="D25" s="118">
        <v>0.1401</v>
      </c>
      <c r="E25" s="111"/>
      <c r="F25" s="111"/>
      <c r="G25" s="111"/>
      <c r="H25" s="111"/>
      <c r="I25" s="111"/>
    </row>
    <row r="26" spans="1:9" ht="12.75">
      <c r="A26" s="116">
        <v>2017</v>
      </c>
      <c r="B26" s="117">
        <v>0.14729999999999999</v>
      </c>
      <c r="C26" s="117">
        <v>0.14729999999999999</v>
      </c>
      <c r="D26" s="118">
        <v>0.1399</v>
      </c>
      <c r="E26" s="111"/>
      <c r="F26" s="111"/>
      <c r="G26" s="111"/>
      <c r="H26" s="111"/>
      <c r="I26" s="111"/>
    </row>
    <row r="27" spans="1:9" ht="12.75">
      <c r="A27" s="116">
        <v>2018</v>
      </c>
      <c r="B27" s="117">
        <v>0.1114</v>
      </c>
      <c r="C27" s="117">
        <v>0.1114</v>
      </c>
      <c r="D27" s="118">
        <v>0.1043</v>
      </c>
      <c r="E27" s="111"/>
      <c r="F27" s="111"/>
      <c r="G27" s="111"/>
      <c r="H27" s="111"/>
      <c r="I27" s="111"/>
    </row>
    <row r="28" spans="1:9" ht="12.75">
      <c r="A28" s="116">
        <v>2019</v>
      </c>
      <c r="B28" s="117">
        <v>8.4699999999999998E-2</v>
      </c>
      <c r="C28" s="117">
        <v>8.4699999999999998E-2</v>
      </c>
      <c r="D28" s="118">
        <v>7.7700000000000005E-2</v>
      </c>
      <c r="E28" s="111"/>
      <c r="F28" s="111"/>
      <c r="G28" s="111"/>
      <c r="H28" s="111"/>
      <c r="I28" s="111"/>
    </row>
    <row r="29" spans="1:9" ht="12.75">
      <c r="A29" s="116">
        <v>2020</v>
      </c>
      <c r="B29" s="117">
        <v>9.2600000000000002E-2</v>
      </c>
      <c r="C29" s="117">
        <v>9.2600000000000002E-2</v>
      </c>
      <c r="D29" s="118">
        <v>8.5599999999999996E-2</v>
      </c>
      <c r="E29" s="111"/>
      <c r="F29" s="111"/>
      <c r="G29" s="111"/>
      <c r="H29" s="111"/>
      <c r="I29" s="111"/>
    </row>
    <row r="30" spans="1:9" ht="12.75">
      <c r="A30" s="119">
        <v>2021</v>
      </c>
      <c r="B30" s="120">
        <v>-7.2400000000000006E-2</v>
      </c>
      <c r="C30" s="120">
        <v>-7.2400000000000006E-2</v>
      </c>
      <c r="D30" s="121">
        <v>-7.8299999999999995E-2</v>
      </c>
      <c r="E30" s="111"/>
      <c r="F30" s="111"/>
      <c r="G30" s="111"/>
      <c r="H30" s="111"/>
      <c r="I30" s="111"/>
    </row>
    <row r="31" spans="1:9" ht="12.75">
      <c r="A31" s="111"/>
      <c r="B31" s="111"/>
      <c r="C31" s="111"/>
      <c r="D31" s="111"/>
      <c r="E31" s="111"/>
      <c r="F31" s="111"/>
      <c r="G31" s="111"/>
      <c r="H31" s="111"/>
      <c r="I31" s="111"/>
    </row>
    <row r="32" spans="1:9" ht="12.75">
      <c r="A32" s="414" t="s">
        <v>88</v>
      </c>
      <c r="B32" s="414"/>
      <c r="C32" s="414"/>
      <c r="D32" s="414"/>
      <c r="E32" s="111"/>
      <c r="F32" s="111"/>
      <c r="G32" s="111"/>
      <c r="H32" s="111"/>
      <c r="I32" s="111"/>
    </row>
    <row r="33" spans="1:9" ht="12.75">
      <c r="A33" s="111"/>
      <c r="B33" s="111"/>
      <c r="C33" s="111"/>
      <c r="D33" s="111"/>
      <c r="E33" s="111"/>
      <c r="F33" s="111"/>
      <c r="G33" s="111"/>
      <c r="H33" s="111"/>
      <c r="I33" s="111"/>
    </row>
    <row r="34" spans="1:9" ht="24">
      <c r="A34" s="122" t="s">
        <v>30</v>
      </c>
      <c r="B34" s="123" t="s">
        <v>84</v>
      </c>
      <c r="C34" s="115" t="s">
        <v>89</v>
      </c>
      <c r="D34" s="111"/>
      <c r="E34" s="111"/>
      <c r="F34" s="111"/>
      <c r="G34" s="111"/>
      <c r="H34" s="111"/>
      <c r="I34" s="111"/>
    </row>
    <row r="35" spans="1:9" ht="12.75">
      <c r="A35" s="124"/>
      <c r="B35" s="116">
        <v>2000</v>
      </c>
      <c r="C35" s="118">
        <v>5.4199999999999998E-2</v>
      </c>
      <c r="D35" s="111"/>
      <c r="E35" s="111"/>
      <c r="F35" s="111"/>
      <c r="G35" s="111"/>
      <c r="H35" s="111"/>
      <c r="I35" s="111"/>
    </row>
    <row r="36" spans="1:9" ht="12.75">
      <c r="A36" s="124"/>
      <c r="B36" s="116">
        <v>2001</v>
      </c>
      <c r="C36" s="118">
        <v>8.7099999999999997E-2</v>
      </c>
      <c r="D36" s="111"/>
      <c r="E36" s="111"/>
      <c r="F36" s="111"/>
      <c r="G36" s="111"/>
      <c r="H36" s="111"/>
      <c r="I36" s="111"/>
    </row>
    <row r="37" spans="1:9" ht="12.75">
      <c r="A37" s="124"/>
      <c r="B37" s="116">
        <v>2002</v>
      </c>
      <c r="C37" s="118">
        <v>7.6899999999999996E-2</v>
      </c>
      <c r="D37" s="111"/>
      <c r="E37" s="111"/>
      <c r="F37" s="111"/>
      <c r="G37" s="111"/>
      <c r="H37" s="111"/>
      <c r="I37" s="111"/>
    </row>
    <row r="38" spans="1:9" ht="12.75">
      <c r="A38" s="124"/>
      <c r="B38" s="116">
        <v>2003</v>
      </c>
      <c r="C38" s="118">
        <v>9.2700000000000005E-2</v>
      </c>
      <c r="D38" s="111"/>
      <c r="E38" s="111"/>
      <c r="F38" s="111"/>
      <c r="G38" s="111"/>
      <c r="H38" s="111"/>
      <c r="I38" s="111"/>
    </row>
    <row r="39" spans="1:9" ht="12.75">
      <c r="A39" s="122" t="s">
        <v>31</v>
      </c>
      <c r="B39" s="116">
        <v>2004</v>
      </c>
      <c r="C39" s="118">
        <v>0.11749999999999999</v>
      </c>
      <c r="D39" s="111"/>
      <c r="E39" s="111"/>
      <c r="F39" s="111"/>
      <c r="G39" s="111"/>
      <c r="H39" s="111"/>
      <c r="I39" s="111"/>
    </row>
    <row r="40" spans="1:9" ht="12.75">
      <c r="A40" s="124"/>
      <c r="B40" s="116">
        <v>2005</v>
      </c>
      <c r="C40" s="118">
        <v>0.1169</v>
      </c>
      <c r="D40" s="111"/>
      <c r="E40" s="111"/>
      <c r="F40" s="111"/>
      <c r="G40" s="111"/>
      <c r="H40" s="111"/>
      <c r="I40" s="111"/>
    </row>
    <row r="41" spans="1:9" ht="12.75">
      <c r="A41" s="124"/>
      <c r="B41" s="116">
        <v>2006</v>
      </c>
      <c r="C41" s="118">
        <v>8.8900000000000007E-2</v>
      </c>
      <c r="D41" s="111"/>
      <c r="E41" s="111"/>
      <c r="F41" s="111"/>
      <c r="G41" s="111"/>
      <c r="H41" s="111"/>
      <c r="I41" s="111"/>
    </row>
    <row r="42" spans="1:9" ht="12.75">
      <c r="A42" s="124"/>
      <c r="B42" s="116">
        <v>2007</v>
      </c>
      <c r="C42" s="118">
        <v>5.7599999999999998E-2</v>
      </c>
      <c r="D42" s="111"/>
      <c r="E42" s="111"/>
      <c r="F42" s="111"/>
      <c r="G42" s="111"/>
      <c r="H42" s="111"/>
      <c r="I42" s="111"/>
    </row>
    <row r="43" spans="1:9" ht="12.75">
      <c r="A43" s="124"/>
      <c r="B43" s="116">
        <v>2008</v>
      </c>
      <c r="C43" s="118">
        <v>5.4800000000000001E-2</v>
      </c>
      <c r="D43" s="111"/>
      <c r="E43" s="111"/>
      <c r="F43" s="111"/>
      <c r="G43" s="111"/>
      <c r="H43" s="111"/>
      <c r="I43" s="111"/>
    </row>
    <row r="44" spans="1:9" ht="12.75">
      <c r="A44" s="124"/>
      <c r="B44" s="116">
        <v>2009</v>
      </c>
      <c r="C44" s="118">
        <v>6.7599999999999993E-2</v>
      </c>
      <c r="D44" s="111"/>
      <c r="E44" s="111"/>
      <c r="F44" s="111"/>
      <c r="G44" s="111"/>
      <c r="H44" s="111"/>
      <c r="I44" s="111"/>
    </row>
    <row r="45" spans="1:9" ht="12.75">
      <c r="A45" s="124"/>
      <c r="B45" s="116">
        <v>2010</v>
      </c>
      <c r="C45" s="118">
        <v>6.7299999999999999E-2</v>
      </c>
      <c r="D45" s="111"/>
      <c r="E45" s="111"/>
      <c r="F45" s="111"/>
      <c r="G45" s="111"/>
      <c r="H45" s="111"/>
      <c r="I45" s="111"/>
    </row>
    <row r="46" spans="1:9" ht="12.75">
      <c r="A46" s="124"/>
      <c r="B46" s="116">
        <v>2011</v>
      </c>
      <c r="C46" s="118">
        <v>7.6899999999999996E-2</v>
      </c>
      <c r="D46" s="111"/>
      <c r="E46" s="111"/>
      <c r="F46" s="111"/>
      <c r="G46" s="111"/>
      <c r="H46" s="111"/>
      <c r="I46" s="111"/>
    </row>
    <row r="47" spans="1:9" ht="12.75">
      <c r="A47" s="122"/>
      <c r="B47" s="116">
        <v>2012</v>
      </c>
      <c r="C47" s="118">
        <v>7.9299999999999995E-2</v>
      </c>
      <c r="D47" s="111"/>
      <c r="E47" s="111"/>
      <c r="F47" s="111"/>
      <c r="G47" s="111"/>
      <c r="H47" s="111"/>
      <c r="I47" s="111"/>
    </row>
    <row r="48" spans="1:9" ht="12.75">
      <c r="A48" s="124"/>
      <c r="B48" s="116">
        <v>2013</v>
      </c>
      <c r="C48" s="118">
        <v>9.0399999999999994E-2</v>
      </c>
      <c r="D48" s="111"/>
      <c r="E48" s="111"/>
      <c r="F48" s="111"/>
      <c r="G48" s="111"/>
      <c r="H48" s="111"/>
      <c r="I48" s="111"/>
    </row>
    <row r="49" spans="1:9" ht="12.75">
      <c r="A49" s="122" t="s">
        <v>32</v>
      </c>
      <c r="B49" s="116">
        <v>2014</v>
      </c>
      <c r="C49" s="118">
        <v>9.6500000000000002E-2</v>
      </c>
      <c r="D49" s="111"/>
      <c r="E49" s="111"/>
      <c r="F49" s="111"/>
      <c r="G49" s="111"/>
      <c r="H49" s="111"/>
      <c r="I49" s="111"/>
    </row>
    <row r="50" spans="1:9" ht="12.75">
      <c r="A50" s="124"/>
      <c r="B50" s="116">
        <v>2015</v>
      </c>
      <c r="C50" s="118">
        <v>0.13550000000000001</v>
      </c>
      <c r="D50" s="111"/>
      <c r="E50" s="111"/>
      <c r="F50" s="111"/>
      <c r="G50" s="111"/>
      <c r="H50" s="111"/>
      <c r="I50" s="111"/>
    </row>
    <row r="51" spans="1:9" ht="12.75">
      <c r="A51" s="124"/>
      <c r="B51" s="116">
        <v>2016</v>
      </c>
      <c r="C51" s="118">
        <v>0.13569999999999999</v>
      </c>
      <c r="D51" s="111"/>
      <c r="E51" s="111"/>
      <c r="F51" s="111"/>
      <c r="G51" s="111"/>
      <c r="H51" s="111"/>
      <c r="I51" s="111"/>
    </row>
    <row r="52" spans="1:9" ht="12.75">
      <c r="A52" s="124"/>
      <c r="B52" s="116">
        <v>2017</v>
      </c>
      <c r="C52" s="118">
        <v>0.13550000000000001</v>
      </c>
      <c r="D52" s="111"/>
      <c r="E52" s="111"/>
      <c r="F52" s="111"/>
      <c r="G52" s="111"/>
      <c r="H52" s="111"/>
      <c r="I52" s="111"/>
    </row>
    <row r="53" spans="1:9" ht="12.75">
      <c r="A53" s="124"/>
      <c r="B53" s="116">
        <v>2018</v>
      </c>
      <c r="C53" s="118">
        <v>0.1</v>
      </c>
      <c r="D53" s="111"/>
      <c r="E53" s="111"/>
      <c r="F53" s="111"/>
      <c r="G53" s="111"/>
      <c r="H53" s="111"/>
      <c r="I53" s="111"/>
    </row>
    <row r="54" spans="1:9" ht="12.75">
      <c r="A54" s="124"/>
      <c r="B54" s="116">
        <v>2019</v>
      </c>
      <c r="C54" s="118">
        <v>7.3499999999999996E-2</v>
      </c>
      <c r="D54" s="111"/>
      <c r="E54" s="111"/>
      <c r="F54" s="111"/>
      <c r="G54" s="111"/>
      <c r="H54" s="111"/>
      <c r="I54" s="111"/>
    </row>
    <row r="55" spans="1:9" ht="12.75">
      <c r="A55" s="111"/>
      <c r="B55" s="116">
        <v>2020</v>
      </c>
      <c r="C55" s="118">
        <v>8.14E-2</v>
      </c>
      <c r="D55" s="111"/>
      <c r="E55" s="111"/>
      <c r="F55" s="111"/>
      <c r="G55" s="111"/>
      <c r="H55" s="111"/>
      <c r="I55" s="111"/>
    </row>
    <row r="56" spans="1:9" ht="12.75">
      <c r="A56" s="111"/>
      <c r="B56" s="119">
        <v>2021</v>
      </c>
      <c r="C56" s="121">
        <v>-8.1900000000000001E-2</v>
      </c>
      <c r="D56" s="111"/>
      <c r="E56" s="111"/>
      <c r="F56" s="111"/>
      <c r="G56" s="111"/>
      <c r="H56" s="111"/>
      <c r="I56" s="111"/>
    </row>
    <row r="57" spans="1:9" ht="12.75">
      <c r="A57" s="111"/>
      <c r="B57" s="125"/>
      <c r="C57" s="126"/>
      <c r="D57" s="111"/>
      <c r="E57" s="111"/>
      <c r="F57" s="111"/>
      <c r="G57" s="111"/>
      <c r="H57" s="111"/>
      <c r="I57" s="111"/>
    </row>
    <row r="58" spans="1:9" ht="12.75">
      <c r="A58" s="111"/>
      <c r="B58" s="125"/>
      <c r="C58" s="126"/>
      <c r="D58" s="111"/>
      <c r="E58" s="111"/>
      <c r="F58" s="111"/>
      <c r="G58" s="111"/>
      <c r="H58" s="111"/>
      <c r="I58" s="111"/>
    </row>
    <row r="59" spans="1:9">
      <c r="A59" s="415" t="s">
        <v>90</v>
      </c>
      <c r="B59" s="415"/>
      <c r="C59" s="415"/>
      <c r="D59" s="415"/>
      <c r="E59" s="415"/>
      <c r="F59" s="415"/>
      <c r="G59" s="415"/>
      <c r="H59" s="415"/>
      <c r="I59" s="415"/>
    </row>
    <row r="60" spans="1:9">
      <c r="A60" s="415"/>
      <c r="B60" s="415"/>
      <c r="C60" s="415"/>
      <c r="D60" s="415"/>
      <c r="E60" s="415"/>
      <c r="F60" s="415"/>
      <c r="G60" s="415"/>
      <c r="H60" s="415"/>
      <c r="I60" s="415"/>
    </row>
    <row r="61" spans="1:9">
      <c r="A61" s="415"/>
      <c r="B61" s="415"/>
      <c r="C61" s="415"/>
      <c r="D61" s="415"/>
      <c r="E61" s="415"/>
      <c r="F61" s="415"/>
      <c r="G61" s="415"/>
      <c r="H61" s="415"/>
      <c r="I61" s="415"/>
    </row>
  </sheetData>
  <mergeCells count="4">
    <mergeCell ref="A1:I1"/>
    <mergeCell ref="A3:D3"/>
    <mergeCell ref="A32:D32"/>
    <mergeCell ref="A59:I61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Calculo1Vida</vt:lpstr>
      <vt:lpstr>Calculo2Vidas</vt:lpstr>
      <vt:lpstr>Calculo3Vidas</vt:lpstr>
      <vt:lpstr>Calculo4Vidas</vt:lpstr>
      <vt:lpstr>Calculo5Vidas</vt:lpstr>
      <vt:lpstr>Calculo6Vidas</vt:lpstr>
      <vt:lpstr>Retroativo</vt:lpstr>
      <vt:lpstr>% Acumulada</vt:lpstr>
      <vt:lpstr>Relatorio</vt:lpstr>
      <vt:lpstr>Honorarios</vt:lpstr>
      <vt:lpstr>CalculoMensalidade</vt:lpstr>
      <vt:lpstr>Projecao</vt:lpstr>
      <vt:lpstr>IndicesANSIndiv</vt:lpstr>
    </vt:vector>
  </TitlesOfParts>
  <Company>Pohatoda®Enterprises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Laura Zandavalle Zopelaro</cp:lastModifiedBy>
  <cp:lastPrinted>2023-06-21T22:24:18Z</cp:lastPrinted>
  <dcterms:created xsi:type="dcterms:W3CDTF">2011-04-05T18:41:22Z</dcterms:created>
  <dcterms:modified xsi:type="dcterms:W3CDTF">2026-05-27T23:57:44Z</dcterms:modified>
</cp:coreProperties>
</file>