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hkuhk-my.sharepoint.com/personal/shenghua_connect_hku_hk/Documents/Vehicle Detection/Package for submission (Revision 1)/Supplemental materials/"/>
    </mc:Choice>
  </mc:AlternateContent>
  <xr:revisionPtr revIDLastSave="551" documentId="8_{73E1DDC9-CDBE-3A4B-B522-C1DDE3AF0596}" xr6:coauthVersionLast="45" xr6:coauthVersionMax="45" xr10:uidLastSave="{E0321566-A1B1-1045-A2FE-6A480AFC882D}"/>
  <bookViews>
    <workbookView xWindow="0" yWindow="460" windowWidth="28800" windowHeight="16060" xr2:uid="{6C3CC68F-DD01-4A88-B6F3-DBF421059B56}"/>
  </bookViews>
  <sheets>
    <sheet name="Network" sheetId="3" r:id="rId1"/>
    <sheet name="Link" sheetId="1" r:id="rId2"/>
    <sheet name="Intersection" sheetId="2" r:id="rId3"/>
    <sheet name="HCM and Webster Algorithm" sheetId="4" r:id="rId4"/>
  </sheets>
  <definedNames>
    <definedName name="OLE_LINK100" localSheetId="2">Intersection!$D$33</definedName>
    <definedName name="OLE_LINK102" localSheetId="2">Intersection!$F$33</definedName>
    <definedName name="OLE_LINK126" localSheetId="2">Intersection!$E$37</definedName>
    <definedName name="OLE_LINK31" localSheetId="2">Intersection!$D$37</definedName>
    <definedName name="OLE_LINK78" localSheetId="2">Intersection!$D$38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3" l="1"/>
  <c r="M13" i="3"/>
  <c r="K13" i="3"/>
  <c r="L14" i="3"/>
  <c r="M14" i="3"/>
  <c r="K14" i="3"/>
  <c r="L15" i="3"/>
  <c r="M15" i="3"/>
  <c r="K15" i="3"/>
  <c r="I8" i="3"/>
  <c r="J8" i="3"/>
  <c r="I9" i="3"/>
  <c r="J9" i="3"/>
  <c r="I10" i="3"/>
  <c r="J10" i="3"/>
  <c r="J11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I11" i="3"/>
  <c r="D8" i="3"/>
  <c r="D9" i="3"/>
  <c r="D10" i="3"/>
  <c r="D11" i="3"/>
  <c r="F48" i="4" l="1"/>
  <c r="E48" i="4"/>
  <c r="D48" i="4"/>
  <c r="C48" i="4"/>
  <c r="B48" i="4"/>
  <c r="F43" i="4"/>
  <c r="E43" i="4"/>
  <c r="D43" i="4"/>
  <c r="C43" i="4"/>
  <c r="B43" i="4"/>
  <c r="K12" i="3" l="1"/>
  <c r="L12" i="3"/>
  <c r="M12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E12" i="3"/>
  <c r="F12" i="3"/>
  <c r="E13" i="3"/>
  <c r="F13" i="3"/>
  <c r="E14" i="3"/>
  <c r="F14" i="3"/>
  <c r="E15" i="3"/>
  <c r="F15" i="3"/>
  <c r="D12" i="3"/>
  <c r="D13" i="3"/>
  <c r="D14" i="3"/>
  <c r="D15" i="3"/>
</calcChain>
</file>

<file path=xl/sharedStrings.xml><?xml version="1.0" encoding="utf-8"?>
<sst xmlns="http://schemas.openxmlformats.org/spreadsheetml/2006/main" count="273" uniqueCount="167">
  <si>
    <t>Vehicle speeds (km/h)</t>
    <phoneticPr fontId="1" type="noConversion"/>
  </si>
  <si>
    <t>Vehicle densities under original signal timing schema</t>
    <phoneticPr fontId="1" type="noConversion"/>
  </si>
  <si>
    <t>right</t>
    <phoneticPr fontId="5" type="noConversion"/>
  </si>
  <si>
    <t>left</t>
    <phoneticPr fontId="5" type="noConversion"/>
  </si>
  <si>
    <t>1-N</t>
    <phoneticPr fontId="1" type="noConversion"/>
  </si>
  <si>
    <t>1-E</t>
    <phoneticPr fontId="1" type="noConversion"/>
  </si>
  <si>
    <t>1-W</t>
    <phoneticPr fontId="1" type="noConversion"/>
  </si>
  <si>
    <t>2-S</t>
    <phoneticPr fontId="1" type="noConversion"/>
  </si>
  <si>
    <t>2-E</t>
    <phoneticPr fontId="1" type="noConversion"/>
  </si>
  <si>
    <t>2-N</t>
    <phoneticPr fontId="1" type="noConversion"/>
  </si>
  <si>
    <t>2-W</t>
    <phoneticPr fontId="1" type="noConversion"/>
  </si>
  <si>
    <t>Time Interval</t>
    <phoneticPr fontId="1" type="noConversion"/>
  </si>
  <si>
    <t>Vehicle relative delays (%)</t>
    <phoneticPr fontId="1" type="noConversion"/>
  </si>
  <si>
    <t>Vehicle densities (vehicles/km)</t>
    <phoneticPr fontId="1" type="noConversion"/>
  </si>
  <si>
    <t>through</t>
  </si>
  <si>
    <t>Coop. W=&gt;E</t>
  </si>
  <si>
    <t>Coop. E=&gt;W</t>
  </si>
  <si>
    <t>Nicholas. S=&gt;N</t>
  </si>
  <si>
    <t>Lime. N=&gt;S</t>
  </si>
  <si>
    <t>Lime. S=&gt;N</t>
  </si>
  <si>
    <t>Alum. W=&gt;E</t>
  </si>
  <si>
    <t>Alum. E=&gt;W</t>
  </si>
  <si>
    <t>Wall. E=&gt;W</t>
  </si>
  <si>
    <t>Wall. W=&gt;E</t>
  </si>
  <si>
    <t>Private W=&gt;E</t>
  </si>
  <si>
    <t>Private E=&gt;W</t>
  </si>
  <si>
    <t>Nicholas. S=&gt;N (the segment between intersections 1 and 2, see Fig.11)</t>
  </si>
  <si>
    <t>Nicholas. N=&gt;S (the segment between intersections 1 and 2, see Fig.11)</t>
  </si>
  <si>
    <t>Road segments</t>
  </si>
  <si>
    <t>Destination directions</t>
  </si>
  <si>
    <t>Performance variations of road links</t>
  </si>
  <si>
    <t>Average Travel Time</t>
  </si>
  <si>
    <t>Absolute Difference</t>
  </si>
  <si>
    <t>Relative Difference</t>
  </si>
  <si>
    <t>1-S</t>
  </si>
  <si>
    <t>CO emission under original signal timing schema (mg)</t>
  </si>
  <si>
    <t>CO emission under optimized signal timing schema (mg)</t>
  </si>
  <si>
    <t>NOx emission under original signal timing schema (mg)</t>
  </si>
  <si>
    <t>Nox emission under optimized signal timing schema (mg)</t>
  </si>
  <si>
    <t>VOC emission under original signal timing schema (mg)</t>
  </si>
  <si>
    <t>VOC emission under optimized signal timing schema (mg)</t>
  </si>
  <si>
    <t>Nicholas. N=&gt;S (the segment towards intersections 2, see Fig.11)</t>
  </si>
  <si>
    <t>MOVEMENT
(Intersection 1- North Entry)</t>
  </si>
  <si>
    <t>1-N</t>
  </si>
  <si>
    <t>CO emission  (mg)</t>
  </si>
  <si>
    <t>Average vehicle delay
(seconds)</t>
  </si>
  <si>
    <t xml:space="preserve">Average stops
</t>
  </si>
  <si>
    <t>Travel time of all vehicle</t>
  </si>
  <si>
    <t>Number of Vehicles still in road network</t>
  </si>
  <si>
    <t>Vehicles in total</t>
  </si>
  <si>
    <t>Scheme II</t>
  </si>
  <si>
    <t>Scheme III</t>
  </si>
  <si>
    <t>Scheme IV</t>
  </si>
  <si>
    <t>Scheme V</t>
  </si>
  <si>
    <t>Scheme II vs Scheme I</t>
  </si>
  <si>
    <t>Scheme III vs Scheme I</t>
  </si>
  <si>
    <t>Scheme IV vs Scheme I</t>
  </si>
  <si>
    <t>Scheme V vs Scheme I</t>
  </si>
  <si>
    <t>NOx emission (mg)</t>
  </si>
  <si>
    <t>VOC emission (mg)</t>
  </si>
  <si>
    <t>100-1000 secs
(15 mins)</t>
  </si>
  <si>
    <t>Scheme II: Using computer vision results as inputs in Traffic model+ Simulation based signal timing optimization algorithm</t>
  </si>
  <si>
    <t>Vehicle speeds under scheme II</t>
  </si>
  <si>
    <t>Vehicle speeds under scheme III</t>
  </si>
  <si>
    <t>Vehicle speeds under scheme IV</t>
  </si>
  <si>
    <t>Vehicle speeds under scheme V</t>
  </si>
  <si>
    <t>Variations of vehicle speeds between schemes I and II</t>
  </si>
  <si>
    <t>Vehicle speeds under original signal timing scheme I</t>
  </si>
  <si>
    <t>Vehicle densities under under scheme II</t>
  </si>
  <si>
    <t>Vehicle densities under under scheme III</t>
  </si>
  <si>
    <t>Vehicle densities under under scheme IV</t>
  </si>
  <si>
    <t>Vehicle densities under under scheme V</t>
  </si>
  <si>
    <t>Variations of vehicle densities between schemes I and II</t>
  </si>
  <si>
    <t>Vehicle densities under original signal timing schema</t>
  </si>
  <si>
    <t>Vehicle densities under scheme II</t>
  </si>
  <si>
    <t>Vehicle densities under scheme III</t>
  </si>
  <si>
    <t>Vehicle densities under scheme IV</t>
  </si>
  <si>
    <t>Vehicle densities under scheme V</t>
  </si>
  <si>
    <t>Sheme II</t>
  </si>
  <si>
    <t>Schme III</t>
  </si>
  <si>
    <t>Scheme I</t>
  </si>
  <si>
    <t>Vehicle delays (seconds)</t>
  </si>
  <si>
    <t>Emissions (mg)</t>
  </si>
  <si>
    <t>Performance of intersections</t>
  </si>
  <si>
    <t>Intersection-Phase</t>
  </si>
  <si>
    <t>1-1</t>
  </si>
  <si>
    <t>1-2</t>
  </si>
  <si>
    <t>1-3</t>
  </si>
  <si>
    <t>1-4</t>
  </si>
  <si>
    <t>1-5</t>
  </si>
  <si>
    <t>2-1</t>
  </si>
  <si>
    <t>2-2</t>
  </si>
  <si>
    <t>2-3</t>
  </si>
  <si>
    <t>2-4</t>
  </si>
  <si>
    <t>Critical traffic flows during this direction</t>
  </si>
  <si>
    <t>Intersection-Origin</t>
  </si>
  <si>
    <t>2-E</t>
  </si>
  <si>
    <t>2-N</t>
  </si>
  <si>
    <t>2-S</t>
  </si>
  <si>
    <t>Destination Direction</t>
  </si>
  <si>
    <t>left</t>
  </si>
  <si>
    <t>Percentage of green splits</t>
  </si>
  <si>
    <t>Green time</t>
  </si>
  <si>
    <t>Green time+Amber time</t>
  </si>
  <si>
    <t>1-W</t>
  </si>
  <si>
    <t>1-E</t>
  </si>
  <si>
    <t xml:space="preserve">Lane Group            </t>
  </si>
  <si>
    <t>EBL</t>
  </si>
  <si>
    <t>EBT</t>
  </si>
  <si>
    <t>EBR</t>
  </si>
  <si>
    <t>WBL</t>
  </si>
  <si>
    <t>WBT</t>
  </si>
  <si>
    <t>WBR</t>
  </si>
  <si>
    <t>NBL</t>
  </si>
  <si>
    <t>NBT</t>
  </si>
  <si>
    <t>NBR</t>
  </si>
  <si>
    <t>SBL</t>
  </si>
  <si>
    <t>SBT</t>
  </si>
  <si>
    <t>SBR</t>
  </si>
  <si>
    <t xml:space="preserve">Lane Configurations   </t>
  </si>
  <si>
    <t>2&gt;</t>
  </si>
  <si>
    <t>&lt;1&gt;</t>
  </si>
  <si>
    <t>&lt;1</t>
  </si>
  <si>
    <t>&lt;3&gt;</t>
  </si>
  <si>
    <t xml:space="preserve">Traffic Volume (vph)  </t>
  </si>
  <si>
    <t xml:space="preserve">Ideal Flow (vphpl)    </t>
  </si>
  <si>
    <t xml:space="preserve">Satd. Flow (prot)     </t>
  </si>
  <si>
    <t xml:space="preserve">Right Turn on Red     </t>
  </si>
  <si>
    <t>Yes</t>
  </si>
  <si>
    <t xml:space="preserve">Peak Hour Factor      </t>
  </si>
  <si>
    <t>Free</t>
  </si>
  <si>
    <t xml:space="preserve">Protected Phases      </t>
  </si>
  <si>
    <t xml:space="preserve">Permitted Phases      </t>
  </si>
  <si>
    <t xml:space="preserve">Total Split (s)       </t>
  </si>
  <si>
    <t xml:space="preserve">Maximum Green (s)     </t>
  </si>
  <si>
    <t xml:space="preserve">Yellow Time (s)       </t>
  </si>
  <si>
    <t xml:space="preserve">All-Red Time (s)      </t>
  </si>
  <si>
    <t xml:space="preserve">Walk Time (s)         </t>
  </si>
  <si>
    <t xml:space="preserve">Flash Dont Walk (s)   </t>
  </si>
  <si>
    <t>Pedestrian Calls (#/hr)</t>
  </si>
  <si>
    <t xml:space="preserve">Act Effct Green (s)   </t>
  </si>
  <si>
    <t>Summary of Webster for signal timing</t>
  </si>
  <si>
    <t>Intersection</t>
  </si>
  <si>
    <t>Interection 1</t>
  </si>
  <si>
    <t>Intersection 2</t>
  </si>
  <si>
    <t>Total</t>
  </si>
  <si>
    <t>Stages</t>
  </si>
  <si>
    <t>Comparison of green splits among five schemes</t>
  </si>
  <si>
    <t>Satd. flow  (pcu/h)</t>
  </si>
  <si>
    <t>Traffic flow (pcu/h)</t>
  </si>
  <si>
    <t>y=Traffic flow/Satd. flow</t>
  </si>
  <si>
    <t>Sum of y</t>
  </si>
  <si>
    <t>Intersection1-Stage1</t>
  </si>
  <si>
    <t>Intersection1-Stage2</t>
  </si>
  <si>
    <t>Intersection1-Stage3</t>
  </si>
  <si>
    <t>Intersection1-Stage4</t>
  </si>
  <si>
    <t>Intersection1-Stage5</t>
  </si>
  <si>
    <t>Intersection2-Stage1</t>
  </si>
  <si>
    <t>Intersection2-Stage2</t>
  </si>
  <si>
    <t>Intersection2-Stage3</t>
  </si>
  <si>
    <t>Intersection2-Stage4</t>
  </si>
  <si>
    <t xml:space="preserve">Scheme III: Using computer vision results as inputs+ Webster algorithm for signal timing optimization </t>
  </si>
  <si>
    <t xml:space="preserve">Scheme IV: Using computer vision results as inputs+ HCM algorithm for signal timing optimization </t>
  </si>
  <si>
    <t>Scheme V: Using ground truth as inputs in Traffic model+ Simulation based signal timing optimization algorithm</t>
  </si>
  <si>
    <t>Signal Timing Schemes</t>
  </si>
  <si>
    <t>Scheme I: Original signal timing scheme</t>
  </si>
  <si>
    <t>Performance variations of the road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</si>
</sst>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.0%"/>
    <numFmt numFmtId="166" formatCode="0.0"/>
  </numFmts>
  <fonts count="21" x14ac:knownFonts="1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Arial Unicode MS"/>
      <family val="2"/>
      <charset val="136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9"/>
      <name val="Calibri"/>
      <family val="3"/>
      <charset val="136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 Unicode MS"/>
      <family val="2"/>
      <charset val="136"/>
    </font>
    <font>
      <sz val="11"/>
      <color theme="1"/>
      <name val="Arial Unicode MS"/>
      <family val="2"/>
    </font>
    <font>
      <sz val="11"/>
      <color theme="1"/>
      <name val="Calibri"/>
      <family val="2"/>
      <charset val="136"/>
      <scheme val="minor"/>
    </font>
    <font>
      <b/>
      <sz val="11"/>
      <color theme="1"/>
      <name val="Arial Unicode MS"/>
      <family val="2"/>
    </font>
    <font>
      <b/>
      <sz val="26"/>
      <color theme="1"/>
      <name val="Arial"/>
      <family val="2"/>
    </font>
    <font>
      <b/>
      <sz val="22"/>
      <color theme="1"/>
      <name val="Arial"/>
      <family val="2"/>
    </font>
    <font>
      <b/>
      <sz val="36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rgb="FF000000"/>
      <name val="Arial"/>
      <family val="2"/>
    </font>
    <font>
      <sz val="16"/>
      <color theme="1"/>
      <name val="Arial"/>
      <family val="2"/>
    </font>
    <font>
      <b/>
      <sz val="14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1" fillId="0" borderId="0" applyFont="0" applyFill="0" applyBorder="0" applyAlignment="0" applyProtection="0"/>
  </cellStyleXfs>
  <cellXfs count="56">
    <xf numFmtId="0" fontId="0" fillId="0" borderId="0" xfId="0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/>
    <xf numFmtId="164" fontId="3" fillId="0" borderId="1" xfId="0" applyNumberFormat="1" applyFont="1" applyBorder="1">
      <alignment vertical="center"/>
    </xf>
    <xf numFmtId="10" fontId="3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center" vertical="center" wrapText="1"/>
    </xf>
    <xf numFmtId="165" fontId="2" fillId="0" borderId="0" xfId="0" applyNumberFormat="1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65" fontId="10" fillId="0" borderId="2" xfId="1" applyNumberFormat="1" applyFont="1" applyFill="1" applyBorder="1" applyAlignment="1">
      <alignment horizontal="center" vertical="center"/>
    </xf>
    <xf numFmtId="0" fontId="14" fillId="0" borderId="1" xfId="0" applyFont="1" applyBorder="1" applyAlignment="1"/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8" fillId="0" borderId="0" xfId="0" applyFont="1" applyAlignment="1">
      <alignment vertical="center"/>
    </xf>
    <xf numFmtId="0" fontId="3" fillId="0" borderId="1" xfId="0" applyFont="1" applyBorder="1">
      <alignment vertical="center"/>
    </xf>
    <xf numFmtId="0" fontId="18" fillId="0" borderId="1" xfId="0" applyFont="1" applyBorder="1">
      <alignment vertical="center"/>
    </xf>
    <xf numFmtId="10" fontId="8" fillId="0" borderId="1" xfId="0" applyNumberFormat="1" applyFont="1" applyBorder="1">
      <alignment vertical="center"/>
    </xf>
    <xf numFmtId="166" fontId="8" fillId="0" borderId="1" xfId="0" applyNumberFormat="1" applyFont="1" applyBorder="1">
      <alignment vertical="center"/>
    </xf>
    <xf numFmtId="0" fontId="9" fillId="0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82780</xdr:colOff>
      <xdr:row>18</xdr:row>
      <xdr:rowOff>79410</xdr:rowOff>
    </xdr:from>
    <xdr:to>
      <xdr:col>4</xdr:col>
      <xdr:colOff>176770</xdr:colOff>
      <xdr:row>20</xdr:row>
      <xdr:rowOff>135923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A3AA6D-BA15-4182-A64F-7DCFD26F6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780" y="6156419"/>
          <a:ext cx="7998850" cy="483803"/>
        </a:xfrm>
        <a:prstGeom prst="rect">
          <a:avLst/>
        </a:prstGeom>
      </xdr:spPr>
    </xdr:pic>
    <xdr:clientData/>
  </xdr:twoCellAnchor>
  <xdr:twoCellAnchor editAs="oneCell">
    <xdr:from>
      <xdr:col>0</xdr:col>
      <xdr:colOff>103020</xdr:colOff>
      <xdr:row>21</xdr:row>
      <xdr:rowOff>103909</xdr:rowOff>
    </xdr:from>
    <xdr:to>
      <xdr:col>9</xdr:col>
      <xdr:colOff>549026</xdr:colOff>
      <xdr:row>24</xdr:row>
      <xdr:rowOff>197762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13CC5C-E219-48DC-8716-687CD3784B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2980"/>
        <a:stretch/>
      </xdr:blipFill>
      <xdr:spPr>
        <a:xfrm>
          <a:off x="103020" y="6821853"/>
          <a:ext cx="13205352" cy="734787"/>
        </a:xfrm>
        <a:prstGeom prst="rect">
          <a:avLst/>
        </a:prstGeom>
      </xdr:spPr>
    </xdr:pic>
    <xdr:clientData/>
  </xdr:twoCellAnchor>
  <xdr:twoCellAnchor editAs="oneCell">
    <xdr:from>
      <xdr:col>0</xdr:col>
      <xdr:colOff>61244</xdr:colOff>
      <xdr:row>37</xdr:row>
      <xdr:rowOff>195396</xdr:rowOff>
    </xdr:from>
    <xdr:to>
      <xdr:col>2</xdr:col>
      <xdr:colOff>717105</xdr:colOff>
      <xdr:row>39</xdr:row>
      <xdr:rowOff>182697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D22575-C64E-7745-BCB2-8ED596E88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44" y="10106144"/>
          <a:ext cx="6068197" cy="414590"/>
        </a:xfrm>
        <a:prstGeom prst="rect">
          <a:avLst/>
        </a:prstGeom>
      </xdr:spPr>
    </xdr:pic>
    <xdr:clientData/>
  </xdr:twoCellAnchor>
  <xdr:twoCellAnchor editAs="oneCell">
    <xdr:from>
      <xdr:col>0</xdr:col>
      <xdr:colOff>132459</xdr:colOff>
      <xdr:row>25</xdr:row>
      <xdr:rowOff>204495</xdr:rowOff>
    </xdr:from>
    <xdr:to>
      <xdr:col>2</xdr:col>
      <xdr:colOff>758687</xdr:colOff>
      <xdr:row>37</xdr:row>
      <xdr:rowOff>85170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8EE90A-7C8A-D64A-966C-CFA41BBC5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459" y="7777018"/>
          <a:ext cx="6038564" cy="24444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4490699</xdr:colOff>
      <xdr:row>25</xdr:row>
      <xdr:rowOff>99923</xdr:rowOff>
    </xdr:from>
    <xdr:to>
      <xdr:col>6</xdr:col>
      <xdr:colOff>373134</xdr:colOff>
      <xdr:row>28</xdr:row>
      <xdr:rowOff>23879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14E143-0C0D-472A-B70F-CDDC75628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0699" y="5022957"/>
          <a:ext cx="8268502" cy="437665"/>
        </a:xfrm>
        <a:prstGeom prst="rect">
          <a:avLst/>
        </a:prstGeom>
      </xdr:spPr>
    </xdr:pic>
    <xdr:clientData/>
  </xdr:twoCellAnchor>
  <xdr:twoCellAnchor editAs="oneCell">
    <xdr:from>
      <xdr:col>0</xdr:col>
      <xdr:colOff>4509677</xdr:colOff>
      <xdr:row>21</xdr:row>
      <xdr:rowOff>61859</xdr:rowOff>
    </xdr:from>
    <xdr:to>
      <xdr:col>6</xdr:col>
      <xdr:colOff>96874</xdr:colOff>
      <xdr:row>24</xdr:row>
      <xdr:rowOff>128459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DCBFC-DA49-4B62-8F69-4452C3E5B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9677" y="4299949"/>
          <a:ext cx="7973264" cy="58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C273-87AF-4507-BC61-3C9E53DE8E57}">
  <dimension ref="A1:M31"/>
  <sheetViews>
    <sheetView tabSelected="1" zoomScale="125" zoomScaleNormal="110" workbookViewId="0">
      <selection sqref="A1:M1"/>
    </sheetView>
  </sheetViews>
  <sheetFormatPr baseColWidth="10" defaultColWidth="9.1640625" defaultRowHeight="17" x14ac:dyDescent="0.2"/>
  <cols>
    <col min="1" max="1" width="14.6640625" style="14" customWidth="1"/>
    <col min="2" max="2" width="56.33203125" style="14" customWidth="1"/>
    <col min="3" max="3" width="17.5" style="14" customWidth="1"/>
    <col min="4" max="4" width="15.33203125" style="14" customWidth="1"/>
    <col min="5" max="5" width="13.1640625" style="14" customWidth="1"/>
    <col min="6" max="6" width="13" style="14" customWidth="1"/>
    <col min="7" max="7" width="13.33203125" style="14" customWidth="1"/>
    <col min="8" max="8" width="13.5" style="14" customWidth="1"/>
    <col min="9" max="9" width="10.6640625" style="14" customWidth="1"/>
    <col min="10" max="10" width="11.1640625" style="14" customWidth="1"/>
    <col min="11" max="11" width="9.1640625" style="14"/>
    <col min="12" max="12" width="11.33203125" style="14" customWidth="1"/>
    <col min="13" max="16384" width="9.1640625" style="14"/>
  </cols>
  <sheetData>
    <row r="1" spans="1:13" ht="22" thickBot="1" x14ac:dyDescent="0.25">
      <c r="A1" s="55" t="s">
        <v>166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3" s="19" customFormat="1" ht="55" thickBot="1" x14ac:dyDescent="0.25">
      <c r="A2" s="36"/>
      <c r="B2" s="36"/>
      <c r="C2" s="20" t="s">
        <v>11</v>
      </c>
      <c r="D2" s="21" t="s">
        <v>45</v>
      </c>
      <c r="E2" s="21" t="s">
        <v>46</v>
      </c>
      <c r="F2" s="21" t="s">
        <v>47</v>
      </c>
      <c r="G2" s="21" t="s">
        <v>48</v>
      </c>
      <c r="H2" s="21" t="s">
        <v>48</v>
      </c>
      <c r="I2" s="21" t="s">
        <v>49</v>
      </c>
      <c r="J2" s="21" t="s">
        <v>31</v>
      </c>
      <c r="K2" s="21" t="s">
        <v>44</v>
      </c>
      <c r="L2" s="21" t="s">
        <v>58</v>
      </c>
      <c r="M2" s="21" t="s">
        <v>59</v>
      </c>
    </row>
    <row r="3" spans="1:13" s="15" customFormat="1" ht="18" customHeight="1" thickBot="1" x14ac:dyDescent="0.25">
      <c r="A3" s="35" t="s">
        <v>165</v>
      </c>
      <c r="B3" s="35"/>
      <c r="C3" s="35" t="s">
        <v>60</v>
      </c>
      <c r="D3" s="25">
        <v>51.94</v>
      </c>
      <c r="E3" s="25">
        <v>0.95</v>
      </c>
      <c r="F3" s="25">
        <v>216059.9</v>
      </c>
      <c r="G3" s="25">
        <v>281</v>
      </c>
      <c r="H3" s="25">
        <v>1065</v>
      </c>
      <c r="I3" s="25">
        <v>1346</v>
      </c>
      <c r="J3" s="25">
        <v>160.52000000000001</v>
      </c>
      <c r="K3" s="25">
        <v>2115261</v>
      </c>
      <c r="L3" s="25">
        <v>411553</v>
      </c>
      <c r="M3" s="25">
        <v>490232</v>
      </c>
    </row>
    <row r="4" spans="1:13" s="15" customFormat="1" ht="59" customHeight="1" thickBot="1" x14ac:dyDescent="0.25">
      <c r="A4" s="35" t="s">
        <v>164</v>
      </c>
      <c r="B4" s="22" t="s">
        <v>61</v>
      </c>
      <c r="C4" s="35"/>
      <c r="D4" s="25">
        <v>44.52</v>
      </c>
      <c r="E4" s="25">
        <v>0.77</v>
      </c>
      <c r="F4" s="25">
        <v>202180.6</v>
      </c>
      <c r="G4" s="25">
        <v>289</v>
      </c>
      <c r="H4" s="25">
        <v>1096</v>
      </c>
      <c r="I4" s="25">
        <v>1385</v>
      </c>
      <c r="J4" s="25">
        <v>145.97999999999999</v>
      </c>
      <c r="K4" s="25">
        <v>2065859</v>
      </c>
      <c r="L4" s="25">
        <v>401941</v>
      </c>
      <c r="M4" s="25">
        <v>478783</v>
      </c>
    </row>
    <row r="5" spans="1:13" s="15" customFormat="1" ht="37" thickBot="1" x14ac:dyDescent="0.25">
      <c r="A5" s="35"/>
      <c r="B5" s="22" t="s">
        <v>161</v>
      </c>
      <c r="C5" s="35"/>
      <c r="D5" s="25">
        <v>47.79</v>
      </c>
      <c r="E5" s="25">
        <v>0.83</v>
      </c>
      <c r="F5" s="25">
        <v>202896.8</v>
      </c>
      <c r="G5" s="25">
        <v>251</v>
      </c>
      <c r="H5" s="25">
        <v>1100</v>
      </c>
      <c r="I5" s="25">
        <v>1351</v>
      </c>
      <c r="J5" s="25">
        <v>150.18</v>
      </c>
      <c r="K5" s="25">
        <v>2087155</v>
      </c>
      <c r="L5" s="25">
        <v>406087</v>
      </c>
      <c r="M5" s="25">
        <v>483718</v>
      </c>
    </row>
    <row r="6" spans="1:13" s="15" customFormat="1" ht="37" thickBot="1" x14ac:dyDescent="0.25">
      <c r="A6" s="35"/>
      <c r="B6" s="22" t="s">
        <v>162</v>
      </c>
      <c r="C6" s="35"/>
      <c r="D6" s="25">
        <v>46.97</v>
      </c>
      <c r="E6" s="25">
        <v>0.79</v>
      </c>
      <c r="F6" s="25">
        <v>203255</v>
      </c>
      <c r="G6" s="25">
        <v>262</v>
      </c>
      <c r="H6" s="25">
        <v>1098</v>
      </c>
      <c r="I6" s="25">
        <v>1360</v>
      </c>
      <c r="J6" s="25">
        <v>149.44999999999999</v>
      </c>
      <c r="K6" s="25">
        <v>2081853</v>
      </c>
      <c r="L6" s="25">
        <v>405054</v>
      </c>
      <c r="M6" s="25">
        <v>482489</v>
      </c>
    </row>
    <row r="7" spans="1:13" s="15" customFormat="1" ht="37" thickBot="1" x14ac:dyDescent="0.25">
      <c r="A7" s="35"/>
      <c r="B7" s="22" t="s">
        <v>163</v>
      </c>
      <c r="C7" s="35"/>
      <c r="D7" s="25">
        <v>43.73</v>
      </c>
      <c r="E7" s="25">
        <v>0.76</v>
      </c>
      <c r="F7" s="25">
        <v>201090.5</v>
      </c>
      <c r="G7" s="25">
        <v>286</v>
      </c>
      <c r="H7" s="25">
        <v>1102</v>
      </c>
      <c r="I7" s="25">
        <v>1388</v>
      </c>
      <c r="J7" s="25">
        <v>144.88</v>
      </c>
      <c r="K7" s="25">
        <v>2061787</v>
      </c>
      <c r="L7" s="25">
        <v>401148</v>
      </c>
      <c r="M7" s="25">
        <v>477839</v>
      </c>
    </row>
    <row r="8" spans="1:13" ht="18" customHeight="1" thickBot="1" x14ac:dyDescent="0.25">
      <c r="A8" s="35" t="s">
        <v>32</v>
      </c>
      <c r="B8" s="22" t="s">
        <v>54</v>
      </c>
      <c r="C8" s="35"/>
      <c r="D8" s="25">
        <f t="shared" ref="D8:J10" si="0">D4-D$3</f>
        <v>-7.4199999999999946</v>
      </c>
      <c r="E8" s="25">
        <f t="shared" si="0"/>
        <v>-0.17999999999999994</v>
      </c>
      <c r="F8" s="25">
        <f t="shared" si="0"/>
        <v>-13879.299999999988</v>
      </c>
      <c r="G8" s="25">
        <f t="shared" si="0"/>
        <v>8</v>
      </c>
      <c r="H8" s="25">
        <f t="shared" si="0"/>
        <v>31</v>
      </c>
      <c r="I8" s="25">
        <f t="shared" si="0"/>
        <v>39</v>
      </c>
      <c r="J8" s="25">
        <f t="shared" si="0"/>
        <v>-14.54000000000002</v>
      </c>
      <c r="K8" s="25">
        <v>-49402</v>
      </c>
      <c r="L8" s="25">
        <v>-9612</v>
      </c>
      <c r="M8" s="25">
        <v>-11449</v>
      </c>
    </row>
    <row r="9" spans="1:13" ht="18" customHeight="1" thickBot="1" x14ac:dyDescent="0.25">
      <c r="A9" s="35"/>
      <c r="B9" s="22" t="s">
        <v>55</v>
      </c>
      <c r="C9" s="35"/>
      <c r="D9" s="25">
        <f t="shared" si="0"/>
        <v>-4.1499999999999986</v>
      </c>
      <c r="E9" s="25">
        <f t="shared" si="0"/>
        <v>-0.12</v>
      </c>
      <c r="F9" s="25">
        <f t="shared" si="0"/>
        <v>-13163.100000000006</v>
      </c>
      <c r="G9" s="25">
        <f t="shared" si="0"/>
        <v>-30</v>
      </c>
      <c r="H9" s="25">
        <f t="shared" si="0"/>
        <v>35</v>
      </c>
      <c r="I9" s="25">
        <f t="shared" si="0"/>
        <v>5</v>
      </c>
      <c r="J9" s="25">
        <f t="shared" si="0"/>
        <v>-10.340000000000003</v>
      </c>
      <c r="K9" s="25">
        <v>-28106</v>
      </c>
      <c r="L9" s="25">
        <v>-5466</v>
      </c>
      <c r="M9" s="25">
        <v>-6514</v>
      </c>
    </row>
    <row r="10" spans="1:13" ht="18" customHeight="1" thickBot="1" x14ac:dyDescent="0.25">
      <c r="A10" s="35"/>
      <c r="B10" s="22" t="s">
        <v>56</v>
      </c>
      <c r="C10" s="35"/>
      <c r="D10" s="25">
        <f t="shared" si="0"/>
        <v>-4.9699999999999989</v>
      </c>
      <c r="E10" s="25">
        <f t="shared" si="0"/>
        <v>-0.15999999999999992</v>
      </c>
      <c r="F10" s="25">
        <f t="shared" si="0"/>
        <v>-12804.899999999994</v>
      </c>
      <c r="G10" s="25">
        <f t="shared" si="0"/>
        <v>-19</v>
      </c>
      <c r="H10" s="25">
        <f t="shared" si="0"/>
        <v>33</v>
      </c>
      <c r="I10" s="25">
        <f t="shared" si="0"/>
        <v>14</v>
      </c>
      <c r="J10" s="25">
        <f t="shared" si="0"/>
        <v>-11.070000000000022</v>
      </c>
      <c r="K10" s="25">
        <v>-33408</v>
      </c>
      <c r="L10" s="25">
        <v>-6500</v>
      </c>
      <c r="M10" s="25">
        <v>-7744</v>
      </c>
    </row>
    <row r="11" spans="1:13" ht="18" customHeight="1" thickBot="1" x14ac:dyDescent="0.25">
      <c r="A11" s="35"/>
      <c r="B11" s="22" t="s">
        <v>57</v>
      </c>
      <c r="C11" s="35"/>
      <c r="D11" s="25">
        <f>D7-D$3</f>
        <v>-8.2100000000000009</v>
      </c>
      <c r="E11" s="25">
        <f t="shared" ref="E11:J11" si="1">E7-E$3</f>
        <v>-0.18999999999999995</v>
      </c>
      <c r="F11" s="25">
        <f t="shared" si="1"/>
        <v>-14969.399999999994</v>
      </c>
      <c r="G11" s="25">
        <f t="shared" si="1"/>
        <v>5</v>
      </c>
      <c r="H11" s="25">
        <f t="shared" si="1"/>
        <v>37</v>
      </c>
      <c r="I11" s="25">
        <f t="shared" si="1"/>
        <v>42</v>
      </c>
      <c r="J11" s="25">
        <f t="shared" si="1"/>
        <v>-15.640000000000015</v>
      </c>
      <c r="K11" s="25">
        <v>-53474</v>
      </c>
      <c r="L11" s="25">
        <v>-10405</v>
      </c>
      <c r="M11" s="25">
        <v>-12393</v>
      </c>
    </row>
    <row r="12" spans="1:13" ht="18" customHeight="1" thickBot="1" x14ac:dyDescent="0.25">
      <c r="A12" s="35" t="s">
        <v>33</v>
      </c>
      <c r="B12" s="22" t="s">
        <v>54</v>
      </c>
      <c r="C12" s="35"/>
      <c r="D12" s="26">
        <f>D8/D3</f>
        <v>-0.14285714285714277</v>
      </c>
      <c r="E12" s="26">
        <f t="shared" ref="E12:G12" si="2">E8/E3</f>
        <v>-0.18947368421052627</v>
      </c>
      <c r="F12" s="26">
        <f t="shared" si="2"/>
        <v>-6.423820431278543E-2</v>
      </c>
      <c r="G12" s="26">
        <f t="shared" si="2"/>
        <v>2.8469750889679714E-2</v>
      </c>
      <c r="H12" s="26">
        <f t="shared" ref="H12:J12" si="3">H8/H3</f>
        <v>2.9107981220657279E-2</v>
      </c>
      <c r="I12" s="26">
        <f t="shared" si="3"/>
        <v>2.8974739970282319E-2</v>
      </c>
      <c r="J12" s="26">
        <f t="shared" si="3"/>
        <v>-9.0580613007725019E-2</v>
      </c>
      <c r="K12" s="26">
        <f>K8/K3</f>
        <v>-2.3355037510737444E-2</v>
      </c>
      <c r="L12" s="26">
        <f t="shared" ref="L12:M12" si="4">L8/L3</f>
        <v>-2.3355436602333114E-2</v>
      </c>
      <c r="M12" s="26">
        <f t="shared" si="4"/>
        <v>-2.3354248600662545E-2</v>
      </c>
    </row>
    <row r="13" spans="1:13" ht="18" customHeight="1" thickBot="1" x14ac:dyDescent="0.25">
      <c r="A13" s="35"/>
      <c r="B13" s="22" t="s">
        <v>55</v>
      </c>
      <c r="C13" s="35"/>
      <c r="D13" s="26">
        <f>D9/D3</f>
        <v>-7.9899884482094702E-2</v>
      </c>
      <c r="E13" s="26">
        <f t="shared" ref="E13:G13" si="5">E9/E3</f>
        <v>-0.12631578947368421</v>
      </c>
      <c r="F13" s="26">
        <f t="shared" si="5"/>
        <v>-6.0923382821152866E-2</v>
      </c>
      <c r="G13" s="26">
        <f t="shared" si="5"/>
        <v>-0.10676156583629894</v>
      </c>
      <c r="H13" s="26">
        <f t="shared" ref="H13:J13" si="6">H9/H3</f>
        <v>3.2863849765258218E-2</v>
      </c>
      <c r="I13" s="26">
        <f t="shared" si="6"/>
        <v>3.714710252600297E-3</v>
      </c>
      <c r="J13" s="26">
        <f t="shared" si="6"/>
        <v>-6.441564914029406E-2</v>
      </c>
      <c r="K13" s="26">
        <f>K9/K3</f>
        <v>-1.3287249185797876E-2</v>
      </c>
      <c r="L13" s="26">
        <f t="shared" ref="L13:M13" si="7">L9/L3</f>
        <v>-1.3281399965496547E-2</v>
      </c>
      <c r="M13" s="26">
        <f t="shared" si="7"/>
        <v>-1.3287586285676986E-2</v>
      </c>
    </row>
    <row r="14" spans="1:13" ht="19" thickBot="1" x14ac:dyDescent="0.25">
      <c r="A14" s="35"/>
      <c r="B14" s="22" t="s">
        <v>56</v>
      </c>
      <c r="C14" s="35"/>
      <c r="D14" s="26">
        <f>D10/D3</f>
        <v>-9.5687331536388129E-2</v>
      </c>
      <c r="E14" s="26">
        <f t="shared" ref="E14:G14" si="8">E10/E3</f>
        <v>-0.16842105263157886</v>
      </c>
      <c r="F14" s="26">
        <f t="shared" si="8"/>
        <v>-5.9265509240724421E-2</v>
      </c>
      <c r="G14" s="26">
        <f t="shared" si="8"/>
        <v>-6.7615658362989328E-2</v>
      </c>
      <c r="H14" s="26">
        <f t="shared" ref="H14:J14" si="9">H10/H3</f>
        <v>3.0985915492957747E-2</v>
      </c>
      <c r="I14" s="26">
        <f t="shared" si="9"/>
        <v>1.0401188707280832E-2</v>
      </c>
      <c r="J14" s="26">
        <f t="shared" si="9"/>
        <v>-6.8963369050585727E-2</v>
      </c>
      <c r="K14" s="26">
        <f>K10/K3</f>
        <v>-1.579379565925907E-2</v>
      </c>
      <c r="L14" s="26">
        <f t="shared" ref="L14:M14" si="10">L10/L3</f>
        <v>-1.5793834572946863E-2</v>
      </c>
      <c r="M14" s="26">
        <f t="shared" si="10"/>
        <v>-1.5796602424974299E-2</v>
      </c>
    </row>
    <row r="15" spans="1:13" ht="19" thickBot="1" x14ac:dyDescent="0.25">
      <c r="A15" s="35"/>
      <c r="B15" s="22" t="s">
        <v>57</v>
      </c>
      <c r="C15" s="35"/>
      <c r="D15" s="26">
        <f>D11/D3</f>
        <v>-0.15806700038505972</v>
      </c>
      <c r="E15" s="26">
        <f t="shared" ref="E15:G15" si="11">E11/E3</f>
        <v>-0.19999999999999996</v>
      </c>
      <c r="F15" s="26">
        <f t="shared" si="11"/>
        <v>-6.9283564418941207E-2</v>
      </c>
      <c r="G15" s="26">
        <f t="shared" si="11"/>
        <v>1.7793594306049824E-2</v>
      </c>
      <c r="H15" s="26">
        <f t="shared" ref="H15:J15" si="12">H11/H3</f>
        <v>3.4741784037558683E-2</v>
      </c>
      <c r="I15" s="26">
        <f t="shared" si="12"/>
        <v>3.1203566121842496E-2</v>
      </c>
      <c r="J15" s="26">
        <f t="shared" si="12"/>
        <v>-9.7433341639671156E-2</v>
      </c>
      <c r="K15" s="26">
        <f>K11/K3</f>
        <v>-2.5280095458669168E-2</v>
      </c>
      <c r="L15" s="26">
        <f t="shared" ref="L15:M15" si="13">L11/L3</f>
        <v>-2.5282284420232632E-2</v>
      </c>
      <c r="M15" s="26">
        <f t="shared" si="13"/>
        <v>-2.5279867491310237E-2</v>
      </c>
    </row>
    <row r="27" spans="4:13" x14ac:dyDescent="0.2"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4:13" x14ac:dyDescent="0.2"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4:13" x14ac:dyDescent="0.2"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4:13" x14ac:dyDescent="0.2"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4:13" x14ac:dyDescent="0.2">
      <c r="D31" s="23"/>
      <c r="E31" s="23"/>
      <c r="F31" s="23"/>
      <c r="G31" s="23"/>
      <c r="H31" s="23"/>
      <c r="I31" s="23"/>
      <c r="J31" s="23"/>
      <c r="K31" s="23"/>
      <c r="L31" s="23"/>
      <c r="M31" s="23"/>
    </row>
  </sheetData>
  <mergeCells count="7">
    <mergeCell ref="A1:M1"/>
    <mergeCell ref="C3:C15"/>
    <mergeCell ref="A8:A11"/>
    <mergeCell ref="A12:A15"/>
    <mergeCell ref="A4:A7"/>
    <mergeCell ref="A2:B2"/>
    <mergeCell ref="A3:B3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4263-69D3-4919-AC39-EE67E1028674}">
  <dimension ref="A1:S17"/>
  <sheetViews>
    <sheetView topLeftCell="H1" workbookViewId="0">
      <selection activeCell="Q8" sqref="Q8"/>
    </sheetView>
  </sheetViews>
  <sheetFormatPr baseColWidth="10" defaultColWidth="9.1640625" defaultRowHeight="14" x14ac:dyDescent="0.15"/>
  <cols>
    <col min="1" max="1" width="72.5" style="1" customWidth="1"/>
    <col min="2" max="2" width="20.33203125" style="2" customWidth="1"/>
    <col min="3" max="6" width="17.33203125" style="2" customWidth="1"/>
    <col min="7" max="7" width="19.83203125" style="2" customWidth="1"/>
    <col min="8" max="8" width="15.83203125" style="2" customWidth="1"/>
    <col min="9" max="12" width="21" style="2" customWidth="1"/>
    <col min="13" max="13" width="17.5" style="2" customWidth="1"/>
    <col min="14" max="14" width="18.5" style="2" customWidth="1"/>
    <col min="15" max="18" width="18.6640625" style="2" customWidth="1"/>
    <col min="19" max="19" width="18.83203125" style="2" customWidth="1"/>
    <col min="20" max="16384" width="9.1640625" style="2"/>
  </cols>
  <sheetData>
    <row r="1" spans="1:19" ht="28" x14ac:dyDescent="0.3">
      <c r="A1" s="38" t="s">
        <v>30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ht="28" x14ac:dyDescent="0.3">
      <c r="A2" s="27"/>
      <c r="B2" s="37" t="s">
        <v>0</v>
      </c>
      <c r="C2" s="37"/>
      <c r="D2" s="37"/>
      <c r="E2" s="37"/>
      <c r="F2" s="37"/>
      <c r="G2" s="37"/>
      <c r="H2" s="37" t="s">
        <v>13</v>
      </c>
      <c r="I2" s="37"/>
      <c r="J2" s="37"/>
      <c r="K2" s="37"/>
      <c r="L2" s="37"/>
      <c r="M2" s="37"/>
      <c r="N2" s="37" t="s">
        <v>12</v>
      </c>
      <c r="O2" s="37"/>
      <c r="P2" s="37"/>
      <c r="Q2" s="37"/>
      <c r="R2" s="37"/>
      <c r="S2" s="37"/>
    </row>
    <row r="3" spans="1:19" s="3" customFormat="1" ht="60" x14ac:dyDescent="0.15">
      <c r="A3" s="16" t="s">
        <v>28</v>
      </c>
      <c r="B3" s="17" t="s">
        <v>67</v>
      </c>
      <c r="C3" s="17" t="s">
        <v>62</v>
      </c>
      <c r="D3" s="17" t="s">
        <v>63</v>
      </c>
      <c r="E3" s="17" t="s">
        <v>64</v>
      </c>
      <c r="F3" s="17" t="s">
        <v>65</v>
      </c>
      <c r="G3" s="17" t="s">
        <v>66</v>
      </c>
      <c r="H3" s="17" t="s">
        <v>1</v>
      </c>
      <c r="I3" s="17" t="s">
        <v>68</v>
      </c>
      <c r="J3" s="17" t="s">
        <v>69</v>
      </c>
      <c r="K3" s="17" t="s">
        <v>70</v>
      </c>
      <c r="L3" s="17" t="s">
        <v>71</v>
      </c>
      <c r="M3" s="17" t="s">
        <v>72</v>
      </c>
      <c r="N3" s="17" t="s">
        <v>73</v>
      </c>
      <c r="O3" s="17" t="s">
        <v>74</v>
      </c>
      <c r="P3" s="17" t="s">
        <v>75</v>
      </c>
      <c r="Q3" s="17" t="s">
        <v>76</v>
      </c>
      <c r="R3" s="17" t="s">
        <v>77</v>
      </c>
      <c r="S3" s="17" t="s">
        <v>72</v>
      </c>
    </row>
    <row r="4" spans="1:19" x14ac:dyDescent="0.15">
      <c r="A4" s="4" t="s">
        <v>26</v>
      </c>
      <c r="B4" s="5">
        <v>46.93</v>
      </c>
      <c r="C4" s="5">
        <v>47.76</v>
      </c>
      <c r="D4" s="5">
        <v>47</v>
      </c>
      <c r="E4" s="5">
        <v>48.16</v>
      </c>
      <c r="F4" s="5">
        <v>47.72</v>
      </c>
      <c r="G4" s="5">
        <v>0.02</v>
      </c>
      <c r="H4" s="5">
        <v>68.41</v>
      </c>
      <c r="I4" s="5">
        <v>62.32</v>
      </c>
      <c r="J4" s="5">
        <v>68.52</v>
      </c>
      <c r="K4" s="5">
        <v>70.209999999999994</v>
      </c>
      <c r="L4" s="5">
        <v>69.56</v>
      </c>
      <c r="M4" s="6">
        <v>-8.8999999999999996E-2</v>
      </c>
      <c r="N4" s="6">
        <v>0.1239</v>
      </c>
      <c r="O4" s="6">
        <v>0.11219999999999999</v>
      </c>
      <c r="P4" s="6">
        <v>0.1268</v>
      </c>
      <c r="Q4" s="6">
        <v>0.1263</v>
      </c>
      <c r="R4" s="6">
        <v>0.124</v>
      </c>
      <c r="S4" s="6">
        <v>-1.17E-2</v>
      </c>
    </row>
    <row r="5" spans="1:19" x14ac:dyDescent="0.15">
      <c r="A5" s="4" t="s">
        <v>27</v>
      </c>
      <c r="B5" s="5">
        <v>44.73</v>
      </c>
      <c r="C5" s="5">
        <v>46.53</v>
      </c>
      <c r="D5" s="5">
        <v>46.26</v>
      </c>
      <c r="E5" s="5">
        <v>47.86</v>
      </c>
      <c r="F5" s="5">
        <v>47.21</v>
      </c>
      <c r="G5" s="5">
        <v>0.04</v>
      </c>
      <c r="H5" s="5">
        <v>23.63</v>
      </c>
      <c r="I5" s="5">
        <v>18.97</v>
      </c>
      <c r="J5" s="5">
        <v>24.44</v>
      </c>
      <c r="K5" s="5">
        <v>25.28</v>
      </c>
      <c r="L5" s="5">
        <v>24.94</v>
      </c>
      <c r="M5" s="6">
        <v>-0.2</v>
      </c>
      <c r="N5" s="6">
        <v>0.17</v>
      </c>
      <c r="O5" s="6">
        <v>0.14000000000000001</v>
      </c>
      <c r="P5" s="6">
        <v>0.18</v>
      </c>
      <c r="Q5" s="6">
        <v>0.18</v>
      </c>
      <c r="R5" s="6">
        <v>0.18</v>
      </c>
      <c r="S5" s="6">
        <v>-0.03</v>
      </c>
    </row>
    <row r="6" spans="1:19" x14ac:dyDescent="0.15">
      <c r="A6" s="4" t="s">
        <v>18</v>
      </c>
      <c r="B6" s="5">
        <v>38.47</v>
      </c>
      <c r="C6" s="5">
        <v>39.01</v>
      </c>
      <c r="D6" s="5">
        <v>38.82</v>
      </c>
      <c r="E6" s="5">
        <v>39.159999999999997</v>
      </c>
      <c r="F6" s="5">
        <v>38.69</v>
      </c>
      <c r="G6" s="5">
        <v>0.01</v>
      </c>
      <c r="H6" s="5">
        <v>24.34</v>
      </c>
      <c r="I6" s="5">
        <v>22.78</v>
      </c>
      <c r="J6" s="5">
        <v>24.57</v>
      </c>
      <c r="K6" s="5">
        <v>24.78</v>
      </c>
      <c r="L6" s="5">
        <v>24.48</v>
      </c>
      <c r="M6" s="6">
        <v>-0.06</v>
      </c>
      <c r="N6" s="6">
        <v>0.14000000000000001</v>
      </c>
      <c r="O6" s="6">
        <v>0.14000000000000001</v>
      </c>
      <c r="P6" s="6">
        <v>0.14000000000000001</v>
      </c>
      <c r="Q6" s="6">
        <v>0.14000000000000001</v>
      </c>
      <c r="R6" s="6">
        <v>0.14000000000000001</v>
      </c>
      <c r="S6" s="6">
        <v>0</v>
      </c>
    </row>
    <row r="7" spans="1:19" x14ac:dyDescent="0.15">
      <c r="A7" s="4" t="s">
        <v>19</v>
      </c>
      <c r="B7" s="5">
        <v>41.75</v>
      </c>
      <c r="C7" s="5">
        <v>42.54</v>
      </c>
      <c r="D7" s="5">
        <v>42.08</v>
      </c>
      <c r="E7" s="5">
        <v>42.41</v>
      </c>
      <c r="F7" s="5">
        <v>43.28</v>
      </c>
      <c r="G7" s="5">
        <v>0.02</v>
      </c>
      <c r="H7" s="5">
        <v>35.76</v>
      </c>
      <c r="I7" s="5">
        <v>38.159999999999997</v>
      </c>
      <c r="J7" s="5">
        <v>36.04</v>
      </c>
      <c r="K7" s="5">
        <v>36.32</v>
      </c>
      <c r="L7" s="5">
        <v>37.07</v>
      </c>
      <c r="M7" s="6">
        <v>7.0000000000000007E-2</v>
      </c>
      <c r="N7" s="6">
        <v>0.06</v>
      </c>
      <c r="O7" s="6">
        <v>0.05</v>
      </c>
      <c r="P7" s="6">
        <v>0.06</v>
      </c>
      <c r="Q7" s="6">
        <v>7.0000000000000007E-2</v>
      </c>
      <c r="R7" s="6">
        <v>0.06</v>
      </c>
      <c r="S7" s="6">
        <v>-0.01</v>
      </c>
    </row>
    <row r="8" spans="1:19" x14ac:dyDescent="0.15">
      <c r="A8" s="4" t="s">
        <v>15</v>
      </c>
      <c r="B8" s="5">
        <v>32.049999999999997</v>
      </c>
      <c r="C8" s="5">
        <v>32.130000000000003</v>
      </c>
      <c r="D8" s="5">
        <v>32.07</v>
      </c>
      <c r="E8" s="5">
        <v>32.08</v>
      </c>
      <c r="F8" s="5">
        <v>32.15</v>
      </c>
      <c r="G8" s="5">
        <v>0</v>
      </c>
      <c r="H8" s="5">
        <v>36.89</v>
      </c>
      <c r="I8" s="5">
        <v>31.71</v>
      </c>
      <c r="J8" s="5">
        <v>36.909999999999997</v>
      </c>
      <c r="K8" s="5">
        <v>36.92</v>
      </c>
      <c r="L8" s="5">
        <v>37.01</v>
      </c>
      <c r="M8" s="6">
        <v>-0.14000000000000001</v>
      </c>
      <c r="N8" s="6">
        <v>0.1</v>
      </c>
      <c r="O8" s="6">
        <v>0.11</v>
      </c>
      <c r="P8" s="6">
        <v>0.1</v>
      </c>
      <c r="Q8" s="6">
        <v>0.1</v>
      </c>
      <c r="R8" s="6">
        <v>0.1</v>
      </c>
      <c r="S8" s="6">
        <v>0.01</v>
      </c>
    </row>
    <row r="9" spans="1:19" x14ac:dyDescent="0.15">
      <c r="A9" s="4" t="s">
        <v>16</v>
      </c>
      <c r="B9" s="5">
        <v>25</v>
      </c>
      <c r="C9" s="5">
        <v>25.13</v>
      </c>
      <c r="D9" s="5">
        <v>25.16</v>
      </c>
      <c r="E9" s="5">
        <v>25.08</v>
      </c>
      <c r="F9" s="5">
        <v>25.03</v>
      </c>
      <c r="G9" s="5">
        <v>0.01</v>
      </c>
      <c r="H9" s="5">
        <v>43.01</v>
      </c>
      <c r="I9" s="5">
        <v>40</v>
      </c>
      <c r="J9" s="5">
        <v>43.27</v>
      </c>
      <c r="K9" s="5">
        <v>43.14</v>
      </c>
      <c r="L9" s="5">
        <v>43.05</v>
      </c>
      <c r="M9" s="6">
        <v>-7.0000000000000007E-2</v>
      </c>
      <c r="N9" s="6">
        <v>0.21</v>
      </c>
      <c r="O9" s="6">
        <v>0.19</v>
      </c>
      <c r="P9" s="6">
        <v>0.21</v>
      </c>
      <c r="Q9" s="6">
        <v>0.21</v>
      </c>
      <c r="R9" s="6">
        <v>0.21</v>
      </c>
      <c r="S9" s="6">
        <v>-0.02</v>
      </c>
    </row>
    <row r="10" spans="1:19" x14ac:dyDescent="0.15">
      <c r="A10" s="4" t="s">
        <v>17</v>
      </c>
      <c r="B10" s="5">
        <v>48.41</v>
      </c>
      <c r="C10" s="5">
        <v>49.07</v>
      </c>
      <c r="D10" s="5">
        <v>48.91</v>
      </c>
      <c r="E10" s="5">
        <v>48.59</v>
      </c>
      <c r="F10" s="5">
        <v>49.29</v>
      </c>
      <c r="G10" s="5">
        <v>0.01</v>
      </c>
      <c r="H10" s="5">
        <v>55.61</v>
      </c>
      <c r="I10" s="5">
        <v>52.46</v>
      </c>
      <c r="J10" s="5">
        <v>56.18</v>
      </c>
      <c r="K10" s="5">
        <v>55.82</v>
      </c>
      <c r="L10" s="5">
        <v>56.62</v>
      </c>
      <c r="M10" s="6">
        <v>-0.06</v>
      </c>
      <c r="N10" s="6">
        <v>0.1</v>
      </c>
      <c r="O10" s="6">
        <v>0.09</v>
      </c>
      <c r="P10" s="6">
        <v>0.1</v>
      </c>
      <c r="Q10" s="6">
        <v>0.1</v>
      </c>
      <c r="R10" s="6">
        <v>0.11</v>
      </c>
      <c r="S10" s="6">
        <v>-0.01</v>
      </c>
    </row>
    <row r="11" spans="1:19" x14ac:dyDescent="0.15">
      <c r="A11" s="4" t="s">
        <v>41</v>
      </c>
      <c r="B11" s="5">
        <v>52.59</v>
      </c>
      <c r="C11" s="5">
        <v>53.9</v>
      </c>
      <c r="D11" s="5">
        <v>53.36</v>
      </c>
      <c r="E11" s="5">
        <v>52.9</v>
      </c>
      <c r="F11" s="5">
        <v>52.8</v>
      </c>
      <c r="G11" s="5">
        <v>0.03</v>
      </c>
      <c r="H11" s="5">
        <v>13.58</v>
      </c>
      <c r="I11" s="5">
        <v>11.6</v>
      </c>
      <c r="J11" s="5">
        <v>13.79</v>
      </c>
      <c r="K11" s="5">
        <v>13.67</v>
      </c>
      <c r="L11" s="5">
        <v>13.64</v>
      </c>
      <c r="M11" s="6">
        <v>-0.15</v>
      </c>
      <c r="N11" s="6">
        <v>0.02</v>
      </c>
      <c r="O11" s="6">
        <v>0.01</v>
      </c>
      <c r="P11" s="6">
        <v>0.02</v>
      </c>
      <c r="Q11" s="6">
        <v>0.02</v>
      </c>
      <c r="R11" s="6">
        <v>0.02</v>
      </c>
      <c r="S11" s="6">
        <v>-0.01</v>
      </c>
    </row>
    <row r="12" spans="1:19" x14ac:dyDescent="0.15">
      <c r="A12" s="4" t="s">
        <v>25</v>
      </c>
      <c r="B12" s="5">
        <v>30.28</v>
      </c>
      <c r="C12" s="5">
        <v>28.18</v>
      </c>
      <c r="D12" s="5">
        <v>29.25</v>
      </c>
      <c r="E12" s="5">
        <v>29.5</v>
      </c>
      <c r="F12" s="5">
        <v>28.39</v>
      </c>
      <c r="G12" s="5">
        <v>-7.0000000000000007E-2</v>
      </c>
      <c r="H12" s="5">
        <v>0.62</v>
      </c>
      <c r="I12" s="5">
        <v>1.02</v>
      </c>
      <c r="J12" s="5">
        <v>0.6</v>
      </c>
      <c r="K12" s="5">
        <v>0.6</v>
      </c>
      <c r="L12" s="5">
        <v>0.57999999999999996</v>
      </c>
      <c r="M12" s="6">
        <v>0.65</v>
      </c>
      <c r="N12" s="6">
        <v>0.04</v>
      </c>
      <c r="O12" s="6">
        <v>0</v>
      </c>
      <c r="P12" s="6">
        <v>0.03</v>
      </c>
      <c r="Q12" s="6">
        <v>0.04</v>
      </c>
      <c r="R12" s="6">
        <v>0.04</v>
      </c>
      <c r="S12" s="6">
        <v>-0.04</v>
      </c>
    </row>
    <row r="13" spans="1:19" x14ac:dyDescent="0.15">
      <c r="A13" s="4" t="s">
        <v>24</v>
      </c>
      <c r="B13" s="5">
        <v>26.11</v>
      </c>
      <c r="C13" s="5">
        <v>27.85</v>
      </c>
      <c r="D13" s="5">
        <v>27.41</v>
      </c>
      <c r="E13" s="5">
        <v>27.2</v>
      </c>
      <c r="F13" s="5">
        <v>28.21</v>
      </c>
      <c r="G13" s="5">
        <v>7.0000000000000007E-2</v>
      </c>
      <c r="H13" s="5">
        <v>4.9800000000000004</v>
      </c>
      <c r="I13" s="5">
        <v>2.1</v>
      </c>
      <c r="J13" s="5">
        <v>5.23</v>
      </c>
      <c r="K13" s="5">
        <v>5.19</v>
      </c>
      <c r="L13" s="5">
        <v>5.38</v>
      </c>
      <c r="M13" s="6">
        <v>-0.57999999999999996</v>
      </c>
      <c r="N13" s="6">
        <v>0.09</v>
      </c>
      <c r="O13" s="6">
        <v>0.02</v>
      </c>
      <c r="P13" s="6">
        <v>0.1</v>
      </c>
      <c r="Q13" s="6">
        <v>0.1</v>
      </c>
      <c r="R13" s="6">
        <v>0.11</v>
      </c>
      <c r="S13" s="6">
        <v>-0.08</v>
      </c>
    </row>
    <row r="14" spans="1:19" x14ac:dyDescent="0.15">
      <c r="A14" s="4" t="s">
        <v>23</v>
      </c>
      <c r="B14" s="5">
        <v>25.62</v>
      </c>
      <c r="C14" s="5">
        <v>23.93</v>
      </c>
      <c r="D14" s="5">
        <v>25.59</v>
      </c>
      <c r="E14" s="5">
        <v>23.1</v>
      </c>
      <c r="F14" s="5">
        <v>25.2</v>
      </c>
      <c r="G14" s="5">
        <v>-7.0000000000000007E-2</v>
      </c>
      <c r="H14" s="5">
        <v>40.82</v>
      </c>
      <c r="I14" s="5">
        <v>45.99</v>
      </c>
      <c r="J14" s="5">
        <v>40.770000000000003</v>
      </c>
      <c r="K14" s="5">
        <v>36.81</v>
      </c>
      <c r="L14" s="5">
        <v>40.15</v>
      </c>
      <c r="M14" s="6">
        <v>0.13</v>
      </c>
      <c r="N14" s="6">
        <v>0.14000000000000001</v>
      </c>
      <c r="O14" s="6">
        <v>0.18</v>
      </c>
      <c r="P14" s="6">
        <v>0.14000000000000001</v>
      </c>
      <c r="Q14" s="6">
        <v>0.13</v>
      </c>
      <c r="R14" s="6">
        <v>0.14000000000000001</v>
      </c>
      <c r="S14" s="6">
        <v>0.04</v>
      </c>
    </row>
    <row r="15" spans="1:19" x14ac:dyDescent="0.15">
      <c r="A15" s="4" t="s">
        <v>22</v>
      </c>
      <c r="B15" s="5">
        <v>24.91</v>
      </c>
      <c r="C15" s="5">
        <v>23.14</v>
      </c>
      <c r="D15" s="5">
        <v>24.22</v>
      </c>
      <c r="E15" s="5">
        <v>22.13</v>
      </c>
      <c r="F15" s="5">
        <v>24.65</v>
      </c>
      <c r="G15" s="5">
        <v>-7.0000000000000007E-2</v>
      </c>
      <c r="H15" s="5">
        <v>16.14</v>
      </c>
      <c r="I15" s="5">
        <v>18.05</v>
      </c>
      <c r="J15" s="5">
        <v>15.7</v>
      </c>
      <c r="K15" s="5">
        <v>14.34</v>
      </c>
      <c r="L15" s="5">
        <v>15.97</v>
      </c>
      <c r="M15" s="6">
        <v>0.12</v>
      </c>
      <c r="N15" s="6">
        <v>0.17</v>
      </c>
      <c r="O15" s="6">
        <v>0.15</v>
      </c>
      <c r="P15" s="6">
        <v>0.16</v>
      </c>
      <c r="Q15" s="6">
        <v>0.16</v>
      </c>
      <c r="R15" s="6">
        <v>0.16</v>
      </c>
      <c r="S15" s="6">
        <v>-0.02</v>
      </c>
    </row>
    <row r="16" spans="1:19" x14ac:dyDescent="0.15">
      <c r="A16" s="4" t="s">
        <v>20</v>
      </c>
      <c r="B16" s="5">
        <v>32.700000000000003</v>
      </c>
      <c r="C16" s="5">
        <v>34.47</v>
      </c>
      <c r="D16" s="5">
        <v>32.840000000000003</v>
      </c>
      <c r="E16" s="5">
        <v>35.5</v>
      </c>
      <c r="F16" s="5">
        <v>34.590000000000003</v>
      </c>
      <c r="G16" s="5">
        <v>0.05</v>
      </c>
      <c r="H16" s="5">
        <v>20.63</v>
      </c>
      <c r="I16" s="5">
        <v>20.56</v>
      </c>
      <c r="J16" s="5">
        <v>20.72</v>
      </c>
      <c r="K16" s="5">
        <v>22.39</v>
      </c>
      <c r="L16" s="5">
        <v>21.83</v>
      </c>
      <c r="M16" s="6">
        <v>0</v>
      </c>
      <c r="N16" s="6">
        <v>0.17</v>
      </c>
      <c r="O16" s="6">
        <v>0.12</v>
      </c>
      <c r="P16" s="6">
        <v>0.18</v>
      </c>
      <c r="Q16" s="6">
        <v>0.17</v>
      </c>
      <c r="R16" s="6">
        <v>0.17</v>
      </c>
      <c r="S16" s="6">
        <v>-0.04</v>
      </c>
    </row>
    <row r="17" spans="1:19" x14ac:dyDescent="0.15">
      <c r="A17" s="4" t="s">
        <v>21</v>
      </c>
      <c r="B17" s="5">
        <v>19.32</v>
      </c>
      <c r="C17" s="5">
        <v>21.59</v>
      </c>
      <c r="D17" s="5">
        <v>20.62</v>
      </c>
      <c r="E17" s="5">
        <v>19.98</v>
      </c>
      <c r="F17" s="5">
        <v>21.53</v>
      </c>
      <c r="G17" s="5">
        <v>0.12</v>
      </c>
      <c r="H17" s="5">
        <v>57.44</v>
      </c>
      <c r="I17" s="5">
        <v>42.74</v>
      </c>
      <c r="J17" s="5">
        <v>20.62</v>
      </c>
      <c r="K17" s="5">
        <v>19.98</v>
      </c>
      <c r="L17" s="5">
        <v>63.99</v>
      </c>
      <c r="M17" s="6">
        <v>-0.26</v>
      </c>
      <c r="N17" s="6">
        <v>0.36</v>
      </c>
      <c r="O17" s="6">
        <v>0.28999999999999998</v>
      </c>
      <c r="P17" s="6">
        <v>0.4</v>
      </c>
      <c r="Q17" s="6">
        <v>0.41</v>
      </c>
      <c r="R17" s="6">
        <v>0.37</v>
      </c>
      <c r="S17" s="6">
        <v>-7.0000000000000007E-2</v>
      </c>
    </row>
  </sheetData>
  <mergeCells count="4">
    <mergeCell ref="B2:G2"/>
    <mergeCell ref="H2:M2"/>
    <mergeCell ref="N2:S2"/>
    <mergeCell ref="A1:S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F24AB-7085-4EA6-BC42-5FCBDE67C537}">
  <dimension ref="A1:V28"/>
  <sheetViews>
    <sheetView topLeftCell="G1" zoomScale="69" zoomScaleNormal="60" workbookViewId="0">
      <selection activeCell="N18" sqref="N18"/>
    </sheetView>
  </sheetViews>
  <sheetFormatPr baseColWidth="10" defaultColWidth="21.6640625" defaultRowHeight="14" x14ac:dyDescent="0.2"/>
  <cols>
    <col min="1" max="1" width="27.83203125" style="8" customWidth="1"/>
    <col min="2" max="4" width="21.6640625" style="8"/>
    <col min="5" max="7" width="21.6640625" style="18"/>
    <col min="8" max="16384" width="21.6640625" style="8"/>
  </cols>
  <sheetData>
    <row r="1" spans="1:22" s="18" customFormat="1" ht="45" x14ac:dyDescent="0.2">
      <c r="A1" s="39" t="s">
        <v>83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</row>
    <row r="2" spans="1:22" s="18" customFormat="1" ht="33" x14ac:dyDescent="0.2">
      <c r="A2" s="40" t="s">
        <v>42</v>
      </c>
      <c r="B2" s="43" t="s">
        <v>29</v>
      </c>
      <c r="C2" s="47" t="s">
        <v>81</v>
      </c>
      <c r="D2" s="47"/>
      <c r="E2" s="47"/>
      <c r="F2" s="47"/>
      <c r="G2" s="47"/>
      <c r="H2" s="47" t="s">
        <v>82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</row>
    <row r="3" spans="1:22" s="18" customFormat="1" ht="60" customHeight="1" x14ac:dyDescent="0.2">
      <c r="A3" s="41"/>
      <c r="B3" s="44"/>
      <c r="C3" s="48" t="s">
        <v>80</v>
      </c>
      <c r="D3" s="48" t="s">
        <v>78</v>
      </c>
      <c r="E3" s="48" t="s">
        <v>79</v>
      </c>
      <c r="F3" s="48" t="s">
        <v>52</v>
      </c>
      <c r="G3" s="48" t="s">
        <v>53</v>
      </c>
      <c r="H3" s="46" t="s">
        <v>80</v>
      </c>
      <c r="I3" s="46"/>
      <c r="J3" s="46"/>
      <c r="K3" s="46" t="s">
        <v>50</v>
      </c>
      <c r="L3" s="46"/>
      <c r="M3" s="46"/>
      <c r="N3" s="46" t="s">
        <v>51</v>
      </c>
      <c r="O3" s="46"/>
      <c r="P3" s="46"/>
      <c r="Q3" s="46" t="s">
        <v>52</v>
      </c>
      <c r="R3" s="46"/>
      <c r="S3" s="46"/>
      <c r="T3" s="46" t="s">
        <v>53</v>
      </c>
      <c r="U3" s="46"/>
      <c r="V3" s="46"/>
    </row>
    <row r="4" spans="1:22" s="10" customFormat="1" ht="45" x14ac:dyDescent="0.2">
      <c r="A4" s="42"/>
      <c r="B4" s="45"/>
      <c r="C4" s="48"/>
      <c r="D4" s="48"/>
      <c r="E4" s="48"/>
      <c r="F4" s="48"/>
      <c r="G4" s="48"/>
      <c r="H4" s="9" t="s">
        <v>35</v>
      </c>
      <c r="I4" s="9" t="s">
        <v>37</v>
      </c>
      <c r="J4" s="9" t="s">
        <v>39</v>
      </c>
      <c r="K4" s="9" t="s">
        <v>36</v>
      </c>
      <c r="L4" s="9" t="s">
        <v>38</v>
      </c>
      <c r="M4" s="9" t="s">
        <v>40</v>
      </c>
      <c r="N4" s="9" t="s">
        <v>36</v>
      </c>
      <c r="O4" s="9" t="s">
        <v>38</v>
      </c>
      <c r="P4" s="9" t="s">
        <v>40</v>
      </c>
      <c r="Q4" s="9" t="s">
        <v>36</v>
      </c>
      <c r="R4" s="9" t="s">
        <v>38</v>
      </c>
      <c r="S4" s="9" t="s">
        <v>40</v>
      </c>
      <c r="T4" s="9" t="s">
        <v>36</v>
      </c>
      <c r="U4" s="9" t="s">
        <v>38</v>
      </c>
      <c r="V4" s="9" t="s">
        <v>40</v>
      </c>
    </row>
    <row r="5" spans="1:22" s="18" customFormat="1" ht="16" x14ac:dyDescent="0.2">
      <c r="A5" s="11" t="s">
        <v>43</v>
      </c>
      <c r="B5" s="12" t="s">
        <v>2</v>
      </c>
      <c r="C5" s="7">
        <v>24.48</v>
      </c>
      <c r="D5" s="7">
        <v>7.22</v>
      </c>
      <c r="E5" s="7">
        <v>24.4</v>
      </c>
      <c r="F5" s="7">
        <v>21.01</v>
      </c>
      <c r="G5" s="7">
        <v>5.95</v>
      </c>
      <c r="H5" s="24">
        <v>7044</v>
      </c>
      <c r="I5" s="24">
        <v>1371</v>
      </c>
      <c r="J5" s="24">
        <v>1633</v>
      </c>
      <c r="K5" s="24">
        <v>8618</v>
      </c>
      <c r="L5" s="24">
        <v>1677</v>
      </c>
      <c r="M5" s="24">
        <v>1997</v>
      </c>
      <c r="N5" s="24">
        <v>21709</v>
      </c>
      <c r="O5" s="24">
        <v>4225</v>
      </c>
      <c r="P5" s="24">
        <v>5032</v>
      </c>
      <c r="Q5" s="24">
        <v>21403</v>
      </c>
      <c r="R5" s="24">
        <v>4165</v>
      </c>
      <c r="S5" s="24">
        <v>4961</v>
      </c>
      <c r="T5" s="24">
        <v>24094</v>
      </c>
      <c r="U5" s="24">
        <v>4688</v>
      </c>
      <c r="V5" s="24">
        <v>5584</v>
      </c>
    </row>
    <row r="6" spans="1:22" s="18" customFormat="1" ht="16" x14ac:dyDescent="0.2">
      <c r="A6" s="7" t="s">
        <v>43</v>
      </c>
      <c r="B6" s="12" t="s">
        <v>14</v>
      </c>
      <c r="C6" s="7">
        <v>36.68</v>
      </c>
      <c r="D6" s="7">
        <v>25.38</v>
      </c>
      <c r="E6" s="7">
        <v>36.61</v>
      </c>
      <c r="F6" s="7">
        <v>25.34</v>
      </c>
      <c r="G6" s="7">
        <v>25.28</v>
      </c>
      <c r="H6" s="24">
        <v>195041</v>
      </c>
      <c r="I6" s="24">
        <v>37948</v>
      </c>
      <c r="J6" s="24">
        <v>45203</v>
      </c>
      <c r="K6" s="24">
        <v>159846</v>
      </c>
      <c r="L6" s="24">
        <v>31100</v>
      </c>
      <c r="M6" s="24">
        <v>37046</v>
      </c>
      <c r="N6" s="24">
        <v>180604</v>
      </c>
      <c r="O6" s="24">
        <v>35138</v>
      </c>
      <c r="P6" s="24">
        <v>41857</v>
      </c>
      <c r="Q6" s="24">
        <v>178054</v>
      </c>
      <c r="R6" s="24">
        <v>34643</v>
      </c>
      <c r="S6" s="24">
        <v>41266</v>
      </c>
      <c r="T6" s="24">
        <v>180093</v>
      </c>
      <c r="U6" s="24">
        <v>35040</v>
      </c>
      <c r="V6" s="24">
        <v>41739</v>
      </c>
    </row>
    <row r="7" spans="1:22" s="18" customFormat="1" ht="16" x14ac:dyDescent="0.2">
      <c r="A7" s="7" t="s">
        <v>4</v>
      </c>
      <c r="B7" s="12" t="s">
        <v>3</v>
      </c>
      <c r="C7" s="7">
        <v>62.67</v>
      </c>
      <c r="D7" s="7">
        <v>99.61</v>
      </c>
      <c r="E7" s="7">
        <v>73.59</v>
      </c>
      <c r="F7" s="7">
        <v>85.63</v>
      </c>
      <c r="G7" s="7">
        <v>99.65</v>
      </c>
      <c r="H7" s="24">
        <v>46645</v>
      </c>
      <c r="I7" s="24">
        <v>9075</v>
      </c>
      <c r="J7" s="24">
        <v>10810</v>
      </c>
      <c r="K7" s="24">
        <v>65340.999999999993</v>
      </c>
      <c r="L7" s="24">
        <v>12713</v>
      </c>
      <c r="M7" s="24">
        <v>15143</v>
      </c>
      <c r="N7" s="24">
        <v>42398</v>
      </c>
      <c r="O7" s="24">
        <v>8249</v>
      </c>
      <c r="P7" s="24">
        <v>9826</v>
      </c>
      <c r="Q7" s="24">
        <v>52225</v>
      </c>
      <c r="R7" s="24">
        <v>10161</v>
      </c>
      <c r="S7" s="24">
        <v>12104</v>
      </c>
      <c r="T7" s="24">
        <v>54821</v>
      </c>
      <c r="U7" s="24">
        <v>10666</v>
      </c>
      <c r="V7" s="24">
        <v>12705</v>
      </c>
    </row>
    <row r="8" spans="1:22" s="18" customFormat="1" ht="16" x14ac:dyDescent="0.2">
      <c r="A8" s="7" t="s">
        <v>6</v>
      </c>
      <c r="B8" s="12" t="s">
        <v>2</v>
      </c>
      <c r="C8" s="7">
        <v>62</v>
      </c>
      <c r="D8" s="7">
        <v>73.709999999999994</v>
      </c>
      <c r="E8" s="7">
        <v>67.930000000000007</v>
      </c>
      <c r="F8" s="7">
        <v>73.44</v>
      </c>
      <c r="G8" s="7">
        <v>73.209999999999994</v>
      </c>
      <c r="H8" s="24">
        <v>36383</v>
      </c>
      <c r="I8" s="24">
        <v>7079</v>
      </c>
      <c r="J8" s="24">
        <v>8432</v>
      </c>
      <c r="K8" s="24">
        <v>22529</v>
      </c>
      <c r="L8" s="24">
        <v>4383</v>
      </c>
      <c r="M8" s="24">
        <v>5221</v>
      </c>
      <c r="N8" s="24">
        <v>36857</v>
      </c>
      <c r="O8" s="24">
        <v>7171</v>
      </c>
      <c r="P8" s="24">
        <v>8542</v>
      </c>
      <c r="Q8" s="24">
        <v>35292</v>
      </c>
      <c r="R8" s="24">
        <v>6867</v>
      </c>
      <c r="S8" s="24">
        <v>8179</v>
      </c>
      <c r="T8" s="24">
        <v>36169</v>
      </c>
      <c r="U8" s="24">
        <v>7037</v>
      </c>
      <c r="V8" s="24">
        <v>8382</v>
      </c>
    </row>
    <row r="9" spans="1:22" s="18" customFormat="1" ht="16" x14ac:dyDescent="0.2">
      <c r="A9" s="7" t="s">
        <v>6</v>
      </c>
      <c r="B9" s="12" t="s">
        <v>14</v>
      </c>
      <c r="C9" s="7">
        <v>64.56</v>
      </c>
      <c r="D9" s="7">
        <v>109.09</v>
      </c>
      <c r="E9" s="7">
        <v>101.33</v>
      </c>
      <c r="F9" s="7">
        <v>108.11</v>
      </c>
      <c r="G9" s="7">
        <v>109.44</v>
      </c>
      <c r="H9" s="24">
        <v>120290</v>
      </c>
      <c r="I9" s="24">
        <v>23404</v>
      </c>
      <c r="J9" s="24">
        <v>27878</v>
      </c>
      <c r="K9" s="24">
        <v>158869</v>
      </c>
      <c r="L9" s="24">
        <v>30910</v>
      </c>
      <c r="M9" s="24">
        <v>36819</v>
      </c>
      <c r="N9" s="24">
        <v>111804</v>
      </c>
      <c r="O9" s="24">
        <v>21753</v>
      </c>
      <c r="P9" s="24">
        <v>25911</v>
      </c>
      <c r="Q9" s="24">
        <v>97976</v>
      </c>
      <c r="R9" s="24">
        <v>19063</v>
      </c>
      <c r="S9" s="24">
        <v>22707</v>
      </c>
      <c r="T9" s="24">
        <v>91188</v>
      </c>
      <c r="U9" s="24">
        <v>17742</v>
      </c>
      <c r="V9" s="24">
        <v>21134</v>
      </c>
    </row>
    <row r="10" spans="1:22" s="18" customFormat="1" ht="16" x14ac:dyDescent="0.2">
      <c r="A10" s="7" t="s">
        <v>6</v>
      </c>
      <c r="B10" s="12" t="s">
        <v>3</v>
      </c>
      <c r="C10" s="7">
        <v>70.53</v>
      </c>
      <c r="D10" s="7">
        <v>63.74</v>
      </c>
      <c r="E10" s="7">
        <v>69.45</v>
      </c>
      <c r="F10" s="7">
        <v>64.34</v>
      </c>
      <c r="G10" s="7">
        <v>64.36</v>
      </c>
      <c r="H10" s="24">
        <v>7044</v>
      </c>
      <c r="I10" s="24">
        <v>1371</v>
      </c>
      <c r="J10" s="24">
        <v>1633</v>
      </c>
      <c r="K10" s="24">
        <v>8618</v>
      </c>
      <c r="L10" s="24">
        <v>1677</v>
      </c>
      <c r="M10" s="24">
        <v>1997</v>
      </c>
      <c r="N10" s="24">
        <v>22390</v>
      </c>
      <c r="O10" s="24">
        <v>4357</v>
      </c>
      <c r="P10" s="24">
        <v>5190</v>
      </c>
      <c r="Q10" s="24">
        <v>19621</v>
      </c>
      <c r="R10" s="24">
        <v>3818</v>
      </c>
      <c r="S10" s="24">
        <v>4548</v>
      </c>
      <c r="T10" s="24">
        <v>21715</v>
      </c>
      <c r="U10" s="24">
        <v>4225</v>
      </c>
      <c r="V10" s="24">
        <v>5033</v>
      </c>
    </row>
    <row r="11" spans="1:22" s="18" customFormat="1" ht="16" x14ac:dyDescent="0.2">
      <c r="A11" s="7" t="s">
        <v>5</v>
      </c>
      <c r="B11" s="12" t="s">
        <v>2</v>
      </c>
      <c r="C11" s="7">
        <v>2.38</v>
      </c>
      <c r="D11" s="7">
        <v>3.88</v>
      </c>
      <c r="E11" s="7">
        <v>2.41</v>
      </c>
      <c r="F11" s="7">
        <v>4.25</v>
      </c>
      <c r="G11" s="7">
        <v>4.6500000000000004</v>
      </c>
      <c r="H11" s="24">
        <v>26446</v>
      </c>
      <c r="I11" s="24">
        <v>5145</v>
      </c>
      <c r="J11" s="24">
        <v>6129</v>
      </c>
      <c r="K11" s="24">
        <v>33325</v>
      </c>
      <c r="L11" s="24">
        <v>6484</v>
      </c>
      <c r="M11" s="24">
        <v>7723</v>
      </c>
      <c r="N11" s="24">
        <v>27086</v>
      </c>
      <c r="O11" s="24">
        <v>5270</v>
      </c>
      <c r="P11" s="24">
        <v>6278</v>
      </c>
      <c r="Q11" s="24">
        <v>24708</v>
      </c>
      <c r="R11" s="24">
        <v>4807</v>
      </c>
      <c r="S11" s="24">
        <v>5726</v>
      </c>
      <c r="T11" s="24">
        <v>23652</v>
      </c>
      <c r="U11" s="24">
        <v>4602</v>
      </c>
      <c r="V11" s="24">
        <v>5481</v>
      </c>
    </row>
    <row r="12" spans="1:22" s="18" customFormat="1" ht="16" x14ac:dyDescent="0.2">
      <c r="A12" s="7" t="s">
        <v>5</v>
      </c>
      <c r="B12" s="12" t="s">
        <v>14</v>
      </c>
      <c r="C12" s="7">
        <v>63.25</v>
      </c>
      <c r="D12" s="7">
        <v>72.66</v>
      </c>
      <c r="E12" s="7">
        <v>63.85</v>
      </c>
      <c r="F12" s="7">
        <v>72.02</v>
      </c>
      <c r="G12" s="7">
        <v>72</v>
      </c>
      <c r="H12" s="24">
        <v>79160</v>
      </c>
      <c r="I12" s="24">
        <v>15402</v>
      </c>
      <c r="J12" s="24">
        <v>18346</v>
      </c>
      <c r="K12" s="24">
        <v>75799</v>
      </c>
      <c r="L12" s="24">
        <v>14748</v>
      </c>
      <c r="M12" s="24">
        <v>17567</v>
      </c>
      <c r="N12" s="24">
        <v>57294</v>
      </c>
      <c r="O12" s="24">
        <v>11148</v>
      </c>
      <c r="P12" s="24">
        <v>13278</v>
      </c>
      <c r="Q12" s="24">
        <v>122151</v>
      </c>
      <c r="R12" s="24">
        <v>23767</v>
      </c>
      <c r="S12" s="24">
        <v>28310</v>
      </c>
      <c r="T12" s="24">
        <v>115303</v>
      </c>
      <c r="U12" s="24">
        <v>22434</v>
      </c>
      <c r="V12" s="24">
        <v>26722</v>
      </c>
    </row>
    <row r="13" spans="1:22" s="18" customFormat="1" ht="16" x14ac:dyDescent="0.2">
      <c r="A13" s="7" t="s">
        <v>5</v>
      </c>
      <c r="B13" s="12" t="s">
        <v>3</v>
      </c>
      <c r="C13" s="7">
        <v>52.18</v>
      </c>
      <c r="D13" s="7">
        <v>48.28</v>
      </c>
      <c r="E13" s="7">
        <v>50.31</v>
      </c>
      <c r="F13" s="7">
        <v>47.37</v>
      </c>
      <c r="G13" s="7">
        <v>46.84</v>
      </c>
      <c r="H13" s="24">
        <v>47534</v>
      </c>
      <c r="I13" s="24">
        <v>9248</v>
      </c>
      <c r="J13" s="24">
        <v>11016</v>
      </c>
      <c r="K13" s="24">
        <v>31175</v>
      </c>
      <c r="L13" s="24">
        <v>6066</v>
      </c>
      <c r="M13" s="24">
        <v>7225</v>
      </c>
      <c r="N13" s="24">
        <v>59118</v>
      </c>
      <c r="O13" s="24">
        <v>11502</v>
      </c>
      <c r="P13" s="24">
        <v>13701</v>
      </c>
      <c r="Q13" s="24">
        <v>28141</v>
      </c>
      <c r="R13" s="24">
        <v>5475</v>
      </c>
      <c r="S13" s="24">
        <v>6522</v>
      </c>
      <c r="T13" s="24">
        <v>25713</v>
      </c>
      <c r="U13" s="24">
        <v>5002</v>
      </c>
      <c r="V13" s="24">
        <v>5959</v>
      </c>
    </row>
    <row r="14" spans="1:22" s="18" customFormat="1" ht="16" x14ac:dyDescent="0.2">
      <c r="A14" s="7" t="s">
        <v>34</v>
      </c>
      <c r="B14" s="12" t="s">
        <v>2</v>
      </c>
      <c r="C14" s="7">
        <v>6.48</v>
      </c>
      <c r="D14" s="7">
        <v>4.16</v>
      </c>
      <c r="E14" s="7">
        <v>6.33</v>
      </c>
      <c r="F14" s="7">
        <v>4.28</v>
      </c>
      <c r="G14" s="7">
        <v>4.4800000000000004</v>
      </c>
      <c r="H14" s="24">
        <v>165858</v>
      </c>
      <c r="I14" s="24">
        <v>32270.000000000004</v>
      </c>
      <c r="J14" s="24">
        <v>38439</v>
      </c>
      <c r="K14" s="24">
        <v>131012</v>
      </c>
      <c r="L14" s="24">
        <v>25490</v>
      </c>
      <c r="M14" s="24">
        <v>30363</v>
      </c>
      <c r="N14" s="24">
        <v>169218</v>
      </c>
      <c r="O14" s="24">
        <v>32924</v>
      </c>
      <c r="P14" s="24">
        <v>39218</v>
      </c>
      <c r="Q14" s="24">
        <v>146729</v>
      </c>
      <c r="R14" s="24">
        <v>28548</v>
      </c>
      <c r="S14" s="24">
        <v>34006</v>
      </c>
      <c r="T14" s="24">
        <v>153710</v>
      </c>
      <c r="U14" s="24">
        <v>29906</v>
      </c>
      <c r="V14" s="24">
        <v>35624</v>
      </c>
    </row>
    <row r="15" spans="1:22" s="18" customFormat="1" ht="16" x14ac:dyDescent="0.2">
      <c r="A15" s="7" t="s">
        <v>34</v>
      </c>
      <c r="B15" s="12" t="s">
        <v>14</v>
      </c>
      <c r="C15" s="7">
        <v>29.28</v>
      </c>
      <c r="D15" s="7">
        <v>18.14</v>
      </c>
      <c r="E15" s="7">
        <v>23.86</v>
      </c>
      <c r="F15" s="7">
        <v>17.8</v>
      </c>
      <c r="G15" s="7">
        <v>17.21</v>
      </c>
      <c r="H15" s="24">
        <v>365285</v>
      </c>
      <c r="I15" s="24">
        <v>71071</v>
      </c>
      <c r="J15" s="24">
        <v>84658</v>
      </c>
      <c r="K15" s="24">
        <v>357684</v>
      </c>
      <c r="L15" s="24">
        <v>69592</v>
      </c>
      <c r="M15" s="24">
        <v>82897</v>
      </c>
      <c r="N15" s="24">
        <v>356719</v>
      </c>
      <c r="O15" s="24">
        <v>69404</v>
      </c>
      <c r="P15" s="24">
        <v>82673</v>
      </c>
      <c r="Q15" s="24">
        <v>369838</v>
      </c>
      <c r="R15" s="24">
        <v>71957</v>
      </c>
      <c r="S15" s="24">
        <v>85714</v>
      </c>
      <c r="T15" s="24">
        <v>362516</v>
      </c>
      <c r="U15" s="24">
        <v>70532</v>
      </c>
      <c r="V15" s="24">
        <v>84017</v>
      </c>
    </row>
    <row r="16" spans="1:22" s="18" customFormat="1" ht="16" x14ac:dyDescent="0.2">
      <c r="A16" s="7" t="s">
        <v>34</v>
      </c>
      <c r="B16" s="12" t="s">
        <v>3</v>
      </c>
      <c r="C16" s="7">
        <v>82.86</v>
      </c>
      <c r="D16" s="13">
        <v>94.22</v>
      </c>
      <c r="E16" s="7">
        <v>89.85</v>
      </c>
      <c r="F16" s="7">
        <v>93.38</v>
      </c>
      <c r="G16" s="7">
        <v>95.16</v>
      </c>
      <c r="H16" s="24">
        <v>98609</v>
      </c>
      <c r="I16" s="24">
        <v>19186</v>
      </c>
      <c r="J16" s="24">
        <v>22854</v>
      </c>
      <c r="K16" s="24">
        <v>100339</v>
      </c>
      <c r="L16" s="24">
        <v>19522</v>
      </c>
      <c r="M16" s="24">
        <v>23255</v>
      </c>
      <c r="N16" s="24">
        <v>96256</v>
      </c>
      <c r="O16" s="24">
        <v>18728</v>
      </c>
      <c r="P16" s="24">
        <v>22309</v>
      </c>
      <c r="Q16" s="24">
        <v>102424</v>
      </c>
      <c r="R16" s="24">
        <v>19928</v>
      </c>
      <c r="S16" s="24">
        <v>23738</v>
      </c>
      <c r="T16" s="24">
        <v>100394</v>
      </c>
      <c r="U16" s="24">
        <v>19534</v>
      </c>
      <c r="V16" s="24">
        <v>23268</v>
      </c>
    </row>
    <row r="17" spans="1:22" s="18" customFormat="1" ht="16" x14ac:dyDescent="0.2">
      <c r="A17" s="7" t="s">
        <v>7</v>
      </c>
      <c r="B17" s="12" t="s">
        <v>2</v>
      </c>
      <c r="C17" s="7">
        <v>10.07</v>
      </c>
      <c r="D17" s="13">
        <v>11.38</v>
      </c>
      <c r="E17" s="7">
        <v>11.21</v>
      </c>
      <c r="F17" s="7">
        <v>10.130000000000001</v>
      </c>
      <c r="G17" s="7">
        <v>10.09</v>
      </c>
      <c r="H17" s="24">
        <v>99130</v>
      </c>
      <c r="I17" s="24">
        <v>19287</v>
      </c>
      <c r="J17" s="24">
        <v>22974</v>
      </c>
      <c r="K17" s="24">
        <v>112197</v>
      </c>
      <c r="L17" s="24">
        <v>21854</v>
      </c>
      <c r="M17" s="24">
        <v>25100</v>
      </c>
      <c r="N17" s="24">
        <v>88422</v>
      </c>
      <c r="O17" s="24">
        <v>17204</v>
      </c>
      <c r="P17" s="24">
        <v>20492</v>
      </c>
      <c r="Q17" s="24">
        <v>110892</v>
      </c>
      <c r="R17" s="24">
        <v>21576</v>
      </c>
      <c r="S17" s="24">
        <v>25700</v>
      </c>
      <c r="T17" s="24">
        <v>109102</v>
      </c>
      <c r="U17" s="24">
        <v>21227</v>
      </c>
      <c r="V17" s="24">
        <v>25285</v>
      </c>
    </row>
    <row r="18" spans="1:22" s="18" customFormat="1" ht="16" x14ac:dyDescent="0.2">
      <c r="A18" s="7" t="s">
        <v>7</v>
      </c>
      <c r="B18" s="12" t="s">
        <v>14</v>
      </c>
      <c r="C18" s="7">
        <v>8.8000000000000007</v>
      </c>
      <c r="D18" s="13">
        <v>6.57</v>
      </c>
      <c r="E18" s="7">
        <v>7.06</v>
      </c>
      <c r="F18" s="7">
        <v>6.99</v>
      </c>
      <c r="G18" s="7">
        <v>7.25</v>
      </c>
      <c r="H18" s="24">
        <v>361286</v>
      </c>
      <c r="I18" s="24">
        <v>70293</v>
      </c>
      <c r="J18" s="24">
        <v>83731</v>
      </c>
      <c r="K18" s="24">
        <v>353152</v>
      </c>
      <c r="L18" s="24">
        <v>68711</v>
      </c>
      <c r="M18" s="24">
        <v>81846</v>
      </c>
      <c r="N18" s="24">
        <v>345169</v>
      </c>
      <c r="O18" s="24">
        <v>67157</v>
      </c>
      <c r="P18" s="24">
        <v>79995</v>
      </c>
      <c r="Q18" s="24">
        <v>362013</v>
      </c>
      <c r="R18" s="24">
        <v>70435</v>
      </c>
      <c r="S18" s="24">
        <v>83900</v>
      </c>
      <c r="T18" s="24">
        <v>344166</v>
      </c>
      <c r="U18" s="24">
        <v>66962</v>
      </c>
      <c r="V18" s="24">
        <v>79764</v>
      </c>
    </row>
    <row r="19" spans="1:22" s="18" customFormat="1" ht="16" x14ac:dyDescent="0.2">
      <c r="A19" s="7" t="s">
        <v>7</v>
      </c>
      <c r="B19" s="12" t="s">
        <v>3</v>
      </c>
      <c r="C19" s="7">
        <v>116.32</v>
      </c>
      <c r="D19" s="13">
        <v>119.32</v>
      </c>
      <c r="E19" s="7">
        <v>118.22</v>
      </c>
      <c r="F19" s="7">
        <v>119.1</v>
      </c>
      <c r="G19" s="7">
        <v>117.94</v>
      </c>
      <c r="H19" s="24">
        <v>7301</v>
      </c>
      <c r="I19" s="24">
        <v>1421</v>
      </c>
      <c r="J19" s="24">
        <v>1692</v>
      </c>
      <c r="K19" s="24">
        <v>7601</v>
      </c>
      <c r="L19" s="24">
        <v>1454</v>
      </c>
      <c r="M19" s="24">
        <v>2664</v>
      </c>
      <c r="N19" s="24">
        <v>9091</v>
      </c>
      <c r="O19" s="24">
        <v>1769</v>
      </c>
      <c r="P19" s="24">
        <v>2107</v>
      </c>
      <c r="Q19" s="24">
        <v>3651</v>
      </c>
      <c r="R19" s="24">
        <v>711</v>
      </c>
      <c r="S19" s="24">
        <v>846</v>
      </c>
      <c r="T19" s="24">
        <v>2993</v>
      </c>
      <c r="U19" s="24">
        <v>583</v>
      </c>
      <c r="V19" s="24">
        <v>694</v>
      </c>
    </row>
    <row r="20" spans="1:22" s="18" customFormat="1" ht="16" x14ac:dyDescent="0.2">
      <c r="A20" s="7" t="s">
        <v>8</v>
      </c>
      <c r="B20" s="12" t="s">
        <v>2</v>
      </c>
      <c r="C20" s="7">
        <v>16.739999999999998</v>
      </c>
      <c r="D20" s="13">
        <v>7.86</v>
      </c>
      <c r="E20" s="7">
        <v>16.12</v>
      </c>
      <c r="F20" s="7">
        <v>7.69</v>
      </c>
      <c r="G20" s="7">
        <v>7.55</v>
      </c>
      <c r="H20" s="24">
        <v>37985</v>
      </c>
      <c r="I20" s="24">
        <v>7390</v>
      </c>
      <c r="J20" s="24">
        <v>8803</v>
      </c>
      <c r="K20" s="24">
        <v>36082</v>
      </c>
      <c r="L20" s="24">
        <v>7020</v>
      </c>
      <c r="M20" s="24">
        <v>8362</v>
      </c>
      <c r="N20" s="24">
        <v>40631</v>
      </c>
      <c r="O20" s="24">
        <v>7905</v>
      </c>
      <c r="P20" s="24">
        <v>9416</v>
      </c>
      <c r="Q20" s="24">
        <v>34945</v>
      </c>
      <c r="R20" s="24">
        <v>6799</v>
      </c>
      <c r="S20" s="24">
        <v>8099</v>
      </c>
      <c r="T20" s="24">
        <v>36826</v>
      </c>
      <c r="U20" s="24">
        <v>7165</v>
      </c>
      <c r="V20" s="24">
        <v>8535</v>
      </c>
    </row>
    <row r="21" spans="1:22" s="18" customFormat="1" ht="16" x14ac:dyDescent="0.2">
      <c r="A21" s="7" t="s">
        <v>8</v>
      </c>
      <c r="B21" s="12" t="s">
        <v>14</v>
      </c>
      <c r="C21" s="7">
        <v>195.92</v>
      </c>
      <c r="D21" s="13">
        <v>142.84</v>
      </c>
      <c r="E21" s="7">
        <v>164.96</v>
      </c>
      <c r="F21" s="7">
        <v>151.93</v>
      </c>
      <c r="G21" s="7">
        <v>141.69999999999999</v>
      </c>
      <c r="H21" s="24">
        <v>3894</v>
      </c>
      <c r="I21" s="24">
        <v>758</v>
      </c>
      <c r="J21" s="24">
        <v>903</v>
      </c>
      <c r="K21" s="24">
        <v>17843</v>
      </c>
      <c r="L21" s="24">
        <v>3472</v>
      </c>
      <c r="M21" s="24">
        <v>4135</v>
      </c>
      <c r="N21" s="24">
        <v>10614</v>
      </c>
      <c r="O21" s="24">
        <v>2065</v>
      </c>
      <c r="P21" s="24">
        <v>2460</v>
      </c>
      <c r="Q21" s="24">
        <v>9820</v>
      </c>
      <c r="R21" s="24">
        <v>1911</v>
      </c>
      <c r="S21" s="24">
        <v>2276</v>
      </c>
      <c r="T21" s="24">
        <v>11968</v>
      </c>
      <c r="U21" s="24">
        <v>2329</v>
      </c>
      <c r="V21" s="24">
        <v>2774</v>
      </c>
    </row>
    <row r="22" spans="1:22" s="18" customFormat="1" ht="16" x14ac:dyDescent="0.2">
      <c r="A22" s="7" t="s">
        <v>8</v>
      </c>
      <c r="B22" s="12" t="s">
        <v>3</v>
      </c>
      <c r="C22" s="7">
        <v>189.93</v>
      </c>
      <c r="D22" s="13">
        <v>171.72</v>
      </c>
      <c r="E22" s="7">
        <v>188.8</v>
      </c>
      <c r="F22" s="7">
        <v>172.22</v>
      </c>
      <c r="G22" s="7">
        <v>172.31</v>
      </c>
      <c r="H22" s="24">
        <v>213172</v>
      </c>
      <c r="I22" s="24">
        <v>41476</v>
      </c>
      <c r="J22" s="24">
        <v>49405</v>
      </c>
      <c r="K22" s="24">
        <v>179367</v>
      </c>
      <c r="L22" s="24">
        <v>34898</v>
      </c>
      <c r="M22" s="24">
        <v>41570</v>
      </c>
      <c r="N22" s="24">
        <v>215320</v>
      </c>
      <c r="O22" s="24">
        <v>41894</v>
      </c>
      <c r="P22" s="24">
        <v>49904</v>
      </c>
      <c r="Q22" s="24">
        <v>199219</v>
      </c>
      <c r="R22" s="24">
        <v>38761</v>
      </c>
      <c r="S22" s="24">
        <v>46171</v>
      </c>
      <c r="T22" s="24">
        <v>199211</v>
      </c>
      <c r="U22" s="24">
        <v>38760</v>
      </c>
      <c r="V22" s="24">
        <v>46169</v>
      </c>
    </row>
    <row r="23" spans="1:22" s="18" customFormat="1" ht="16" x14ac:dyDescent="0.2">
      <c r="A23" s="7" t="s">
        <v>9</v>
      </c>
      <c r="B23" s="12" t="s">
        <v>2</v>
      </c>
      <c r="C23" s="7">
        <v>8.89</v>
      </c>
      <c r="D23" s="13">
        <v>15.3</v>
      </c>
      <c r="E23" s="7">
        <v>14.09</v>
      </c>
      <c r="F23" s="7">
        <v>15.58</v>
      </c>
      <c r="G23" s="7">
        <v>15.64</v>
      </c>
      <c r="H23" s="24">
        <v>650</v>
      </c>
      <c r="I23" s="24">
        <v>126</v>
      </c>
      <c r="J23" s="24">
        <v>151</v>
      </c>
      <c r="K23" s="24">
        <v>947</v>
      </c>
      <c r="L23" s="24">
        <v>184</v>
      </c>
      <c r="M23" s="24">
        <v>219</v>
      </c>
      <c r="N23" s="24">
        <v>845</v>
      </c>
      <c r="O23" s="24">
        <v>164</v>
      </c>
      <c r="P23" s="24">
        <v>196</v>
      </c>
      <c r="Q23" s="24">
        <v>325</v>
      </c>
      <c r="R23" s="24">
        <v>63</v>
      </c>
      <c r="S23" s="24">
        <v>76</v>
      </c>
      <c r="T23" s="24">
        <v>267</v>
      </c>
      <c r="U23" s="24">
        <v>52</v>
      </c>
      <c r="V23" s="24">
        <v>62</v>
      </c>
    </row>
    <row r="24" spans="1:22" s="18" customFormat="1" ht="16" x14ac:dyDescent="0.2">
      <c r="A24" s="7" t="s">
        <v>9</v>
      </c>
      <c r="B24" s="12" t="s">
        <v>14</v>
      </c>
      <c r="C24" s="7">
        <v>11.05</v>
      </c>
      <c r="D24" s="13">
        <v>11.99</v>
      </c>
      <c r="E24" s="7">
        <v>11.18</v>
      </c>
      <c r="F24" s="7">
        <v>11.48</v>
      </c>
      <c r="G24" s="7">
        <v>11.28</v>
      </c>
      <c r="H24" s="24">
        <v>97231</v>
      </c>
      <c r="I24" s="24">
        <v>18918</v>
      </c>
      <c r="J24" s="24">
        <v>22534</v>
      </c>
      <c r="K24" s="24">
        <v>93534</v>
      </c>
      <c r="L24" s="24">
        <v>18198</v>
      </c>
      <c r="M24" s="24">
        <v>21677</v>
      </c>
      <c r="N24" s="24">
        <v>68234</v>
      </c>
      <c r="O24" s="24">
        <v>13004</v>
      </c>
      <c r="P24" s="24">
        <v>17402</v>
      </c>
      <c r="Q24" s="24">
        <v>53931</v>
      </c>
      <c r="R24" s="24">
        <v>10493</v>
      </c>
      <c r="S24" s="24">
        <v>12499</v>
      </c>
      <c r="T24" s="24">
        <v>47932</v>
      </c>
      <c r="U24" s="24">
        <v>9326</v>
      </c>
      <c r="V24" s="24">
        <v>11109</v>
      </c>
    </row>
    <row r="25" spans="1:22" s="18" customFormat="1" ht="16" x14ac:dyDescent="0.2">
      <c r="A25" s="7" t="s">
        <v>9</v>
      </c>
      <c r="B25" s="12" t="s">
        <v>3</v>
      </c>
      <c r="C25" s="7">
        <v>90.07</v>
      </c>
      <c r="D25" s="13">
        <v>83.68</v>
      </c>
      <c r="E25" s="7">
        <v>87.86</v>
      </c>
      <c r="F25" s="7">
        <v>84.27</v>
      </c>
      <c r="G25" s="7">
        <v>84.41</v>
      </c>
      <c r="H25" s="24">
        <v>56334</v>
      </c>
      <c r="I25" s="24">
        <v>10961</v>
      </c>
      <c r="J25" s="24">
        <v>13056</v>
      </c>
      <c r="K25" s="24">
        <v>44554</v>
      </c>
      <c r="L25" s="24">
        <v>8669</v>
      </c>
      <c r="M25" s="24">
        <v>10326</v>
      </c>
      <c r="N25" s="24">
        <v>72449</v>
      </c>
      <c r="O25" s="24">
        <v>14097</v>
      </c>
      <c r="P25" s="24">
        <v>16791</v>
      </c>
      <c r="Q25" s="24">
        <v>29509</v>
      </c>
      <c r="R25" s="24">
        <v>5742</v>
      </c>
      <c r="S25" s="24">
        <v>6839</v>
      </c>
      <c r="T25" s="24">
        <v>25859</v>
      </c>
      <c r="U25" s="24">
        <v>5032</v>
      </c>
      <c r="V25" s="24">
        <v>5993</v>
      </c>
    </row>
    <row r="26" spans="1:22" s="18" customFormat="1" ht="16" x14ac:dyDescent="0.2">
      <c r="A26" s="7" t="s">
        <v>10</v>
      </c>
      <c r="B26" s="12" t="s">
        <v>2</v>
      </c>
      <c r="C26" s="7">
        <v>35.19</v>
      </c>
      <c r="D26" s="13">
        <v>36.39</v>
      </c>
      <c r="E26" s="7">
        <v>35.71</v>
      </c>
      <c r="F26" s="7">
        <v>36.130000000000003</v>
      </c>
      <c r="G26" s="7">
        <v>36.049999999999997</v>
      </c>
      <c r="H26" s="24">
        <v>1373</v>
      </c>
      <c r="I26" s="24">
        <v>267</v>
      </c>
      <c r="J26" s="24">
        <v>318</v>
      </c>
      <c r="K26" s="24">
        <v>1453</v>
      </c>
      <c r="L26" s="24">
        <v>371</v>
      </c>
      <c r="M26" s="24">
        <v>345</v>
      </c>
      <c r="N26" s="24">
        <v>1521</v>
      </c>
      <c r="O26" s="24">
        <v>296</v>
      </c>
      <c r="P26" s="24">
        <v>352</v>
      </c>
      <c r="Q26" s="24">
        <v>1127</v>
      </c>
      <c r="R26" s="24">
        <v>219</v>
      </c>
      <c r="S26" s="24">
        <v>261</v>
      </c>
      <c r="T26" s="24">
        <v>958</v>
      </c>
      <c r="U26" s="24">
        <v>186</v>
      </c>
      <c r="V26" s="24">
        <v>222</v>
      </c>
    </row>
    <row r="27" spans="1:22" s="18" customFormat="1" ht="16" x14ac:dyDescent="0.2">
      <c r="A27" s="7" t="s">
        <v>10</v>
      </c>
      <c r="B27" s="12" t="s">
        <v>14</v>
      </c>
      <c r="C27" s="7">
        <v>29.02</v>
      </c>
      <c r="D27" s="13">
        <v>12.78</v>
      </c>
      <c r="E27" s="7">
        <v>23.94</v>
      </c>
      <c r="F27" s="7">
        <v>13.1</v>
      </c>
      <c r="G27" s="7">
        <v>13.41</v>
      </c>
      <c r="H27" s="24">
        <v>18044</v>
      </c>
      <c r="I27" s="24">
        <v>3511</v>
      </c>
      <c r="J27" s="24">
        <v>4182</v>
      </c>
      <c r="K27" s="24">
        <v>8167</v>
      </c>
      <c r="L27" s="24">
        <v>1501</v>
      </c>
      <c r="M27" s="24">
        <v>1884</v>
      </c>
      <c r="N27" s="24">
        <v>52667</v>
      </c>
      <c r="O27" s="24">
        <v>10519</v>
      </c>
      <c r="P27" s="24">
        <v>10618</v>
      </c>
      <c r="Q27" s="24">
        <v>52703</v>
      </c>
      <c r="R27" s="24">
        <v>10254</v>
      </c>
      <c r="S27" s="24">
        <v>12215</v>
      </c>
      <c r="T27" s="24">
        <v>57154</v>
      </c>
      <c r="U27" s="24">
        <v>11120</v>
      </c>
      <c r="V27" s="24">
        <v>13246</v>
      </c>
    </row>
    <row r="28" spans="1:22" s="18" customFormat="1" ht="16" x14ac:dyDescent="0.2">
      <c r="A28" s="7" t="s">
        <v>10</v>
      </c>
      <c r="B28" s="12" t="s">
        <v>3</v>
      </c>
      <c r="C28" s="7">
        <v>18.25</v>
      </c>
      <c r="D28" s="13">
        <v>16.989999999999998</v>
      </c>
      <c r="E28" s="7">
        <v>17.329999999999998</v>
      </c>
      <c r="F28" s="7">
        <v>17.18</v>
      </c>
      <c r="G28" s="7">
        <v>17.22</v>
      </c>
      <c r="H28" s="24">
        <v>8098.0000000000009</v>
      </c>
      <c r="I28" s="24">
        <v>1576</v>
      </c>
      <c r="J28" s="24">
        <v>1877</v>
      </c>
      <c r="K28" s="24">
        <v>2369</v>
      </c>
      <c r="L28" s="24">
        <v>461</v>
      </c>
      <c r="M28" s="24">
        <v>549</v>
      </c>
      <c r="N28" s="24">
        <v>741</v>
      </c>
      <c r="O28" s="24">
        <v>145</v>
      </c>
      <c r="P28" s="24">
        <v>172</v>
      </c>
      <c r="Q28" s="24">
        <v>25161</v>
      </c>
      <c r="R28" s="24">
        <v>4896</v>
      </c>
      <c r="S28" s="24">
        <v>5832</v>
      </c>
      <c r="T28" s="24">
        <v>35984</v>
      </c>
      <c r="U28" s="24">
        <v>7001</v>
      </c>
      <c r="V28" s="24">
        <v>8340</v>
      </c>
    </row>
  </sheetData>
  <mergeCells count="15">
    <mergeCell ref="A1:V1"/>
    <mergeCell ref="A2:A4"/>
    <mergeCell ref="B2:B4"/>
    <mergeCell ref="N3:P3"/>
    <mergeCell ref="Q3:S3"/>
    <mergeCell ref="T3:V3"/>
    <mergeCell ref="H2:V2"/>
    <mergeCell ref="C3:C4"/>
    <mergeCell ref="C2:G2"/>
    <mergeCell ref="H3:J3"/>
    <mergeCell ref="K3:M3"/>
    <mergeCell ref="D3:D4"/>
    <mergeCell ref="E3:E4"/>
    <mergeCell ref="F3:F4"/>
    <mergeCell ref="G3:G4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4B8DD-33C0-1549-8AC6-EFF7D34F0C31}">
  <dimension ref="A1:Z48"/>
  <sheetViews>
    <sheetView topLeftCell="A14" zoomScale="83" workbookViewId="0">
      <selection activeCell="B43" sqref="B43:F43 B48:F48"/>
    </sheetView>
  </sheetViews>
  <sheetFormatPr baseColWidth="10" defaultRowHeight="16" x14ac:dyDescent="0.2"/>
  <cols>
    <col min="1" max="1" width="32.83203125" style="28" customWidth="1"/>
    <col min="2" max="2" width="18.6640625" style="28" customWidth="1"/>
    <col min="3" max="4" width="10.83203125" style="28"/>
    <col min="5" max="5" width="16.1640625" style="28" customWidth="1"/>
    <col min="6" max="8" width="10.83203125" style="28"/>
    <col min="9" max="9" width="10.83203125" style="28" customWidth="1"/>
    <col min="10" max="16384" width="10.83203125" style="28"/>
  </cols>
  <sheetData>
    <row r="1" spans="1:26" ht="20" x14ac:dyDescent="0.2">
      <c r="A1" s="52" t="s">
        <v>141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spans="1:26" ht="20" x14ac:dyDescent="0.2">
      <c r="A2" s="29" t="s">
        <v>142</v>
      </c>
      <c r="B2" s="29"/>
      <c r="C2" s="53" t="s">
        <v>143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 t="s">
        <v>144</v>
      </c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s="30" customFormat="1" ht="16" customHeight="1" x14ac:dyDescent="0.2">
      <c r="A3" s="29" t="s">
        <v>106</v>
      </c>
      <c r="B3" s="31"/>
      <c r="C3" s="29" t="s">
        <v>107</v>
      </c>
      <c r="D3" s="29" t="s">
        <v>108</v>
      </c>
      <c r="E3" s="29" t="s">
        <v>109</v>
      </c>
      <c r="F3" s="29" t="s">
        <v>110</v>
      </c>
      <c r="G3" s="29" t="s">
        <v>111</v>
      </c>
      <c r="H3" s="29" t="s">
        <v>112</v>
      </c>
      <c r="I3" s="29" t="s">
        <v>113</v>
      </c>
      <c r="J3" s="29" t="s">
        <v>114</v>
      </c>
      <c r="K3" s="29" t="s">
        <v>115</v>
      </c>
      <c r="L3" s="29" t="s">
        <v>116</v>
      </c>
      <c r="M3" s="29" t="s">
        <v>117</v>
      </c>
      <c r="N3" s="29" t="s">
        <v>118</v>
      </c>
      <c r="O3" s="29" t="s">
        <v>107</v>
      </c>
      <c r="P3" s="29" t="s">
        <v>108</v>
      </c>
      <c r="Q3" s="29" t="s">
        <v>109</v>
      </c>
      <c r="R3" s="29" t="s">
        <v>110</v>
      </c>
      <c r="S3" s="29" t="s">
        <v>111</v>
      </c>
      <c r="T3" s="29" t="s">
        <v>112</v>
      </c>
      <c r="U3" s="29" t="s">
        <v>113</v>
      </c>
      <c r="V3" s="29" t="s">
        <v>114</v>
      </c>
      <c r="W3" s="29" t="s">
        <v>115</v>
      </c>
      <c r="X3" s="29" t="s">
        <v>116</v>
      </c>
      <c r="Y3" s="29" t="s">
        <v>117</v>
      </c>
      <c r="Z3" s="29" t="s">
        <v>118</v>
      </c>
    </row>
    <row r="4" spans="1:26" s="30" customFormat="1" ht="16" customHeight="1" x14ac:dyDescent="0.2">
      <c r="A4" s="29" t="s">
        <v>119</v>
      </c>
      <c r="B4" s="31"/>
      <c r="C4" s="29">
        <v>1</v>
      </c>
      <c r="D4" s="29" t="s">
        <v>120</v>
      </c>
      <c r="E4" s="29">
        <v>0</v>
      </c>
      <c r="F4" s="29">
        <v>1</v>
      </c>
      <c r="G4" s="29">
        <v>1</v>
      </c>
      <c r="H4" s="29">
        <v>1</v>
      </c>
      <c r="I4" s="29">
        <v>1</v>
      </c>
      <c r="J4" s="29">
        <v>3</v>
      </c>
      <c r="K4" s="29">
        <v>1</v>
      </c>
      <c r="L4" s="29">
        <v>1</v>
      </c>
      <c r="M4" s="29">
        <v>1</v>
      </c>
      <c r="N4" s="29">
        <v>1</v>
      </c>
      <c r="O4" s="29">
        <v>0</v>
      </c>
      <c r="P4" s="29" t="s">
        <v>121</v>
      </c>
      <c r="Q4" s="29">
        <v>0</v>
      </c>
      <c r="R4" s="29">
        <v>0</v>
      </c>
      <c r="S4" s="29" t="s">
        <v>122</v>
      </c>
      <c r="T4" s="29">
        <v>1</v>
      </c>
      <c r="U4" s="29">
        <v>0</v>
      </c>
      <c r="V4" s="29" t="s">
        <v>123</v>
      </c>
      <c r="W4" s="29">
        <v>0</v>
      </c>
      <c r="X4" s="29">
        <v>1</v>
      </c>
      <c r="Y4" s="29">
        <v>1</v>
      </c>
      <c r="Z4" s="29">
        <v>1</v>
      </c>
    </row>
    <row r="5" spans="1:26" s="30" customFormat="1" ht="16" customHeight="1" x14ac:dyDescent="0.2">
      <c r="A5" s="29" t="s">
        <v>124</v>
      </c>
      <c r="B5" s="31"/>
      <c r="C5" s="29">
        <v>137</v>
      </c>
      <c r="D5" s="29">
        <v>348</v>
      </c>
      <c r="E5" s="29">
        <v>82</v>
      </c>
      <c r="F5" s="29">
        <v>252</v>
      </c>
      <c r="G5" s="29">
        <v>204</v>
      </c>
      <c r="H5" s="29">
        <v>88</v>
      </c>
      <c r="I5" s="29">
        <v>175</v>
      </c>
      <c r="J5" s="29">
        <v>1814</v>
      </c>
      <c r="K5" s="29">
        <v>320</v>
      </c>
      <c r="L5" s="29">
        <v>115</v>
      </c>
      <c r="M5" s="29">
        <v>554</v>
      </c>
      <c r="N5" s="29">
        <v>54</v>
      </c>
      <c r="O5" s="29">
        <v>4</v>
      </c>
      <c r="P5" s="29">
        <v>44</v>
      </c>
      <c r="Q5" s="29">
        <v>16</v>
      </c>
      <c r="R5" s="29">
        <v>205</v>
      </c>
      <c r="S5" s="29">
        <v>20</v>
      </c>
      <c r="T5" s="29">
        <v>235</v>
      </c>
      <c r="U5" s="29">
        <v>8</v>
      </c>
      <c r="V5" s="29">
        <v>2036</v>
      </c>
      <c r="W5" s="29">
        <v>564</v>
      </c>
      <c r="X5" s="29">
        <v>140</v>
      </c>
      <c r="Y5" s="29">
        <v>581</v>
      </c>
      <c r="Z5" s="29">
        <v>4</v>
      </c>
    </row>
    <row r="6" spans="1:26" s="30" customFormat="1" ht="16" customHeight="1" x14ac:dyDescent="0.2">
      <c r="A6" s="29" t="s">
        <v>125</v>
      </c>
      <c r="B6" s="31"/>
      <c r="C6" s="29">
        <v>1900</v>
      </c>
      <c r="D6" s="29">
        <v>1900</v>
      </c>
      <c r="E6" s="29">
        <v>1900</v>
      </c>
      <c r="F6" s="29">
        <v>1900</v>
      </c>
      <c r="G6" s="29">
        <v>1900</v>
      </c>
      <c r="H6" s="29">
        <v>1900</v>
      </c>
      <c r="I6" s="29">
        <v>1900</v>
      </c>
      <c r="J6" s="29">
        <v>1900</v>
      </c>
      <c r="K6" s="29">
        <v>1900</v>
      </c>
      <c r="L6" s="29">
        <v>1900</v>
      </c>
      <c r="M6" s="29">
        <v>1900</v>
      </c>
      <c r="N6" s="29">
        <v>1900</v>
      </c>
      <c r="O6" s="29">
        <v>1900</v>
      </c>
      <c r="P6" s="29">
        <v>1900</v>
      </c>
      <c r="Q6" s="29">
        <v>1900</v>
      </c>
      <c r="R6" s="29">
        <v>1900</v>
      </c>
      <c r="S6" s="29">
        <v>1900</v>
      </c>
      <c r="T6" s="29">
        <v>1900</v>
      </c>
      <c r="U6" s="29">
        <v>1900</v>
      </c>
      <c r="V6" s="29">
        <v>1900</v>
      </c>
      <c r="W6" s="29">
        <v>1900</v>
      </c>
      <c r="X6" s="29">
        <v>1900</v>
      </c>
      <c r="Y6" s="29">
        <v>1900</v>
      </c>
      <c r="Z6" s="29">
        <v>1900</v>
      </c>
    </row>
    <row r="7" spans="1:26" s="30" customFormat="1" ht="16" customHeight="1" x14ac:dyDescent="0.2">
      <c r="A7" s="29" t="s">
        <v>126</v>
      </c>
      <c r="B7" s="31"/>
      <c r="C7" s="29">
        <v>1770</v>
      </c>
      <c r="D7" s="29">
        <v>3437</v>
      </c>
      <c r="E7" s="29">
        <v>0</v>
      </c>
      <c r="F7" s="29">
        <v>1770</v>
      </c>
      <c r="G7" s="29">
        <v>1863</v>
      </c>
      <c r="H7" s="29">
        <v>1583</v>
      </c>
      <c r="I7" s="29">
        <v>1770</v>
      </c>
      <c r="J7" s="29">
        <v>5029</v>
      </c>
      <c r="K7" s="29">
        <v>1583</v>
      </c>
      <c r="L7" s="29">
        <v>1770</v>
      </c>
      <c r="M7" s="29">
        <v>1863</v>
      </c>
      <c r="N7" s="29">
        <v>1583</v>
      </c>
      <c r="O7" s="29">
        <v>0</v>
      </c>
      <c r="P7" s="29">
        <v>1796</v>
      </c>
      <c r="Q7" s="29">
        <v>0</v>
      </c>
      <c r="R7" s="29">
        <v>0</v>
      </c>
      <c r="S7" s="29">
        <v>1781</v>
      </c>
      <c r="T7" s="29">
        <v>1583</v>
      </c>
      <c r="U7" s="29">
        <v>0</v>
      </c>
      <c r="V7" s="29">
        <v>4868</v>
      </c>
      <c r="W7" s="29">
        <v>0</v>
      </c>
      <c r="X7" s="29">
        <v>1770</v>
      </c>
      <c r="Y7" s="29">
        <v>1863</v>
      </c>
      <c r="Z7" s="29">
        <v>1583</v>
      </c>
    </row>
    <row r="8" spans="1:26" s="30" customFormat="1" ht="16" customHeight="1" x14ac:dyDescent="0.2">
      <c r="A8" s="29" t="s">
        <v>127</v>
      </c>
      <c r="B8" s="31"/>
      <c r="C8" s="31"/>
      <c r="D8" s="31"/>
      <c r="E8" s="29" t="s">
        <v>128</v>
      </c>
      <c r="F8" s="31"/>
      <c r="G8" s="31"/>
      <c r="H8" s="29" t="s">
        <v>128</v>
      </c>
      <c r="I8" s="31"/>
      <c r="J8" s="31"/>
      <c r="K8" s="29" t="s">
        <v>128</v>
      </c>
      <c r="L8" s="31"/>
      <c r="M8" s="31"/>
      <c r="N8" s="29" t="s">
        <v>128</v>
      </c>
      <c r="O8" s="31"/>
      <c r="P8" s="31"/>
      <c r="Q8" s="29" t="s">
        <v>128</v>
      </c>
      <c r="R8" s="31"/>
      <c r="S8" s="31"/>
      <c r="T8" s="29" t="s">
        <v>128</v>
      </c>
      <c r="U8" s="31"/>
      <c r="V8" s="31"/>
      <c r="W8" s="29" t="s">
        <v>128</v>
      </c>
      <c r="X8" s="31"/>
      <c r="Y8" s="31"/>
      <c r="Z8" s="29" t="s">
        <v>128</v>
      </c>
    </row>
    <row r="9" spans="1:26" s="30" customFormat="1" ht="16" customHeight="1" x14ac:dyDescent="0.2">
      <c r="A9" s="29" t="s">
        <v>129</v>
      </c>
      <c r="B9" s="31"/>
      <c r="C9" s="29">
        <v>0.92</v>
      </c>
      <c r="D9" s="29">
        <v>0.92</v>
      </c>
      <c r="E9" s="29">
        <v>0.92</v>
      </c>
      <c r="F9" s="29">
        <v>0.92</v>
      </c>
      <c r="G9" s="29">
        <v>0.92</v>
      </c>
      <c r="H9" s="29">
        <v>0.92</v>
      </c>
      <c r="I9" s="29">
        <v>0.92</v>
      </c>
      <c r="J9" s="29">
        <v>0.92</v>
      </c>
      <c r="K9" s="29">
        <v>0.92</v>
      </c>
      <c r="L9" s="29">
        <v>0.92</v>
      </c>
      <c r="M9" s="29">
        <v>0.92</v>
      </c>
      <c r="N9" s="29">
        <v>0.92</v>
      </c>
      <c r="O9" s="29">
        <v>0.92</v>
      </c>
      <c r="P9" s="29">
        <v>0.92</v>
      </c>
      <c r="Q9" s="29">
        <v>0.92</v>
      </c>
      <c r="R9" s="29">
        <v>0.92</v>
      </c>
      <c r="S9" s="29">
        <v>0.92</v>
      </c>
      <c r="T9" s="29">
        <v>0.92</v>
      </c>
      <c r="U9" s="29">
        <v>0.92</v>
      </c>
      <c r="V9" s="29">
        <v>0.92</v>
      </c>
      <c r="W9" s="29">
        <v>0.92</v>
      </c>
      <c r="X9" s="29">
        <v>0.92</v>
      </c>
      <c r="Y9" s="29">
        <v>0.92</v>
      </c>
      <c r="Z9" s="29">
        <v>0.92</v>
      </c>
    </row>
    <row r="10" spans="1:26" s="30" customFormat="1" ht="16" customHeight="1" x14ac:dyDescent="0.2">
      <c r="A10" s="29" t="s">
        <v>131</v>
      </c>
      <c r="B10" s="31"/>
      <c r="C10" s="29">
        <v>5</v>
      </c>
      <c r="D10" s="29">
        <v>5</v>
      </c>
      <c r="E10" s="31"/>
      <c r="F10" s="29">
        <v>4</v>
      </c>
      <c r="G10" s="29">
        <v>4</v>
      </c>
      <c r="H10" s="31"/>
      <c r="I10" s="29">
        <v>3</v>
      </c>
      <c r="J10" s="29">
        <v>2</v>
      </c>
      <c r="K10" s="31"/>
      <c r="L10" s="29">
        <v>1</v>
      </c>
      <c r="M10" s="29">
        <v>2</v>
      </c>
      <c r="N10" s="31"/>
      <c r="O10" s="29">
        <v>1</v>
      </c>
      <c r="P10" s="29">
        <v>2</v>
      </c>
      <c r="Q10" s="31"/>
      <c r="R10" s="29">
        <v>1</v>
      </c>
      <c r="S10" s="29">
        <v>1</v>
      </c>
      <c r="T10" s="31"/>
      <c r="U10" s="29">
        <v>3</v>
      </c>
      <c r="V10" s="29">
        <v>4</v>
      </c>
      <c r="W10" s="31"/>
      <c r="X10" s="29">
        <v>2</v>
      </c>
      <c r="Y10" s="29">
        <v>4</v>
      </c>
      <c r="Z10" s="31"/>
    </row>
    <row r="11" spans="1:26" s="30" customFormat="1" ht="16" customHeight="1" x14ac:dyDescent="0.2">
      <c r="A11" s="29" t="s">
        <v>132</v>
      </c>
      <c r="B11" s="31"/>
      <c r="C11" s="31"/>
      <c r="D11" s="31"/>
      <c r="E11" s="31"/>
      <c r="F11" s="31"/>
      <c r="G11" s="31"/>
      <c r="H11" s="29" t="s">
        <v>130</v>
      </c>
      <c r="I11" s="31"/>
      <c r="J11" s="31"/>
      <c r="K11" s="29" t="s">
        <v>130</v>
      </c>
      <c r="L11" s="31"/>
      <c r="M11" s="31"/>
      <c r="N11" s="29" t="s">
        <v>130</v>
      </c>
      <c r="O11" s="29"/>
      <c r="P11" s="31"/>
      <c r="Q11" s="31"/>
      <c r="R11" s="31"/>
      <c r="S11" s="31"/>
      <c r="T11" s="29" t="s">
        <v>130</v>
      </c>
      <c r="U11" s="31"/>
      <c r="V11" s="31"/>
      <c r="W11" s="31"/>
      <c r="X11" s="31"/>
      <c r="Y11" s="31"/>
      <c r="Z11" s="29" t="s">
        <v>130</v>
      </c>
    </row>
    <row r="12" spans="1:26" s="30" customFormat="1" ht="16" customHeight="1" x14ac:dyDescent="0.2">
      <c r="A12" s="29" t="s">
        <v>134</v>
      </c>
      <c r="B12" s="31"/>
      <c r="C12" s="29">
        <v>27</v>
      </c>
      <c r="D12" s="29">
        <v>27</v>
      </c>
      <c r="E12" s="31"/>
      <c r="F12" s="29">
        <v>25</v>
      </c>
      <c r="G12" s="29">
        <v>25</v>
      </c>
      <c r="H12" s="31"/>
      <c r="I12" s="29">
        <v>23</v>
      </c>
      <c r="J12" s="29">
        <v>75</v>
      </c>
      <c r="K12" s="31"/>
      <c r="L12" s="29">
        <v>15</v>
      </c>
      <c r="M12" s="29">
        <v>75</v>
      </c>
      <c r="N12" s="31"/>
      <c r="O12" s="29">
        <v>20</v>
      </c>
      <c r="P12" s="29">
        <v>16</v>
      </c>
      <c r="Q12" s="31"/>
      <c r="R12" s="29">
        <v>20</v>
      </c>
      <c r="S12" s="29">
        <v>20</v>
      </c>
      <c r="T12" s="31"/>
      <c r="U12" s="29">
        <v>2</v>
      </c>
      <c r="V12" s="29">
        <v>130</v>
      </c>
      <c r="W12" s="31"/>
      <c r="X12" s="29">
        <v>16</v>
      </c>
      <c r="Y12" s="29">
        <v>130</v>
      </c>
      <c r="Z12" s="31"/>
    </row>
    <row r="13" spans="1:26" s="30" customFormat="1" ht="16" customHeight="1" x14ac:dyDescent="0.2">
      <c r="A13" s="29" t="s">
        <v>135</v>
      </c>
      <c r="B13" s="31"/>
      <c r="C13" s="29">
        <v>3</v>
      </c>
      <c r="D13" s="29">
        <v>3</v>
      </c>
      <c r="E13" s="31"/>
      <c r="F13" s="29">
        <v>3</v>
      </c>
      <c r="G13" s="29">
        <v>3</v>
      </c>
      <c r="H13" s="31"/>
      <c r="I13" s="29">
        <v>3</v>
      </c>
      <c r="J13" s="29">
        <v>3</v>
      </c>
      <c r="K13" s="31"/>
      <c r="L13" s="29">
        <v>3</v>
      </c>
      <c r="M13" s="29">
        <v>3</v>
      </c>
      <c r="N13" s="31"/>
      <c r="O13" s="29">
        <v>3</v>
      </c>
      <c r="P13" s="29">
        <v>3</v>
      </c>
      <c r="Q13" s="31"/>
      <c r="R13" s="29">
        <v>3</v>
      </c>
      <c r="S13" s="29">
        <v>3</v>
      </c>
      <c r="T13" s="31"/>
      <c r="U13" s="29">
        <v>3</v>
      </c>
      <c r="V13" s="29">
        <v>3</v>
      </c>
      <c r="W13" s="31"/>
      <c r="X13" s="29">
        <v>3</v>
      </c>
      <c r="Y13" s="29">
        <v>3</v>
      </c>
      <c r="Z13" s="31"/>
    </row>
    <row r="14" spans="1:26" s="30" customFormat="1" ht="16" customHeight="1" x14ac:dyDescent="0.2">
      <c r="A14" s="29" t="s">
        <v>136</v>
      </c>
      <c r="B14" s="31"/>
      <c r="C14" s="29">
        <v>0</v>
      </c>
      <c r="D14" s="29">
        <v>0</v>
      </c>
      <c r="E14" s="31"/>
      <c r="F14" s="29">
        <v>0</v>
      </c>
      <c r="G14" s="29">
        <v>0</v>
      </c>
      <c r="H14" s="31"/>
      <c r="I14" s="29">
        <v>0</v>
      </c>
      <c r="J14" s="29">
        <v>0</v>
      </c>
      <c r="K14" s="31"/>
      <c r="L14" s="29">
        <v>0</v>
      </c>
      <c r="M14" s="29">
        <v>0</v>
      </c>
      <c r="N14" s="31"/>
      <c r="O14" s="29">
        <v>0</v>
      </c>
      <c r="P14" s="29">
        <v>0</v>
      </c>
      <c r="Q14" s="31"/>
      <c r="R14" s="29">
        <v>0</v>
      </c>
      <c r="S14" s="29">
        <v>0</v>
      </c>
      <c r="T14" s="31"/>
      <c r="U14" s="29">
        <v>0</v>
      </c>
      <c r="V14" s="29">
        <v>0</v>
      </c>
      <c r="W14" s="31"/>
      <c r="X14" s="29">
        <v>0</v>
      </c>
      <c r="Y14" s="29">
        <v>0</v>
      </c>
      <c r="Z14" s="31"/>
    </row>
    <row r="15" spans="1:26" s="30" customFormat="1" ht="16" customHeight="1" x14ac:dyDescent="0.2">
      <c r="A15" s="29" t="s">
        <v>137</v>
      </c>
      <c r="B15" s="31"/>
      <c r="C15" s="29">
        <v>3</v>
      </c>
      <c r="D15" s="29">
        <v>3</v>
      </c>
      <c r="E15" s="31"/>
      <c r="F15" s="29">
        <v>3</v>
      </c>
      <c r="G15" s="29">
        <v>3</v>
      </c>
      <c r="H15" s="31"/>
      <c r="I15" s="29">
        <v>3</v>
      </c>
      <c r="J15" s="29">
        <v>3</v>
      </c>
      <c r="K15" s="31"/>
      <c r="L15" s="29">
        <v>3</v>
      </c>
      <c r="M15" s="29">
        <v>3</v>
      </c>
      <c r="N15" s="31"/>
      <c r="O15" s="29">
        <v>3</v>
      </c>
      <c r="P15" s="29">
        <v>3</v>
      </c>
      <c r="Q15" s="31"/>
      <c r="R15" s="29">
        <v>3</v>
      </c>
      <c r="S15" s="29">
        <v>3</v>
      </c>
      <c r="T15" s="31"/>
      <c r="U15" s="29">
        <v>3</v>
      </c>
      <c r="V15" s="29">
        <v>3</v>
      </c>
      <c r="W15" s="31"/>
      <c r="X15" s="29">
        <v>3</v>
      </c>
      <c r="Y15" s="29">
        <v>3</v>
      </c>
      <c r="Z15" s="31"/>
    </row>
    <row r="16" spans="1:26" s="30" customFormat="1" ht="16" customHeight="1" x14ac:dyDescent="0.2">
      <c r="A16" s="29" t="s">
        <v>138</v>
      </c>
      <c r="B16" s="31"/>
      <c r="C16" s="29">
        <v>0</v>
      </c>
      <c r="D16" s="29">
        <v>0</v>
      </c>
      <c r="E16" s="31"/>
      <c r="F16" s="29">
        <v>0</v>
      </c>
      <c r="G16" s="29">
        <v>0</v>
      </c>
      <c r="H16" s="31"/>
      <c r="I16" s="29">
        <v>0</v>
      </c>
      <c r="J16" s="29">
        <v>0</v>
      </c>
      <c r="K16" s="31"/>
      <c r="L16" s="29">
        <v>0</v>
      </c>
      <c r="M16" s="29">
        <v>0</v>
      </c>
      <c r="N16" s="31"/>
      <c r="O16" s="29">
        <v>0</v>
      </c>
      <c r="P16" s="29">
        <v>0</v>
      </c>
      <c r="Q16" s="31"/>
      <c r="R16" s="29">
        <v>0</v>
      </c>
      <c r="S16" s="29">
        <v>0</v>
      </c>
      <c r="T16" s="31"/>
      <c r="U16" s="29">
        <v>0</v>
      </c>
      <c r="V16" s="29">
        <v>0</v>
      </c>
      <c r="W16" s="31"/>
      <c r="X16" s="29">
        <v>0</v>
      </c>
      <c r="Y16" s="29">
        <v>0</v>
      </c>
      <c r="Z16" s="31"/>
    </row>
    <row r="17" spans="1:26" s="30" customFormat="1" ht="16" customHeight="1" x14ac:dyDescent="0.2">
      <c r="A17" s="29" t="s">
        <v>139</v>
      </c>
      <c r="B17" s="31"/>
      <c r="C17" s="29">
        <v>0</v>
      </c>
      <c r="D17" s="29">
        <v>0</v>
      </c>
      <c r="E17" s="31"/>
      <c r="F17" s="29">
        <v>0</v>
      </c>
      <c r="G17" s="29">
        <v>0</v>
      </c>
      <c r="H17" s="31"/>
      <c r="I17" s="29">
        <v>0</v>
      </c>
      <c r="J17" s="29">
        <v>0</v>
      </c>
      <c r="K17" s="31"/>
      <c r="L17" s="29">
        <v>0</v>
      </c>
      <c r="M17" s="29">
        <v>0</v>
      </c>
      <c r="N17" s="31"/>
      <c r="O17" s="29">
        <v>0</v>
      </c>
      <c r="P17" s="29">
        <v>0</v>
      </c>
      <c r="Q17" s="31"/>
      <c r="R17" s="29">
        <v>0</v>
      </c>
      <c r="S17" s="29">
        <v>0</v>
      </c>
      <c r="T17" s="31"/>
      <c r="U17" s="29">
        <v>0</v>
      </c>
      <c r="V17" s="29">
        <v>0</v>
      </c>
      <c r="W17" s="31"/>
      <c r="X17" s="29">
        <v>0</v>
      </c>
      <c r="Y17" s="29">
        <v>0</v>
      </c>
      <c r="Z17" s="31"/>
    </row>
    <row r="18" spans="1:26" s="30" customFormat="1" ht="16" customHeight="1" x14ac:dyDescent="0.2">
      <c r="A18" s="29" t="s">
        <v>140</v>
      </c>
      <c r="B18" s="31"/>
      <c r="C18" s="29">
        <v>27</v>
      </c>
      <c r="D18" s="29">
        <v>27</v>
      </c>
      <c r="E18" s="31"/>
      <c r="F18" s="29">
        <v>25</v>
      </c>
      <c r="G18" s="29">
        <v>25</v>
      </c>
      <c r="H18" s="29">
        <v>180</v>
      </c>
      <c r="I18" s="29">
        <v>23</v>
      </c>
      <c r="J18" s="29">
        <v>75</v>
      </c>
      <c r="K18" s="29">
        <v>180</v>
      </c>
      <c r="L18" s="29">
        <v>15</v>
      </c>
      <c r="M18" s="29">
        <v>75</v>
      </c>
      <c r="N18" s="29">
        <v>180</v>
      </c>
      <c r="O18" s="31"/>
      <c r="P18" s="29">
        <v>16</v>
      </c>
      <c r="Q18" s="31"/>
      <c r="R18" s="31"/>
      <c r="S18" s="29">
        <v>20</v>
      </c>
      <c r="T18" s="29">
        <v>180</v>
      </c>
      <c r="U18" s="31"/>
      <c r="V18" s="29">
        <v>132</v>
      </c>
      <c r="W18" s="31"/>
      <c r="X18" s="29">
        <v>16</v>
      </c>
      <c r="Y18" s="29">
        <v>130</v>
      </c>
      <c r="Z18" s="29">
        <v>180</v>
      </c>
    </row>
    <row r="19" spans="1:26" s="30" customFormat="1" ht="16" customHeight="1" x14ac:dyDescent="0.2">
      <c r="A19" s="29" t="s">
        <v>133</v>
      </c>
      <c r="B19" s="31"/>
      <c r="C19" s="29">
        <v>30</v>
      </c>
      <c r="D19" s="29">
        <v>30</v>
      </c>
      <c r="E19" s="31"/>
      <c r="F19" s="29">
        <v>28</v>
      </c>
      <c r="G19" s="29">
        <v>28</v>
      </c>
      <c r="H19" s="31"/>
      <c r="I19" s="29">
        <v>26</v>
      </c>
      <c r="J19" s="29">
        <v>78</v>
      </c>
      <c r="K19" s="31"/>
      <c r="L19" s="29">
        <v>18</v>
      </c>
      <c r="M19" s="29">
        <v>78</v>
      </c>
      <c r="N19" s="31"/>
      <c r="O19" s="29">
        <v>23</v>
      </c>
      <c r="P19" s="29">
        <v>19</v>
      </c>
      <c r="Q19" s="31"/>
      <c r="R19" s="29">
        <v>23</v>
      </c>
      <c r="S19" s="29">
        <v>23</v>
      </c>
      <c r="T19" s="31"/>
      <c r="U19" s="29">
        <v>5</v>
      </c>
      <c r="V19" s="29">
        <v>133</v>
      </c>
      <c r="W19" s="31"/>
      <c r="X19" s="29">
        <v>19</v>
      </c>
      <c r="Y19" s="29">
        <v>133</v>
      </c>
      <c r="Z19" s="31"/>
    </row>
    <row r="20" spans="1:26" s="30" customFormat="1" ht="16" customHeight="1" x14ac:dyDescent="0.2"/>
    <row r="22" spans="1:26" ht="23" x14ac:dyDescent="0.2">
      <c r="A22" s="49" t="s">
        <v>141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</row>
    <row r="23" spans="1:26" x14ac:dyDescent="0.2">
      <c r="A23" s="29" t="s">
        <v>84</v>
      </c>
      <c r="B23" s="29"/>
      <c r="C23" s="29" t="s">
        <v>85</v>
      </c>
      <c r="D23" s="29" t="s">
        <v>86</v>
      </c>
      <c r="E23" s="29" t="s">
        <v>87</v>
      </c>
      <c r="F23" s="29" t="s">
        <v>88</v>
      </c>
      <c r="G23" s="29" t="s">
        <v>89</v>
      </c>
      <c r="H23" s="29" t="s">
        <v>90</v>
      </c>
      <c r="I23" s="29" t="s">
        <v>91</v>
      </c>
      <c r="J23" s="29" t="s">
        <v>92</v>
      </c>
      <c r="K23" s="29" t="s">
        <v>93</v>
      </c>
    </row>
    <row r="24" spans="1:26" x14ac:dyDescent="0.2">
      <c r="A24" s="54" t="s">
        <v>94</v>
      </c>
      <c r="B24" s="29" t="s">
        <v>95</v>
      </c>
      <c r="C24" s="29" t="s">
        <v>43</v>
      </c>
      <c r="D24" s="29" t="s">
        <v>43</v>
      </c>
      <c r="E24" s="29" t="s">
        <v>34</v>
      </c>
      <c r="F24" s="29" t="s">
        <v>104</v>
      </c>
      <c r="G24" s="29" t="s">
        <v>105</v>
      </c>
      <c r="H24" s="29" t="s">
        <v>96</v>
      </c>
      <c r="I24" s="29" t="s">
        <v>97</v>
      </c>
      <c r="J24" s="29" t="s">
        <v>98</v>
      </c>
      <c r="K24" s="29" t="s">
        <v>98</v>
      </c>
    </row>
    <row r="25" spans="1:26" x14ac:dyDescent="0.2">
      <c r="A25" s="54"/>
      <c r="B25" s="29" t="s">
        <v>99</v>
      </c>
      <c r="C25" s="29" t="s">
        <v>100</v>
      </c>
      <c r="D25" s="29" t="s">
        <v>14</v>
      </c>
      <c r="E25" s="29" t="s">
        <v>100</v>
      </c>
      <c r="F25" s="29" t="s">
        <v>14</v>
      </c>
      <c r="G25" s="29" t="s">
        <v>100</v>
      </c>
      <c r="H25" s="29" t="s">
        <v>100</v>
      </c>
      <c r="I25" s="29" t="s">
        <v>100</v>
      </c>
      <c r="J25" s="29" t="s">
        <v>100</v>
      </c>
      <c r="K25" s="29" t="s">
        <v>14</v>
      </c>
    </row>
    <row r="26" spans="1:26" x14ac:dyDescent="0.2">
      <c r="A26" s="32" t="s">
        <v>106</v>
      </c>
      <c r="B26" s="29"/>
      <c r="C26" s="29" t="s">
        <v>116</v>
      </c>
      <c r="D26" s="29" t="s">
        <v>117</v>
      </c>
      <c r="E26" s="29" t="s">
        <v>113</v>
      </c>
      <c r="F26" s="29" t="s">
        <v>108</v>
      </c>
      <c r="G26" s="29" t="s">
        <v>110</v>
      </c>
      <c r="H26" s="29" t="s">
        <v>110</v>
      </c>
      <c r="I26" s="29" t="s">
        <v>116</v>
      </c>
      <c r="J26" s="29" t="s">
        <v>113</v>
      </c>
      <c r="K26" s="29" t="s">
        <v>114</v>
      </c>
    </row>
    <row r="27" spans="1:26" x14ac:dyDescent="0.2">
      <c r="A27" s="50" t="s">
        <v>149</v>
      </c>
      <c r="B27" s="51"/>
      <c r="C27" s="29">
        <v>115</v>
      </c>
      <c r="D27" s="29">
        <v>554</v>
      </c>
      <c r="E27" s="29">
        <v>175</v>
      </c>
      <c r="F27" s="29">
        <v>348</v>
      </c>
      <c r="G27" s="29">
        <v>252</v>
      </c>
      <c r="H27" s="29">
        <v>205</v>
      </c>
      <c r="I27" s="29">
        <v>140</v>
      </c>
      <c r="J27" s="29">
        <v>8</v>
      </c>
      <c r="K27" s="29">
        <v>2036</v>
      </c>
    </row>
    <row r="28" spans="1:26" x14ac:dyDescent="0.2">
      <c r="A28" s="50" t="s">
        <v>148</v>
      </c>
      <c r="B28" s="51"/>
      <c r="C28" s="29">
        <v>1647</v>
      </c>
      <c r="D28" s="29">
        <v>1647</v>
      </c>
      <c r="E28" s="29">
        <v>1647</v>
      </c>
      <c r="F28" s="29">
        <v>3294</v>
      </c>
      <c r="G28" s="29">
        <v>1647</v>
      </c>
      <c r="H28" s="29">
        <v>1647</v>
      </c>
      <c r="I28" s="29">
        <v>1647</v>
      </c>
      <c r="J28" s="29">
        <v>1647</v>
      </c>
      <c r="K28" s="29">
        <v>3294</v>
      </c>
    </row>
    <row r="29" spans="1:26" x14ac:dyDescent="0.2">
      <c r="A29" s="50" t="s">
        <v>150</v>
      </c>
      <c r="B29" s="51"/>
      <c r="C29" s="33">
        <v>6.9823922282938683E-2</v>
      </c>
      <c r="D29" s="33">
        <v>0.3363691560412872</v>
      </c>
      <c r="E29" s="33">
        <v>0.10625379477838494</v>
      </c>
      <c r="F29" s="33">
        <v>0.10564663023679417</v>
      </c>
      <c r="G29" s="33">
        <v>0.15300546448087432</v>
      </c>
      <c r="H29" s="33">
        <v>0.12446873102610807</v>
      </c>
      <c r="I29" s="33">
        <v>8.5003035822707948E-2</v>
      </c>
      <c r="J29" s="33">
        <v>4.8573163327261691E-3</v>
      </c>
      <c r="K29" s="33">
        <v>0.61809350333940494</v>
      </c>
    </row>
    <row r="30" spans="1:26" x14ac:dyDescent="0.2">
      <c r="A30" s="50" t="s">
        <v>151</v>
      </c>
      <c r="B30" s="51"/>
      <c r="C30" s="54">
        <v>0.77100000000000002</v>
      </c>
      <c r="D30" s="54"/>
      <c r="E30" s="54"/>
      <c r="F30" s="54"/>
      <c r="G30" s="54"/>
      <c r="H30" s="54">
        <v>0.83199999999999996</v>
      </c>
      <c r="I30" s="54"/>
      <c r="J30" s="54"/>
      <c r="K30" s="54"/>
    </row>
    <row r="31" spans="1:26" x14ac:dyDescent="0.2">
      <c r="A31" s="50" t="s">
        <v>101</v>
      </c>
      <c r="B31" s="51"/>
      <c r="C31" s="33">
        <v>9.0562804517430193E-2</v>
      </c>
      <c r="D31" s="33">
        <v>0.43627646697962025</v>
      </c>
      <c r="E31" s="33">
        <v>0.13781296339608942</v>
      </c>
      <c r="F31" s="33">
        <v>0.13702546074811175</v>
      </c>
      <c r="G31" s="33">
        <v>0.19845066729036875</v>
      </c>
      <c r="H31" s="33">
        <v>0.14960184017561068</v>
      </c>
      <c r="I31" s="33">
        <v>0.10216711036383168</v>
      </c>
      <c r="J31" s="33">
        <v>5.8381205922189532E-3</v>
      </c>
      <c r="K31" s="33">
        <v>0.74290084535986178</v>
      </c>
    </row>
    <row r="32" spans="1:26" x14ac:dyDescent="0.2">
      <c r="A32" s="50" t="s">
        <v>102</v>
      </c>
      <c r="B32" s="51"/>
      <c r="C32" s="34">
        <v>14.942862745375981</v>
      </c>
      <c r="D32" s="34">
        <v>71.985617051637334</v>
      </c>
      <c r="E32" s="34">
        <v>22.739138960354754</v>
      </c>
      <c r="F32" s="34">
        <v>22.609201023438441</v>
      </c>
      <c r="G32" s="34">
        <v>32.744360102910846</v>
      </c>
      <c r="H32" s="34">
        <v>25.133109149502594</v>
      </c>
      <c r="I32" s="34">
        <v>17.164074541123721</v>
      </c>
      <c r="J32" s="34">
        <v>0.98080425949278416</v>
      </c>
      <c r="K32" s="34">
        <v>124.80734202045679</v>
      </c>
    </row>
    <row r="33" spans="1:13" x14ac:dyDescent="0.2">
      <c r="A33" s="50" t="s">
        <v>103</v>
      </c>
      <c r="B33" s="51"/>
      <c r="C33" s="29">
        <v>18</v>
      </c>
      <c r="D33" s="29">
        <v>75</v>
      </c>
      <c r="E33" s="29">
        <v>26</v>
      </c>
      <c r="F33" s="29">
        <v>25</v>
      </c>
      <c r="G33" s="29">
        <v>36</v>
      </c>
      <c r="H33" s="29">
        <v>28</v>
      </c>
      <c r="I33" s="29">
        <v>20</v>
      </c>
      <c r="J33" s="29">
        <v>4</v>
      </c>
      <c r="K33" s="29">
        <v>128</v>
      </c>
    </row>
    <row r="36" spans="1:13" ht="23" x14ac:dyDescent="0.2">
      <c r="A36" s="49" t="s">
        <v>147</v>
      </c>
      <c r="B36" s="49"/>
      <c r="C36" s="49"/>
      <c r="D36" s="49"/>
      <c r="E36" s="49"/>
      <c r="F36" s="49"/>
      <c r="J36"/>
      <c r="K36"/>
      <c r="L36"/>
      <c r="M36"/>
    </row>
    <row r="37" spans="1:13" x14ac:dyDescent="0.2">
      <c r="A37" s="29" t="s">
        <v>146</v>
      </c>
      <c r="B37" s="29" t="s">
        <v>80</v>
      </c>
      <c r="C37" s="29" t="s">
        <v>50</v>
      </c>
      <c r="D37" s="29" t="s">
        <v>51</v>
      </c>
      <c r="E37" s="29" t="s">
        <v>52</v>
      </c>
      <c r="F37" s="29" t="s">
        <v>53</v>
      </c>
      <c r="J37"/>
      <c r="K37"/>
      <c r="L37"/>
      <c r="M37"/>
    </row>
    <row r="38" spans="1:13" x14ac:dyDescent="0.2">
      <c r="A38" s="29" t="s">
        <v>152</v>
      </c>
      <c r="B38" s="29">
        <v>25</v>
      </c>
      <c r="C38" s="29">
        <v>12</v>
      </c>
      <c r="D38" s="29">
        <v>13</v>
      </c>
      <c r="E38" s="29">
        <v>18</v>
      </c>
      <c r="F38" s="29">
        <v>18</v>
      </c>
      <c r="J38"/>
      <c r="K38"/>
      <c r="L38"/>
      <c r="M38"/>
    </row>
    <row r="39" spans="1:13" x14ac:dyDescent="0.2">
      <c r="A39" s="29" t="s">
        <v>153</v>
      </c>
      <c r="B39" s="29">
        <v>60</v>
      </c>
      <c r="C39" s="29">
        <v>85</v>
      </c>
      <c r="D39" s="29">
        <v>87</v>
      </c>
      <c r="E39" s="29">
        <v>75</v>
      </c>
      <c r="F39" s="29">
        <v>78</v>
      </c>
      <c r="J39"/>
      <c r="K39"/>
      <c r="L39"/>
      <c r="M39"/>
    </row>
    <row r="40" spans="1:13" x14ac:dyDescent="0.2">
      <c r="A40" s="29" t="s">
        <v>154</v>
      </c>
      <c r="B40" s="29">
        <v>25</v>
      </c>
      <c r="C40" s="29">
        <v>24</v>
      </c>
      <c r="D40" s="29">
        <v>23</v>
      </c>
      <c r="E40" s="29">
        <v>26</v>
      </c>
      <c r="F40" s="29">
        <v>26</v>
      </c>
      <c r="J40"/>
      <c r="K40"/>
      <c r="L40"/>
      <c r="M40"/>
    </row>
    <row r="41" spans="1:13" x14ac:dyDescent="0.2">
      <c r="A41" s="29" t="s">
        <v>155</v>
      </c>
      <c r="B41" s="29">
        <v>30</v>
      </c>
      <c r="C41" s="29">
        <v>22</v>
      </c>
      <c r="D41" s="29">
        <v>21</v>
      </c>
      <c r="E41" s="29">
        <v>25</v>
      </c>
      <c r="F41" s="29">
        <v>28</v>
      </c>
      <c r="J41"/>
      <c r="K41"/>
      <c r="L41"/>
      <c r="M41"/>
    </row>
    <row r="42" spans="1:13" x14ac:dyDescent="0.2">
      <c r="A42" s="29" t="s">
        <v>156</v>
      </c>
      <c r="B42" s="29">
        <v>40</v>
      </c>
      <c r="C42" s="29">
        <v>37</v>
      </c>
      <c r="D42" s="29">
        <v>36</v>
      </c>
      <c r="E42" s="29">
        <v>36</v>
      </c>
      <c r="F42" s="29">
        <v>30</v>
      </c>
      <c r="J42"/>
      <c r="K42"/>
      <c r="L42"/>
      <c r="M42"/>
    </row>
    <row r="43" spans="1:13" x14ac:dyDescent="0.2">
      <c r="A43" s="29" t="s">
        <v>145</v>
      </c>
      <c r="B43" s="29">
        <f>SUM(B38:B42)</f>
        <v>180</v>
      </c>
      <c r="C43" s="29">
        <f t="shared" ref="C43:F43" si="0">SUM(C38:C42)</f>
        <v>180</v>
      </c>
      <c r="D43" s="29">
        <f t="shared" si="0"/>
        <v>180</v>
      </c>
      <c r="E43" s="29">
        <f t="shared" si="0"/>
        <v>180</v>
      </c>
      <c r="F43" s="29">
        <f t="shared" si="0"/>
        <v>180</v>
      </c>
      <c r="J43"/>
      <c r="K43"/>
      <c r="L43"/>
      <c r="M43"/>
    </row>
    <row r="44" spans="1:13" x14ac:dyDescent="0.2">
      <c r="A44" s="29" t="s">
        <v>157</v>
      </c>
      <c r="B44" s="29">
        <v>20</v>
      </c>
      <c r="C44" s="29">
        <v>22</v>
      </c>
      <c r="D44" s="29">
        <v>21</v>
      </c>
      <c r="E44" s="29">
        <v>28</v>
      </c>
      <c r="F44" s="29">
        <v>23</v>
      </c>
      <c r="J44"/>
      <c r="K44"/>
      <c r="L44"/>
      <c r="M44"/>
    </row>
    <row r="45" spans="1:13" x14ac:dyDescent="0.2">
      <c r="A45" s="29" t="s">
        <v>158</v>
      </c>
      <c r="B45" s="29">
        <v>20</v>
      </c>
      <c r="C45" s="29">
        <v>15</v>
      </c>
      <c r="D45" s="29">
        <v>14</v>
      </c>
      <c r="E45" s="29">
        <v>20</v>
      </c>
      <c r="F45" s="29">
        <v>19</v>
      </c>
      <c r="J45"/>
      <c r="K45"/>
      <c r="L45"/>
      <c r="M45"/>
    </row>
    <row r="46" spans="1:13" x14ac:dyDescent="0.2">
      <c r="A46" s="29" t="s">
        <v>159</v>
      </c>
      <c r="B46" s="29">
        <v>10</v>
      </c>
      <c r="C46" s="29">
        <v>9</v>
      </c>
      <c r="D46" s="29">
        <v>8</v>
      </c>
      <c r="E46" s="29">
        <v>4</v>
      </c>
      <c r="F46" s="29">
        <v>5</v>
      </c>
    </row>
    <row r="47" spans="1:13" x14ac:dyDescent="0.2">
      <c r="A47" s="29" t="s">
        <v>160</v>
      </c>
      <c r="B47" s="29">
        <v>130</v>
      </c>
      <c r="C47" s="29">
        <v>134</v>
      </c>
      <c r="D47" s="29">
        <v>137</v>
      </c>
      <c r="E47" s="29">
        <v>128</v>
      </c>
      <c r="F47" s="29">
        <v>133</v>
      </c>
    </row>
    <row r="48" spans="1:13" x14ac:dyDescent="0.2">
      <c r="A48" s="29" t="s">
        <v>145</v>
      </c>
      <c r="B48" s="29">
        <f t="shared" ref="B48:C48" si="1">SUM(B44:B47)</f>
        <v>180</v>
      </c>
      <c r="C48" s="29">
        <f t="shared" si="1"/>
        <v>180</v>
      </c>
      <c r="D48" s="29">
        <f>SUM(D44:D47)</f>
        <v>180</v>
      </c>
      <c r="E48" s="29">
        <f t="shared" ref="E48:F48" si="2">SUM(E44:E47)</f>
        <v>180</v>
      </c>
      <c r="F48" s="29">
        <f t="shared" si="2"/>
        <v>180</v>
      </c>
    </row>
  </sheetData>
  <mergeCells count="15">
    <mergeCell ref="A1:Z1"/>
    <mergeCell ref="O2:Z2"/>
    <mergeCell ref="A22:K22"/>
    <mergeCell ref="A24:A25"/>
    <mergeCell ref="C30:G30"/>
    <mergeCell ref="H30:K30"/>
    <mergeCell ref="C2:N2"/>
    <mergeCell ref="A27:B27"/>
    <mergeCell ref="A28:B28"/>
    <mergeCell ref="A36:F36"/>
    <mergeCell ref="A32:B32"/>
    <mergeCell ref="A30:B30"/>
    <mergeCell ref="A29:B29"/>
    <mergeCell ref="A31:B31"/>
    <mergeCell ref="A33:B33"/>
  </mergeCell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763C224E0AE42A804E96A85991A5D" ma:contentTypeVersion="10" ma:contentTypeDescription="Create a new document." ma:contentTypeScope="" ma:versionID="43e54bfc7e2b7e1f79553cbd93416026">
  <xsd:schema xmlns:xsd="http://www.w3.org/2001/XMLSchema" xmlns:xs="http://www.w3.org/2001/XMLSchema" xmlns:p="http://schemas.microsoft.com/office/2006/metadata/properties" xmlns:ns3="9149fbb2-0dcf-447e-87d9-72d720a13d6e" targetNamespace="http://schemas.microsoft.com/office/2006/metadata/properties" ma:root="true" ma:fieldsID="321db4805b8405a4b8fc7442892cd9b9" ns3:_="">
    <xsd:import namespace="9149fbb2-0dcf-447e-87d9-72d720a13d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49fbb2-0dcf-447e-87d9-72d720a13d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88F3D6-32ED-467C-AB0B-08EAA23F0C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49fbb2-0dcf-447e-87d9-72d720a13d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7B57D1-6C82-421B-8750-BD9A5770C2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38E9D2-0C94-48C7-AE9E-9EF0653D19B3}">
  <ds:schemaRefs>
    <ds:schemaRef ds:uri="http://purl.org/dc/dcmitype/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9149fbb2-0dcf-447e-87d9-72d720a13d6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Network</vt:lpstr>
      <vt:lpstr>Link</vt:lpstr>
      <vt:lpstr>Intersection</vt:lpstr>
      <vt:lpstr>HCM and Webster Algorithm</vt:lpstr>
      <vt:lpstr>Intersection!OLE_LINK100</vt:lpstr>
      <vt:lpstr>Intersection!OLE_LINK102</vt:lpstr>
      <vt:lpstr>Intersection!OLE_LINK126</vt:lpstr>
      <vt:lpstr>Intersection!OLE_LINK31</vt:lpstr>
      <vt:lpstr>Intersection!OLE_LINK78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</dc:creator>
  <cp:lastModifiedBy>Zhou Shenghua</cp:lastModifiedBy>
  <dcterms:created xsi:type="dcterms:W3CDTF">2020-04-27T05:51:04Z</dcterms:created>
  <dcterms:modified xsi:type="dcterms:W3CDTF">2020-12-08T13:45:42Z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0x010100E99763C224E0AE42A804E96A85991A5D</vt:lpwstr>
  </property>
</Properties>
</file>