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CLEAR_CASE\CMR\13189\"/>
    </mc:Choice>
  </mc:AlternateContent>
  <xr:revisionPtr revIDLastSave="0" documentId="8_{F42A9EF6-9D0C-41AF-B501-0807858D9D67}" xr6:coauthVersionLast="47" xr6:coauthVersionMax="47" xr10:uidLastSave="{00000000-0000-0000-0000-000000000000}"/>
  <bookViews>
    <workbookView xWindow="14325" yWindow="-16320" windowWidth="29040" windowHeight="16440" tabRatio="779" xr2:uid="{E59FA18F-6985-474A-A88A-0365879041F3}"/>
  </bookViews>
  <sheets>
    <sheet name="NEW CMR QUERY" sheetId="13" r:id="rId1"/>
    <sheet name="NEW_SQL_WORKSHEET" sheetId="10" r:id="rId2"/>
    <sheet name="MAP_COLS_USED" sheetId="6" r:id="rId3"/>
    <sheet name="MISSING" sheetId="8" r:id="rId4"/>
    <sheet name="Data Requirement Template" sheetId="11" r:id="rId5"/>
    <sheet name="Downstream Reference" sheetId="12" r:id="rId6"/>
    <sheet name="CMR SQL" sheetId="7" r:id="rId7"/>
    <sheet name="CMRID.A11T0ADR" sheetId="1" r:id="rId8"/>
    <sheet name="CMRID.A11T0BRO" sheetId="2" r:id="rId9"/>
    <sheet name="CMRID.A11T0COM" sheetId="3" r:id="rId10"/>
    <sheet name="CMRID.A11T0CUS" sheetId="4" r:id="rId11"/>
    <sheet name="CMRID.A11T0SIC" sheetId="5" r:id="rId12"/>
  </sheets>
  <definedNames>
    <definedName name="_xlnm._FilterDatabase" localSheetId="4" hidden="1">'Data Requirement Template'!$A$2:$P$2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7" i="10" l="1"/>
  <c r="M26" i="10"/>
  <c r="M25" i="10"/>
  <c r="M24" i="10"/>
  <c r="M23" i="10"/>
  <c r="M22" i="10"/>
  <c r="M21" i="10"/>
  <c r="M20" i="10"/>
  <c r="M19" i="10"/>
  <c r="M18" i="10"/>
  <c r="M17" i="10"/>
  <c r="M16" i="10"/>
  <c r="M15" i="10"/>
  <c r="M14" i="10"/>
  <c r="M13" i="10"/>
  <c r="M12" i="10"/>
  <c r="M11" i="10"/>
  <c r="M10" i="10"/>
  <c r="M9" i="10"/>
  <c r="M8" i="10"/>
  <c r="M7" i="10"/>
  <c r="M6" i="10"/>
  <c r="M5" i="10"/>
  <c r="M4" i="10"/>
  <c r="M3" i="10"/>
  <c r="E27" i="10"/>
  <c r="E26" i="10"/>
  <c r="E25" i="10"/>
  <c r="E24" i="10"/>
  <c r="E23" i="10"/>
  <c r="E22" i="10"/>
  <c r="E21" i="10"/>
  <c r="E20" i="10"/>
  <c r="E19" i="10"/>
  <c r="E18" i="10"/>
  <c r="E17" i="10"/>
  <c r="E16" i="10"/>
  <c r="E15" i="10"/>
  <c r="E14" i="10"/>
  <c r="E13" i="10"/>
  <c r="E12" i="10"/>
  <c r="E11" i="10"/>
  <c r="E10" i="10"/>
  <c r="E9" i="10"/>
  <c r="E8" i="10"/>
  <c r="E7" i="10"/>
  <c r="E6" i="10"/>
  <c r="E5" i="10"/>
  <c r="E4" i="10"/>
  <c r="E3" i="10"/>
  <c r="D27" i="10"/>
  <c r="D26" i="10"/>
  <c r="D25" i="10"/>
  <c r="D24" i="10"/>
  <c r="D23" i="10"/>
  <c r="D22" i="10"/>
  <c r="D21" i="10"/>
  <c r="D20" i="10"/>
  <c r="D19" i="10"/>
  <c r="D18" i="10"/>
  <c r="D17" i="10"/>
  <c r="D16" i="10"/>
  <c r="D15" i="10"/>
  <c r="D14" i="10"/>
  <c r="D13" i="10"/>
  <c r="D12" i="10"/>
  <c r="D11" i="10"/>
  <c r="D10" i="10"/>
  <c r="D9" i="10"/>
  <c r="D8" i="10"/>
  <c r="D7" i="10"/>
  <c r="D6" i="10"/>
  <c r="D5" i="10"/>
  <c r="D4" i="10"/>
  <c r="D3" i="10"/>
  <c r="F27" i="10"/>
  <c r="F26" i="10"/>
  <c r="F25" i="10"/>
  <c r="F24" i="10"/>
  <c r="F23" i="10"/>
  <c r="F22" i="10"/>
  <c r="F21" i="10"/>
  <c r="F20" i="10"/>
  <c r="F19" i="10"/>
  <c r="F18" i="10"/>
  <c r="F17" i="10"/>
  <c r="F16" i="10"/>
  <c r="F15" i="10"/>
  <c r="F14" i="10"/>
  <c r="F13" i="10"/>
  <c r="F12" i="10"/>
  <c r="F11" i="10"/>
  <c r="F10" i="10"/>
  <c r="F9" i="10"/>
  <c r="F8" i="10"/>
  <c r="F7" i="10"/>
  <c r="F6" i="10"/>
  <c r="F5" i="10"/>
  <c r="F4" i="10"/>
  <c r="F3" i="10"/>
  <c r="D15" i="8"/>
  <c r="C15" i="8"/>
  <c r="B15" i="8"/>
  <c r="D14" i="8"/>
  <c r="C14" i="8"/>
  <c r="B14" i="8"/>
  <c r="D13" i="8"/>
  <c r="C13" i="8"/>
  <c r="B13" i="8"/>
  <c r="D12" i="8"/>
  <c r="C12" i="8"/>
  <c r="B12" i="8"/>
  <c r="D11" i="8"/>
  <c r="C11" i="8"/>
  <c r="B11" i="8"/>
  <c r="D10" i="8"/>
  <c r="C10" i="8"/>
  <c r="B10" i="8"/>
  <c r="D9" i="8"/>
  <c r="C9" i="8"/>
  <c r="B9" i="8"/>
  <c r="D8" i="8"/>
  <c r="C8" i="8"/>
  <c r="B8" i="8"/>
  <c r="D7" i="8"/>
  <c r="C7" i="8"/>
  <c r="B7" i="8"/>
  <c r="D6" i="8"/>
  <c r="C6" i="8"/>
  <c r="B6" i="8"/>
  <c r="D5" i="8"/>
  <c r="C5" i="8"/>
  <c r="B5" i="8"/>
  <c r="D4" i="8"/>
  <c r="C4" i="8"/>
  <c r="B4" i="8"/>
  <c r="Q19" i="6"/>
  <c r="Q18" i="6"/>
  <c r="Q17" i="6"/>
  <c r="Q16" i="6"/>
  <c r="Q15" i="6"/>
  <c r="Q14" i="6"/>
  <c r="Q13" i="6"/>
  <c r="Q12" i="6"/>
  <c r="Q11" i="6"/>
  <c r="Q10" i="6"/>
  <c r="Q9" i="6"/>
  <c r="Q8" i="6"/>
  <c r="Q7" i="6"/>
  <c r="Q6" i="6"/>
  <c r="Q5" i="6"/>
  <c r="Q4" i="6"/>
  <c r="Q3" i="6"/>
  <c r="Q2" i="6"/>
  <c r="Q1" i="6"/>
  <c r="M10" i="6"/>
  <c r="M4" i="6"/>
  <c r="M5" i="6"/>
  <c r="M6" i="6"/>
  <c r="M7" i="6"/>
  <c r="M8" i="6"/>
  <c r="M9" i="6"/>
  <c r="M2" i="6"/>
  <c r="B22" i="6"/>
  <c r="E22" i="6"/>
  <c r="D5" i="6"/>
  <c r="E5" i="6"/>
  <c r="D8" i="6"/>
  <c r="D22" i="6"/>
  <c r="C22" i="6"/>
  <c r="D29" i="6"/>
  <c r="C29" i="6"/>
  <c r="B29" i="6"/>
  <c r="D31" i="6"/>
  <c r="C31" i="6"/>
  <c r="B31" i="6"/>
  <c r="D21" i="6"/>
  <c r="C21" i="6"/>
  <c r="B21" i="6"/>
  <c r="D20" i="6"/>
  <c r="C20" i="6"/>
  <c r="B20" i="6"/>
  <c r="C8" i="6"/>
  <c r="B8" i="6"/>
  <c r="D7" i="6"/>
  <c r="C7" i="6"/>
  <c r="B7" i="6"/>
  <c r="D34" i="6"/>
  <c r="C34" i="6"/>
  <c r="B34" i="6"/>
  <c r="D19" i="6"/>
  <c r="C19" i="6"/>
  <c r="B19" i="6"/>
  <c r="D28" i="6"/>
  <c r="C28" i="6"/>
  <c r="B28" i="6"/>
  <c r="D30" i="6"/>
  <c r="C30" i="6"/>
  <c r="B30" i="6"/>
  <c r="D24" i="6"/>
  <c r="C24" i="6"/>
  <c r="B24" i="6"/>
  <c r="D18" i="6"/>
  <c r="C18" i="6"/>
  <c r="B18" i="6"/>
  <c r="D6" i="6"/>
  <c r="C6" i="6"/>
  <c r="B6" i="6"/>
  <c r="D27" i="6"/>
  <c r="C27" i="6"/>
  <c r="B27" i="6"/>
  <c r="D17" i="6"/>
  <c r="C17" i="6"/>
  <c r="B17" i="6"/>
  <c r="D26" i="6"/>
  <c r="C26" i="6"/>
  <c r="B26" i="6"/>
  <c r="D16" i="6"/>
  <c r="C16" i="6"/>
  <c r="B16" i="6"/>
  <c r="D15" i="6"/>
  <c r="C15" i="6"/>
  <c r="B15" i="6"/>
  <c r="D33" i="6"/>
  <c r="C33" i="6"/>
  <c r="B33" i="6"/>
  <c r="D25" i="6"/>
  <c r="C25" i="6"/>
  <c r="B25" i="6"/>
  <c r="C5" i="6"/>
  <c r="B5" i="6"/>
  <c r="D14" i="6"/>
  <c r="C14" i="6"/>
  <c r="B14" i="6"/>
  <c r="D4" i="6"/>
  <c r="C4" i="6"/>
  <c r="B4" i="6"/>
  <c r="D23" i="6"/>
  <c r="C23" i="6"/>
  <c r="B23" i="6"/>
  <c r="D13" i="6"/>
  <c r="C13" i="6"/>
  <c r="B13" i="6"/>
  <c r="D10" i="6"/>
  <c r="C10" i="6"/>
  <c r="B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tc={6A2316C5-D87F-422F-8B81-307071514E29}</author>
    <author>tc={2D7AA1C0-3832-4E68-A1F6-5D65C0ECF51A}</author>
    <author>tc={7917C750-0430-460C-8654-291ED98C5B9D}</author>
  </authors>
  <commentList>
    <comment ref="I4" authorId="0" shapeId="0" xr:uid="{6A2316C5-D87F-422F-8B81-307071514E29}">
      <text>
        <t>[Threaded comment]
Your version of Excel allows you to read this threaded comment; however, any edits to it will get removed if the file is opened in a newer version of Excel. Learn more: https://go.microsoft.com/fwlink/?linkid=870924
Comment:
    A11T0ADR.I_CUST_ENTITY = A11T0CUS.I_CUST_ENTITY</t>
      </text>
    </comment>
    <comment ref="I7" authorId="1" shapeId="0" xr:uid="{2D7AA1C0-3832-4E68-A1F6-5D65C0ECF51A}">
      <text>
        <t>[Threaded comment]
Your version of Excel allows you to read this threaded comment; however, any edits to it will get removed if the file is opened in a newer version of Excel. Learn more: https://go.microsoft.com/fwlink/?linkid=870924
Comment:
    A11T0ADR.I_CO = A11T0COM.I_CO</t>
      </text>
    </comment>
    <comment ref="I28" authorId="2" shapeId="0" xr:uid="{7917C750-0430-460C-8654-291ED98C5B9D}">
      <text>
        <t>[Threaded comment]
Your version of Excel allows you to read this threaded comment; however, any edits to it will get removed if the file is opened in a newer version of Excel. Learn more: https://go.microsoft.com/fwlink/?linkid=870924
Comment:
    A11T0CUS.C_ESTAB_SIC = A11T0SIC.C_SIC</t>
      </text>
    </comment>
  </commentList>
</comments>
</file>

<file path=xl/sharedStrings.xml><?xml version="1.0" encoding="utf-8"?>
<sst xmlns="http://schemas.openxmlformats.org/spreadsheetml/2006/main" count="2718" uniqueCount="748">
  <si>
    <t>I_TABLE</t>
  </si>
  <si>
    <t>I_CUST_ENTITY</t>
  </si>
  <si>
    <t>I_CUST_ADDR_TYPE</t>
  </si>
  <si>
    <t>I_CO</t>
  </si>
  <si>
    <t>N_ST</t>
  </si>
  <si>
    <t>C_SEARCH_CITY</t>
  </si>
  <si>
    <t>N_CITY</t>
  </si>
  <si>
    <t>I_MKTG_OFF</t>
  </si>
  <si>
    <t>I_PRIMRY_SVC_OFF</t>
  </si>
  <si>
    <t>T_SEARCH_ADDR_MASK</t>
  </si>
  <si>
    <t>T_ADDR_LINE_1</t>
  </si>
  <si>
    <t>T_ADDR_LINE_2</t>
  </si>
  <si>
    <t>T_ADDR_LINE_3</t>
  </si>
  <si>
    <t>T_ADDR_LINE_4</t>
  </si>
  <si>
    <t>C_ZIP</t>
  </si>
  <si>
    <t>C_SCC</t>
  </si>
  <si>
    <t>F_OCL</t>
  </si>
  <si>
    <t>I_ESTAB_ENTITY</t>
  </si>
  <si>
    <t>C_ESTAB_SIZE</t>
  </si>
  <si>
    <t>F_FED_SITE</t>
  </si>
  <si>
    <t>C_CHANGE_REASON</t>
  </si>
  <si>
    <t>I_OPRTR_SERIAL</t>
  </si>
  <si>
    <t>C_CHANGE_OPRTR_LOC</t>
  </si>
  <si>
    <t>D_CHANGE</t>
  </si>
  <si>
    <t>H_CHANGE_STAMP</t>
  </si>
  <si>
    <t>F_COM_IND</t>
  </si>
  <si>
    <t>CHAR</t>
  </si>
  <si>
    <t>INTEGER</t>
  </si>
  <si>
    <t>DECIMAL</t>
  </si>
  <si>
    <t>DATE</t>
  </si>
  <si>
    <t>TIME</t>
  </si>
  <si>
    <t>NAME</t>
  </si>
  <si>
    <t>COLTYPE</t>
  </si>
  <si>
    <t>LENGTH</t>
  </si>
  <si>
    <t>SCALE</t>
  </si>
  <si>
    <t>I_OFF</t>
  </si>
  <si>
    <t>A_LEVEL_1_VALUE</t>
  </si>
  <si>
    <t>A_LEVEL_2_VALUE</t>
  </si>
  <si>
    <t>A_LEVEL_3_VALUE</t>
  </si>
  <si>
    <t>A_LEVEL_4_VALUE</t>
  </si>
  <si>
    <t>A_LEVEL_5_VALUE</t>
  </si>
  <si>
    <t>A_LEVEL_6_VALUE</t>
  </si>
  <si>
    <t>A_LEVEL_7_VALUE</t>
  </si>
  <si>
    <t>A_LEVEL_8_VALUE</t>
  </si>
  <si>
    <t>N_OFF</t>
  </si>
  <si>
    <t>F_DISTRC_ON</t>
  </si>
  <si>
    <t>I_AR_OFF</t>
  </si>
  <si>
    <t>F_APPLIC_CASH</t>
  </si>
  <si>
    <t>F_APPLIC_COLL</t>
  </si>
  <si>
    <t>F_OFF_FUNC</t>
  </si>
  <si>
    <t>D_BO_CREATE</t>
  </si>
  <si>
    <t>D_BO_STAT_CHANGE</t>
  </si>
  <si>
    <t>D_BO_ADDR_CHANGE</t>
  </si>
  <si>
    <t>Q_INQ_TEL_OFFS</t>
  </si>
  <si>
    <t>Q_TIE_LINE_TEL_OFF</t>
  </si>
  <si>
    <t>T_INQ_ADDR_LINE_1</t>
  </si>
  <si>
    <t>T_INQ_ADDR_LINE_2</t>
  </si>
  <si>
    <t>N_INQ_CITY</t>
  </si>
  <si>
    <t>N_INQ_ST</t>
  </si>
  <si>
    <t>C_INQ_ZIP</t>
  </si>
  <si>
    <t>C_INQ_ST</t>
  </si>
  <si>
    <t>C_INQ_CNTY</t>
  </si>
  <si>
    <t>C_INQ_CITY</t>
  </si>
  <si>
    <t>T_REMIT_TO_ADDR_L1</t>
  </si>
  <si>
    <t>T_REMIT_TO_ADDR_L2</t>
  </si>
  <si>
    <t>N_REMIT_TO_CITY</t>
  </si>
  <si>
    <t>N_REMIT_TO_ST</t>
  </si>
  <si>
    <t>C_REMIT_TO_ZIP</t>
  </si>
  <si>
    <t>C_REMIT_TO_ST</t>
  </si>
  <si>
    <t>C_REMIT_TO_CNTY</t>
  </si>
  <si>
    <t>C_REMIT_TO_CITY</t>
  </si>
  <si>
    <t>T_PHYSIC_ADDR_LN1</t>
  </si>
  <si>
    <t>T_PHYSIC_ADDR_LN2</t>
  </si>
  <si>
    <t>N_PHYSIC_CITY</t>
  </si>
  <si>
    <t>N_PHYSIC_ST</t>
  </si>
  <si>
    <t>C_PHYSIC_ZIP</t>
  </si>
  <si>
    <t>C_PHYSIC_ST</t>
  </si>
  <si>
    <t>C_PHYSIC_CNTY</t>
  </si>
  <si>
    <t>C_PHYSIC_CITY</t>
  </si>
  <si>
    <t>I_CTRLG_OFF</t>
  </si>
  <si>
    <t>I_SUB_OFF_1</t>
  </si>
  <si>
    <t>I_SUB_OFF_2</t>
  </si>
  <si>
    <t>I_SUB_OFF_3</t>
  </si>
  <si>
    <t>I_SUB_OFF_4</t>
  </si>
  <si>
    <t>I_SUB_OFF_5</t>
  </si>
  <si>
    <t>I_SUB_OFF_6</t>
  </si>
  <si>
    <t>I_SUB_OFF_7</t>
  </si>
  <si>
    <t>I_SUB_OFF_8</t>
  </si>
  <si>
    <t>I_SUB_OFF_9</t>
  </si>
  <si>
    <t>I_SUB_OFF_10</t>
  </si>
  <si>
    <t>I_ENT</t>
  </si>
  <si>
    <t>N_CO_SORT_KEY</t>
  </si>
  <si>
    <t>I_ENT_TYPE</t>
  </si>
  <si>
    <t>N_CO_LEGAL</t>
  </si>
  <si>
    <t>Q_CUST_ENTITY</t>
  </si>
  <si>
    <t>I_SUB_ENT</t>
  </si>
  <si>
    <t>C_TE_CERT_ST_1</t>
  </si>
  <si>
    <t>C_TE_CERT_ST_2</t>
  </si>
  <si>
    <t>C_TE_CERT_ST_3</t>
  </si>
  <si>
    <t>C_SIC_MEN</t>
  </si>
  <si>
    <t>I_MKT_AFFLTN</t>
  </si>
  <si>
    <t>C_ICC_TE</t>
  </si>
  <si>
    <t>C_ICC_TAX_CLASS</t>
  </si>
  <si>
    <t>C_LEASING_CO</t>
  </si>
  <si>
    <t>F_LEASNG_IND_CATGY</t>
  </si>
  <si>
    <t>C_ESTAB_SIC</t>
  </si>
  <si>
    <t>N_ABBREV</t>
  </si>
  <si>
    <t>F_MANUAL_ASSGN</t>
  </si>
  <si>
    <t>C_NAP</t>
  </si>
  <si>
    <t>C_GEM</t>
  </si>
  <si>
    <t>F_MISC_BILLING</t>
  </si>
  <si>
    <t>I_TYPE_CUST_1</t>
  </si>
  <si>
    <t>I_TAX_CLASS_1</t>
  </si>
  <si>
    <t>I_TYPE_CUST_2</t>
  </si>
  <si>
    <t>I_TAX_CLASS_2</t>
  </si>
  <si>
    <t>I_TYPE_CUST_3</t>
  </si>
  <si>
    <t>I_TAX_CLASS_3</t>
  </si>
  <si>
    <t>F_GENRL_SVC_ADMIN</t>
  </si>
  <si>
    <t>I_NSD_TERR_ZONE</t>
  </si>
  <si>
    <t>I_EA_STATUS</t>
  </si>
  <si>
    <t>D_EA</t>
  </si>
  <si>
    <t>C_INTRNL_DIV</t>
  </si>
  <si>
    <t>C_INTRNL_DEPT</t>
  </si>
  <si>
    <t>C_INTRNL_FUNC</t>
  </si>
  <si>
    <t>C_INTRNL_USER</t>
  </si>
  <si>
    <t>C_INTRNL_LOC</t>
  </si>
  <si>
    <t>I_CUST_OFF_1</t>
  </si>
  <si>
    <t>I_CUST_OFF_2</t>
  </si>
  <si>
    <t>I_CUST_OFF_3</t>
  </si>
  <si>
    <t>I_CUST_OFF_4</t>
  </si>
  <si>
    <t>I_CUST_OFF_5</t>
  </si>
  <si>
    <t>I_CUST_OFF_6</t>
  </si>
  <si>
    <t>I_CUST_OFF_7</t>
  </si>
  <si>
    <t>I_CUST_OFF_8</t>
  </si>
  <si>
    <t>I_CUST_OFF_9</t>
  </si>
  <si>
    <t>F_MSO</t>
  </si>
  <si>
    <t>I_CREATE_CUST_OPER</t>
  </si>
  <si>
    <t>D_CUST_CREATE</t>
  </si>
  <si>
    <t>D_CUST_CHANGE_EFF</t>
  </si>
  <si>
    <t>F_COM_RESTRCT_IND</t>
  </si>
  <si>
    <t>C_COM_RESTRCT_CODE</t>
  </si>
  <si>
    <t>F_OEM_IND</t>
  </si>
  <si>
    <t>C_BUS_PART_CODE</t>
  </si>
  <si>
    <t>I_BP_ACCOUNT_TYPE</t>
  </si>
  <si>
    <t>F_CUST_LOC_IND</t>
  </si>
  <si>
    <t>C_SIC</t>
  </si>
  <si>
    <t>T_SIC</t>
  </si>
  <si>
    <t>I_INDUS_DEPT</t>
  </si>
  <si>
    <t>I_INDUS_CLASS</t>
  </si>
  <si>
    <t>I_INDUS_CATGY</t>
  </si>
  <si>
    <t>I_ADDL_INDUS_CATGY</t>
  </si>
  <si>
    <t>C_FED_CLASS_GROUP</t>
  </si>
  <si>
    <t>C_FED_NAP</t>
  </si>
  <si>
    <t>D_INDUS_SIC_ACTIV</t>
  </si>
  <si>
    <t>I_CHANGE_OPRTR_LOC</t>
  </si>
  <si>
    <t>CMRID.A11T0CUS.I_CUST_ENTITY</t>
  </si>
  <si>
    <t>CMRID.A11T0CUS.I_CO</t>
  </si>
  <si>
    <t>CMRID.A11T0COM.I_ENT</t>
  </si>
  <si>
    <t>CMRID.A11T0BRO.A_LEVEL_1_VALUE</t>
  </si>
  <si>
    <t>CMRID.A11T0CUS.N_ABBREV</t>
  </si>
  <si>
    <t>CMRID.A11T0ADR.I_CUST_ADDR_TYPE</t>
  </si>
  <si>
    <t>CMRID.A11T0ADR.N_CITY</t>
  </si>
  <si>
    <t>CMRID.A11T0ADR.N_ST</t>
  </si>
  <si>
    <t>CMRID.A11T0ADR.C_ZIP</t>
  </si>
  <si>
    <t>CMRID.A11T0ADR.C_SCC</t>
  </si>
  <si>
    <t>CMRID.A11T0CUS.C_ICC_TE</t>
  </si>
  <si>
    <t>CMRID.A11T0CUS.C_ICC_TAX_CLASS</t>
  </si>
  <si>
    <t>CMRID.A11T0CUS.C_ESTAB_SIC</t>
  </si>
  <si>
    <t>CMRID.A11T0SIC.I_INDUS_DEPT</t>
  </si>
  <si>
    <t>CMRID.A11T0SIC.I_INDUS_CLASS</t>
  </si>
  <si>
    <t>CMRID.A11T0CUS.C_NAP</t>
  </si>
  <si>
    <t>CMRID.A11T0CUS.I_TYPE_CUST_1</t>
  </si>
  <si>
    <t>CMRID.A11T0CUS.F_GENRL_SVC_ADMIN</t>
  </si>
  <si>
    <t>CMRID.A11T0ADR.F_OCL</t>
  </si>
  <si>
    <t>CMRID.A11T0BRO.A_LEVEL_3_VALUE</t>
  </si>
  <si>
    <t>CMRID.A11T0BRO.I_OFF</t>
  </si>
  <si>
    <t>CMRID.A11T0CUS.I_CUST_OFF_1</t>
  </si>
  <si>
    <t>CMRID.A11T0ADR.I_CUST_ENTITY</t>
  </si>
  <si>
    <t>CMRID.A11T0SIC.C_SIC</t>
  </si>
  <si>
    <t>CMRID.A11T0ADR.I_CO</t>
  </si>
  <si>
    <t>CMRID.A11T0COM.I_CO</t>
  </si>
  <si>
    <t>DB</t>
  </si>
  <si>
    <t>TABLE</t>
  </si>
  <si>
    <t>COLUMN</t>
  </si>
  <si>
    <t>CMRID.A11T0ADR.I_MKTG_OFF</t>
  </si>
  <si>
    <t>CMRID.A11T0ADR.I_PRIMRY_SVC_OFF</t>
  </si>
  <si>
    <t>QUERY</t>
  </si>
  <si>
    <t>MAP REFERENCE</t>
  </si>
  <si>
    <t>RDC TABLE/FIELD</t>
  </si>
  <si>
    <t>KNA1.COUNC</t>
  </si>
  <si>
    <t>KNA1.PSTLZ</t>
  </si>
  <si>
    <t>KNA1.ZZKV_NODE1</t>
  </si>
  <si>
    <t>KNA1.KTOKD</t>
  </si>
  <si>
    <t>KNA1.ZZKV_CUSNO</t>
  </si>
  <si>
    <t>KNA1.ORT01</t>
  </si>
  <si>
    <t>KNA1.REGIO</t>
  </si>
  <si>
    <t>KNVV_EXT.ACCT_RECV_ BO</t>
  </si>
  <si>
    <t>KNA1.ZZKV_NODE2</t>
  </si>
  <si>
    <t>KNVV_EXT.MKTG_RESP_CD</t>
  </si>
  <si>
    <t>KNA1.STCD2</t>
  </si>
  <si>
    <t>KNA1.ZZKV_INACT</t>
  </si>
  <si>
    <t>KNA1.BRSCH</t>
  </si>
  <si>
    <t>CMR</t>
  </si>
  <si>
    <t>SUNSET</t>
  </si>
  <si>
    <t>NOTES/COMMENTS</t>
  </si>
  <si>
    <t>TOTAL</t>
  </si>
  <si>
    <t>EXACT</t>
  </si>
  <si>
    <t>DUPL MATCH</t>
  </si>
  <si>
    <t>MENTIONED</t>
  </si>
  <si>
    <t>POSSIBLE</t>
  </si>
  <si>
    <t>MISSING</t>
  </si>
  <si>
    <t>DIFFERENCE</t>
  </si>
  <si>
    <t>select 
	CUS.I_CUST_ENTITY,
	CUS.I_CO,
	COM.I_ENT,
	BRO.A_LEVEL_1_VALUE,
	CUS.N_ABBREV,
	ADR.I_CUST_ADDR_TYPE,
	'' as T_ADDR_LINE_1,
	'' as T_ADDR_LINE_2,
	'' as T_ADDR_LINE_3,
	'' as T_ADDR_LINE_4,
	ADR.N_CITY,
	ADR.N_ST,
	ADR.C_ZIP,
	CASE LENGTH(CAST(CAST(ADR.C_SCC as integer) as varchar(15)))
	   WHEN 8 THEN CONCAT('0', LEFT(CAST(CAST(ADR.C_SCC as integer) as varchar(15)), 1))
	   WHEN 9 THEN LEFT(CAST(CAST(ADR.C_SCC as integer) as varchar(15)), 2)
	END as C_SCC_ST,
	CASE LENGTH(CAST(CAST(ADR.C_SCC as integer) as varchar(15)))
	   WHEN 8 THEN SUBSTR(CAST(CAST(ADR.C_SCC as integer) as varchar(15)), 2, 3)
	   WHEN 9 THEN SUBSTR(CAST(CAST(ADR.C_SCC as integer) as varchar(15)), 3, 3)
	END as C_SCC_CNTY,
	RIGHT(CAST(CAST(ADR.C_SCC as integer) as varchar(15)), 4) as C_SCC_CITY,
ADR.I_MKTG_OFF, -- not included on spreadsheet 
ADR.I_PRIMRY_SVC_OFF,  -- not included on spreadsheet 
	CUS.C_ICC_TE,
	CUS.C_ICC_TAX_CLASS,
	CUS.C_ESTAB_SIC,
	SIC.I_INDUS_DEPT,
	SIC.I_INDUS_CLASS,
	CUS.C_NAP,
	CUS.I_TYPE_CUST_1,
	CUS.F_GENRL_SVC_ADMIN,
	ADR.F_OCL
FROM
CMRID.A11T0CUS CUS,
CMRID.A11T0BRO BRO,
CMRID.A11T0ADR ADR,
CMRID.A11T0SIC SIC,
CMRID.A11T0COM COM
WHERE
-- Marketing offices
BRO.A_LEVEL_3_VALUE IN ('02', '03', '04', '05', '06', '07', '08', '09', '10', '11', '12', '13')
AND BRO.I_OFF = CUS.I_CUST_OFF_1
AND ADR.I_CUST_ENTITY = CUS.I_CUST_ENTITY
AND ADR.I_CUST_ADDR_TYPE IN ('1', '2')
AND CUS.C_ESTAB_SIC = SIC.C_SIC
AND ADR.I_CO = COM.I_CO</t>
  </si>
  <si>
    <t>FONT SIZE REDUCED TO SEE ENTIRE QUERY</t>
  </si>
  <si>
    <t>IMAPS COLUMN</t>
  </si>
  <si>
    <t>C_SCC_ST</t>
  </si>
  <si>
    <t>C_SCC_CNTY</t>
  </si>
  <si>
    <t>C_SCC_CITY</t>
  </si>
  <si>
    <t xml:space="preserve">ZALUTS KLAR PC </t>
  </si>
  <si>
    <t xml:space="preserve">PORTLAND     </t>
  </si>
  <si>
    <t>OR</t>
  </si>
  <si>
    <t>S6G</t>
  </si>
  <si>
    <t xml:space="preserve"> </t>
  </si>
  <si>
    <t>C</t>
  </si>
  <si>
    <t xml:space="preserve">   </t>
  </si>
  <si>
    <t>A</t>
  </si>
  <si>
    <t>N</t>
  </si>
  <si>
    <t>ZACK ELEC BON C</t>
  </si>
  <si>
    <t xml:space="preserve">MILPITAS     </t>
  </si>
  <si>
    <t>CA</t>
  </si>
  <si>
    <t>LZT</t>
  </si>
  <si>
    <t>W</t>
  </si>
  <si>
    <t>P</t>
  </si>
  <si>
    <t xml:space="preserve">SEYMOU ZOGOTT  </t>
  </si>
  <si>
    <t xml:space="preserve">HAMPTON BAYS </t>
  </si>
  <si>
    <t>NY</t>
  </si>
  <si>
    <t>L6Q</t>
  </si>
  <si>
    <t>Q</t>
  </si>
  <si>
    <t xml:space="preserve">ZAUSNER FOODS  </t>
  </si>
  <si>
    <t xml:space="preserve">VISALIA      </t>
  </si>
  <si>
    <t>D</t>
  </si>
  <si>
    <t>I</t>
  </si>
  <si>
    <t>ZAUSNE FOOD WAR</t>
  </si>
  <si>
    <t>CITY INDUSTRY</t>
  </si>
  <si>
    <t>LZZ</t>
  </si>
  <si>
    <t>36</t>
  </si>
  <si>
    <t>051</t>
  </si>
  <si>
    <t>0460</t>
  </si>
  <si>
    <t>972042636</t>
  </si>
  <si>
    <t>PORTLAND</t>
  </si>
  <si>
    <t>BLANK</t>
  </si>
  <si>
    <t>JOIN: AND BRO.I_OFF = CUS.I_CUST_OFF_1</t>
  </si>
  <si>
    <t>JOIN: AND CUS.C_ESTAB_SIC = SIC.C_SIC</t>
  </si>
  <si>
    <t>FILTER:  IN ('02', '03', '04', '05', '06', '07', '08', '09', '10', '11', '12', '13')</t>
  </si>
  <si>
    <t xml:space="preserve"> FILTER:  IN ('1', '2')</t>
  </si>
  <si>
    <t>JOIN: AND ADR.I_CO = COM.I_CO</t>
  </si>
  <si>
    <t>JOIN: AND ADR.I_CUST_ENTITY = CUS.I_CUST_ENTITY</t>
  </si>
  <si>
    <t xml:space="preserve">  // MAY BE DELETED</t>
  </si>
  <si>
    <t xml:space="preserve">JOIN: AND BRO.I_OFF = CUS.I_CUST_OFF_1 </t>
  </si>
  <si>
    <t>KNA1.TELX1</t>
  </si>
  <si>
    <t>NEEDED</t>
  </si>
  <si>
    <t>USED TO SEND TO GLIM, LEDGER</t>
  </si>
  <si>
    <t>USED TO SEND TO SABRIX, GLIM, LEDGER</t>
  </si>
  <si>
    <t>USED TO SEND TO SABRIX, LEDGER</t>
  </si>
  <si>
    <t>USED TO SEND TO LEDGER</t>
  </si>
  <si>
    <t>CONSOLIDATED REVENUE BRANCH OFFICE</t>
  </si>
  <si>
    <t>CMRID</t>
  </si>
  <si>
    <t>A11T0CUS</t>
  </si>
  <si>
    <t>NOT NEEDED</t>
  </si>
  <si>
    <t>US_TAX_DATA.F_OCL</t>
  </si>
  <si>
    <t>KNVV_EXT.MKTG_DEPT</t>
  </si>
  <si>
    <t>US_CMR_BO.A_LEVEL_1_VALUE</t>
  </si>
  <si>
    <t>US_CMR_BO.I_OFF</t>
  </si>
  <si>
    <t>KNA1.ZZKV_LIC</t>
  </si>
  <si>
    <t>US_TAX_DATA.C_ICC_TAX_CLASS</t>
  </si>
  <si>
    <t>US_TAX_DATA.C_ICC_TE</t>
  </si>
  <si>
    <t>ZZKV_SIC.ZZKV_SIC</t>
  </si>
  <si>
    <t>ZZKV_SIC.BRAN1</t>
  </si>
  <si>
    <t>CLIENT 360</t>
  </si>
  <si>
    <t>NEW TABLE</t>
  </si>
  <si>
    <t>NEW COLUMN</t>
  </si>
  <si>
    <t>US_TAX_DATA</t>
  </si>
  <si>
    <t>SAPR3</t>
  </si>
  <si>
    <t>KNVV_EXT</t>
  </si>
  <si>
    <t>MKTG_DEPT</t>
  </si>
  <si>
    <t>US_CMR_BO</t>
  </si>
  <si>
    <t>KNA1</t>
  </si>
  <si>
    <t>ZZKV_LIC</t>
  </si>
  <si>
    <t>TELX1</t>
  </si>
  <si>
    <t>ZZKV_SIC</t>
  </si>
  <si>
    <t>BRAN1</t>
  </si>
  <si>
    <t>NEW TABLE/COLS</t>
  </si>
  <si>
    <t>IMAPS NAMES</t>
  </si>
  <si>
    <t>IN ('1','2')</t>
  </si>
  <si>
    <t>FILTER</t>
  </si>
  <si>
    <t>IN ('02', '03', '04', '05', '06', '07', '08', '09', '10', '11', '12', '13')</t>
  </si>
  <si>
    <t>FORMULA</t>
  </si>
  <si>
    <t>CASE LENGTH(CAST(CAST(ADR.C_SCC as integer) as varchar(15)))    WHEN 8 THEN CONCAT('0', LEFT(CAST(CAST(ADR.C_SCC as integer) as varchar(15)), 1))     WHEN 9 THEN LEFT(CAST(CAST(ADR.C_SCC as integer) as varchar(15)), 2)  END</t>
  </si>
  <si>
    <t xml:space="preserve">RIGHT(CAST(CAST(ADR.C_SCC as integer) as varchar(15)), 4) </t>
  </si>
  <si>
    <t xml:space="preserve"> CASE LENGTH(CAST(CAST(ADR.C_SCC as integer) as varchar(15)))  WHEN 8 THEN SUBSTR(CAST(CAST(ADR.C_SCC as integer) as varchar(15)), 2, 3)   WHEN 9 THEN SUBSTR(CAST(CAST(ADR.C_SCC as integer) as varchar(15)), 3, 3)	END</t>
  </si>
  <si>
    <t>COLUMNS</t>
  </si>
  <si>
    <t>ALIAS</t>
  </si>
  <si>
    <t>X</t>
  </si>
  <si>
    <t>T</t>
  </si>
  <si>
    <t>B</t>
  </si>
  <si>
    <t>S</t>
  </si>
  <si>
    <t>Legacy customer number assigned by the legacy customer master system, such as SOF or WTAAS (or RDc, if iERP country). Must be combined with KATR6 to uniquely identify legacy customers. Is 7-chars when issued by the US, else 6-chars. Value may be numeric or alphanumeric depending on CMR type and issuing country. When AWF (KATR6=100) then the format/length of this value may vary.</t>
  </si>
  <si>
    <t>A company is a legal entity within a customers organization.  It can be a subsidiary within the organization that is more than 50% owned by the parent but may control its own business.  A company can also be used to group enterprise level customers for large accounts like Coca Cola for reporting.  Population is issuing country dependent.</t>
  </si>
  <si>
    <t>For Europe, field is set to the first 10 characters of Customer Legal Name.  For Non-Europe: Combination of numbers and separators used to identify a telex device for an establishment.</t>
  </si>
  <si>
    <t>Currently mandatory for US Issuing/ Landed country combination customers to calculate sales tax and assign coverage. Maintenance initiated by US CMR team.</t>
  </si>
  <si>
    <t>A code of letters and/or digits added to a postal address to aid in the sorting and delivery of mail. Usually populated if Street Addresss populated for this customer.  Countries can configure length, format and mask rules. Optional depending on Landed Country (LAND1).</t>
  </si>
  <si>
    <t>Identifies the transaction-related functional scope of the given customer master records (e.g., sold-to, install-at). RDc is a sold-to centric system. A customer number assigned to the sold-to value has the potential to perform many varied functions like sold-to, ship-to, bill-to whereas the ship-to group is restricted to shipping oriented functions. This field is not used by SAP downstreams (e.g., CBS) -- instead, they use partner function data in KNVP. RDc  will vary its required fields for a complete record based on this attribute.</t>
  </si>
  <si>
    <t>A supplement to a municipality name which designates a section of a city, town, or village required to effect delivery of parcels.  Used mainly by Asia Pacific DBCS countries. Optional.</t>
  </si>
  <si>
    <t xml:space="preserve">A territorial, political or adminstrative subdivision of a country e.g. State or Province.  Only unique with Landed Country.  Optional depending on Landed Country (LAND1). </t>
  </si>
  <si>
    <t>The enterprise is an aggregation of customers to an owning parent enterprise.  Note:  For business partner end users, the enterprise reflects the enterprise of the BP, not the end user.  The End Users enterprise number is held in the Affliate Field (KONZS) in the same record.  GENERALLY SPEAKING for the US, when ZZKV_NODE2 = ZZKV_CUSNO in the same record then this is the Customers Enterprise Location.  However, due to mergers, address changes, etc this may not always be true. Population is issuing country dependent.</t>
  </si>
  <si>
    <t>Identifies the INAC/NAC Number eg. I = INAC.  US NAP code is stored in RPMKR.  Note: Type must be used with ZZKV_INAC for guaranteed uniqueness. If this field is populated, ZZKV_INAC must also be populated.</t>
  </si>
  <si>
    <t>Customers Tax Control number/Fiscal number allocated  by the local tax authorities.  The federal tax identifier for a business enterprise. A business enterprise may be an individual.  Note a customer can have more than one level of government issued tax code depending on the country. ??Can store the VAT number without the leading Landed Country Code.</t>
  </si>
  <si>
    <t>IBMs world-wide management system that is based on economic activity classification by type for Industry Solution Unit.  This code is used widely to support Coverage assignment and external reporting.  Values 32 and 34 are not strictly speaking ISUs but are needed for Finance reporting. Will not necessarily relate to a customers line of business industry or ISIC.</t>
  </si>
  <si>
    <t>Local country Sub-Industry Code (SIC) and may be different to the UN SIC values. For the US, this is the Establishment level SIC value. Very few countries use this field - mainly France, Japan and US.</t>
  </si>
  <si>
    <t>A code which identifies the legacy CMR system in which the record was created. Also known as Issuing Country code. This is a 3-char numeric code and will not always correlate to the Landed Country code (LAND1). Also see table V_CNTRY_SYSCD_ISOCD to enhance check data from TVK6T. Note: similar to, but not the same as the WW Chart of Accounts Ledger Codes.  Address Workfile (AWF) records used KATR6 = 100, note these are not customer records.</t>
  </si>
  <si>
    <t>KATR6</t>
  </si>
  <si>
    <t>MANDT</t>
  </si>
  <si>
    <t>KUNNR</t>
  </si>
  <si>
    <t>Account Receivable Branch Office</t>
  </si>
  <si>
    <t>Marketing Department</t>
  </si>
  <si>
    <t>Marketing Responsibility Code</t>
  </si>
  <si>
    <t>JOIN</t>
  </si>
  <si>
    <t>The principal economic activity of a business entity. IBM uses WW and US-specific code sets, and codes to indicate undefined industry. Known as UNSIC, SIC or ISIC.</t>
  </si>
  <si>
    <t>Industry Category.  A classification that further defines the primary economic activity of a customer.  This is a two character code taken from the WW BDS database standard codes.  Population process is via Transition A and can be defaulted on create depending on issuing country. Value may not necessarily be aligned with the ISIC value on this record.</t>
  </si>
  <si>
    <t>ICC Tax Exempt Status. Contact Tax Data Steward for more details.</t>
  </si>
  <si>
    <t>ICC Tax Class. Contact Tax Data Steward for more details.</t>
  </si>
  <si>
    <t>Outside City Limits. Contact Tax Data Steward for more details.  Values are Y or N</t>
  </si>
  <si>
    <t>SCHEMA</t>
  </si>
  <si>
    <t>USINTERIM</t>
  </si>
  <si>
    <t>US_IBM_BO.A_LEVEL_1_VALUE</t>
  </si>
  <si>
    <t>US_IBM_BO.I_OFF</t>
  </si>
  <si>
    <t>US_IBM_BO</t>
  </si>
  <si>
    <t>ON X.MANDT = A.MANDT AND X.KUNNR = A.KUNNR</t>
  </si>
  <si>
    <t>ON T.MANDT = A.MANDT AND T.KUNNR = A.KUNNR</t>
  </si>
  <si>
    <t>ON S.MANDT = A.MANDT AND S.KUNNR = A.KUNNR</t>
  </si>
  <si>
    <t xml:space="preserve">ON B.MANDT = A.MANDT </t>
  </si>
  <si>
    <t>FROM</t>
  </si>
  <si>
    <t>SELECT</t>
  </si>
  <si>
    <t>REPRESENTS MISSING CMR COLUMN</t>
  </si>
  <si>
    <t>G</t>
  </si>
  <si>
    <t>R</t>
  </si>
  <si>
    <t>5231</t>
  </si>
  <si>
    <t>000</t>
  </si>
  <si>
    <t>12</t>
  </si>
  <si>
    <t>418</t>
  </si>
  <si>
    <t>1190</t>
  </si>
  <si>
    <t>027</t>
  </si>
  <si>
    <t>20</t>
  </si>
  <si>
    <t>16062816</t>
  </si>
  <si>
    <t>MA</t>
  </si>
  <si>
    <t xml:space="preserve">WORCESTER    </t>
  </si>
  <si>
    <t xml:space="preserve">CVS STOR 0299  </t>
  </si>
  <si>
    <t>/</t>
  </si>
  <si>
    <t>XX_GHHS_CMR_STG</t>
  </si>
  <si>
    <t>Y</t>
  </si>
  <si>
    <t>DAILY</t>
  </si>
  <si>
    <t>BRO.I_OFF = CUS.I_CUST_OFF_1</t>
  </si>
  <si>
    <t>QUERY FILTER ONLY</t>
  </si>
  <si>
    <t>A11T0BRO</t>
  </si>
  <si>
    <t>A11T0ADR</t>
  </si>
  <si>
    <t>FIELDS CURRENTLY USED, NOT INCLUDED IN TABLE ABOVE</t>
  </si>
  <si>
    <t xml:space="preserve"> * fields are Confidential when full address and legal name appear together</t>
  </si>
  <si>
    <t>1</t>
  </si>
  <si>
    <t>VARCHAR</t>
  </si>
  <si>
    <t>IGF</t>
  </si>
  <si>
    <t>Tax Exempt code for IGF purposes</t>
  </si>
  <si>
    <t>IUO</t>
  </si>
  <si>
    <t xml:space="preserve">ICC TAX Excempt code </t>
  </si>
  <si>
    <t>3</t>
  </si>
  <si>
    <t>Tax Class code for IGF purposes</t>
  </si>
  <si>
    <t>ICC Tax Class Code</t>
  </si>
  <si>
    <t xml:space="preserve">Date Education Allowance is effective </t>
  </si>
  <si>
    <t>Date of education Allowance</t>
  </si>
  <si>
    <t>Education allowance status</t>
  </si>
  <si>
    <t>Education Allowance Status</t>
  </si>
  <si>
    <t>SVC</t>
  </si>
  <si>
    <t>Obsolete- set to 0000</t>
  </si>
  <si>
    <t>Service territory Zone</t>
  </si>
  <si>
    <t>SUT</t>
  </si>
  <si>
    <t>Identifies the tax certification status for a customer</t>
  </si>
  <si>
    <t>Tax Certification Status 3</t>
  </si>
  <si>
    <t>Identifies the taxing enstructions at each jurisdiction level (State/County/Local)</t>
  </si>
  <si>
    <t>Tax Class 2</t>
  </si>
  <si>
    <t>Code to identify the customer type. Used in SIC &amp; Tax Class Validation</t>
  </si>
  <si>
    <t>Type customer 2</t>
  </si>
  <si>
    <t>Tax Certification Status 2</t>
  </si>
  <si>
    <t>Tax Certification Status 1</t>
  </si>
  <si>
    <t>Tax Class 1</t>
  </si>
  <si>
    <t>Type customer 1</t>
  </si>
  <si>
    <t>Codes that identify or give specific instructions for a customer record, such as coverage type, COD, Direct Mail Advertising etc.</t>
  </si>
  <si>
    <t>Miscellaneous indicators that give specific instructions about a customer</t>
  </si>
  <si>
    <t>Describes the location that where the internal equipment is being used (Likely Obsolete)</t>
  </si>
  <si>
    <t>Internal Location for the equipment</t>
  </si>
  <si>
    <t>Describes the using group of the internal equipment (Likely Obsolete)</t>
  </si>
  <si>
    <t>Internal User Code</t>
  </si>
  <si>
    <t>Describes the function that the internal equipment is being used for (likely obsolete)</t>
  </si>
  <si>
    <t>Internal Function Code</t>
  </si>
  <si>
    <t>NDT (Acctg)</t>
  </si>
  <si>
    <t>Department to be charged for internal processing</t>
  </si>
  <si>
    <t>Internal Department Code</t>
  </si>
  <si>
    <t>NDT (acctg)</t>
  </si>
  <si>
    <t>Division to be charged for internal processing</t>
  </si>
  <si>
    <t>Internal Division Code</t>
  </si>
  <si>
    <t>MIW</t>
  </si>
  <si>
    <t>DUNS number at the establishment level</t>
  </si>
  <si>
    <t>Duns Number</t>
  </si>
  <si>
    <t>The definition of this field varies by customer type: For Commercial records the affiliate shouild equal the enterprise#: for Federal and POA customer records, the field is determind by the FCG value in the SIC Code: For BP@End User records and Leasing r</t>
  </si>
  <si>
    <t>Marketing Affiliate</t>
  </si>
  <si>
    <t>CCDB</t>
  </si>
  <si>
    <t>A Number assigned to each unique instance of a customer at an establishment. Obsolete in CMR</t>
  </si>
  <si>
    <t>Establishment Code</t>
  </si>
  <si>
    <t xml:space="preserve">Code assigned to companies where more that 50% of the business is leasing DP equipment. The assignment of individual codes is all but obsolete. </t>
  </si>
  <si>
    <t>Leasing Company Code</t>
  </si>
  <si>
    <t xml:space="preserve">Used to determine if a customer is Government, Education or Medical and whether is is public or privately owned </t>
  </si>
  <si>
    <t xml:space="preserve">Goverment, Education, Medical Indicator </t>
  </si>
  <si>
    <t>Identifies the Business partner as a Pool 'P', Demo 'D', or End user. The account type can determine logic used in setting up customer record</t>
  </si>
  <si>
    <t>Business Partner account type</t>
  </si>
  <si>
    <t>Code that identifies what type of Business Partner the customer number gas been set up for. The type of business partner may determine if an 'I' is set in the Misc Bill code field. PSG is also using this field to send PSG records through transition in th</t>
  </si>
  <si>
    <t>Business partner code</t>
  </si>
  <si>
    <t>Indicator that indicates customer is used by OEM</t>
  </si>
  <si>
    <t>OEM indicator</t>
  </si>
  <si>
    <t>Identifies customer records to be used for a certain purpose, and not for general use. Code identifies who it is restricted to.</t>
  </si>
  <si>
    <t>Company restricted Code</t>
  </si>
  <si>
    <t>Identifies a customer number as restricted use</t>
  </si>
  <si>
    <t>Company restricted Indicator</t>
  </si>
  <si>
    <t>Identifies records that belong to companies that have 'spun-off' from IBM but are still being maintained by IBM</t>
  </si>
  <si>
    <t>Non-IBM Company Indicator</t>
  </si>
  <si>
    <t>Commissions</t>
  </si>
  <si>
    <t>Identifies companies or customer numbers that qualify for the national accounts program</t>
  </si>
  <si>
    <t>National Account Program Code</t>
  </si>
  <si>
    <t>24</t>
  </si>
  <si>
    <t>Any additional information on an address such as suite, or room# , or any overflow from street address field</t>
  </si>
  <si>
    <t>Street address continued</t>
  </si>
  <si>
    <t>Street Address</t>
  </si>
  <si>
    <t>IUO*</t>
  </si>
  <si>
    <t xml:space="preserve">Street address </t>
  </si>
  <si>
    <t>Attention to information for an address</t>
  </si>
  <si>
    <t>IOU*</t>
  </si>
  <si>
    <t>Attention To line of address information</t>
  </si>
  <si>
    <t>Division information for an address. Also used to store end user on BP@EU records and 3rd Party leasing.</t>
  </si>
  <si>
    <t>Division Line of address information</t>
  </si>
  <si>
    <t>Zip Code</t>
  </si>
  <si>
    <t>City Abbreviation</t>
  </si>
  <si>
    <t>City Name</t>
  </si>
  <si>
    <t>State Abbreviation</t>
  </si>
  <si>
    <t>State abbreviation</t>
  </si>
  <si>
    <t>DATA + QUERY FILTER</t>
  </si>
  <si>
    <t>Determines if the address pertains to the installed-at (1), The Invoice-To (3), or both</t>
  </si>
  <si>
    <t>Address Type</t>
  </si>
  <si>
    <t>Set to on for all federal &amp; POA customer numbers</t>
  </si>
  <si>
    <t>General Service Administration Flag</t>
  </si>
  <si>
    <t>Meant to link Industry Classes into groups (obsolete?)</t>
  </si>
  <si>
    <t>Industry Category</t>
  </si>
  <si>
    <t>Breaks industry out into smaller categories</t>
  </si>
  <si>
    <t>Industry Class</t>
  </si>
  <si>
    <t>Defines Customers Industry. Driven by SICMEN. USED to track revenue</t>
  </si>
  <si>
    <t>Industry Department</t>
  </si>
  <si>
    <t>Identifies Primary business of bthe company</t>
  </si>
  <si>
    <t>Standard Industry Class Code</t>
  </si>
  <si>
    <t>4</t>
  </si>
  <si>
    <t>Identifies Type of busines at the establishment level</t>
  </si>
  <si>
    <t>Office collecting Service AR</t>
  </si>
  <si>
    <t>Service AR office</t>
  </si>
  <si>
    <t>Obsolete</t>
  </si>
  <si>
    <t>IOU</t>
  </si>
  <si>
    <t>Service Other Office</t>
  </si>
  <si>
    <t xml:space="preserve">Office Handling Large systems service </t>
  </si>
  <si>
    <t>Large Systems Service Office</t>
  </si>
  <si>
    <t>Office handling small systems service</t>
  </si>
  <si>
    <t>Small Systems Service office</t>
  </si>
  <si>
    <t>PSG</t>
  </si>
  <si>
    <t>AR office for PSG transactions</t>
  </si>
  <si>
    <t>PSG AR Office</t>
  </si>
  <si>
    <t>MKT office for PSG</t>
  </si>
  <si>
    <t>PSG MKT Office</t>
  </si>
  <si>
    <t>CCS</t>
  </si>
  <si>
    <t>Determines which office collects the MKT AR</t>
  </si>
  <si>
    <t>MKT AR office</t>
  </si>
  <si>
    <t>CSO</t>
  </si>
  <si>
    <t>Can be used to control access to customer. Is used to determine model in transition A</t>
  </si>
  <si>
    <t>CSO Office</t>
  </si>
  <si>
    <t>See A_LEVEL_3_VALUE</t>
  </si>
  <si>
    <t>Area of the PSG MKT Office</t>
  </si>
  <si>
    <t>A_NDD_AREA</t>
  </si>
  <si>
    <t>see A_LEVEL_2_Value information</t>
  </si>
  <si>
    <t>Organization of the PSG MKT office</t>
  </si>
  <si>
    <t>A_NDD_DIST</t>
  </si>
  <si>
    <t>Used to segment the area data even further</t>
  </si>
  <si>
    <t>Trading Area of the BO</t>
  </si>
  <si>
    <t>Used as a way to break information out by georgraphy etc.</t>
  </si>
  <si>
    <t>Area of the BO</t>
  </si>
  <si>
    <t xml:space="preserve">A_LEVEL_3_VALUE </t>
  </si>
  <si>
    <t>Used as a way of segmenting hierarchical data. Order used Org to split CMR info into different databases by org.</t>
  </si>
  <si>
    <t>Organization of the BO</t>
  </si>
  <si>
    <t>2</t>
  </si>
  <si>
    <t xml:space="preserve">Highest level of hierarch used to break offices up by division </t>
  </si>
  <si>
    <t>Division of the BO</t>
  </si>
  <si>
    <t>Used to measure revenue at a BO level. Contains Hierarchical info</t>
  </si>
  <si>
    <t>Marketing offfice</t>
  </si>
  <si>
    <t>15</t>
  </si>
  <si>
    <t>Customer legal name abbreviation</t>
  </si>
  <si>
    <t>Customer Abbreviated Name</t>
  </si>
  <si>
    <t>N_CUST_ABBREV</t>
  </si>
  <si>
    <t>11</t>
  </si>
  <si>
    <t>INT</t>
  </si>
  <si>
    <t>Used to idendify parent company and all of its subsidiaries.</t>
  </si>
  <si>
    <t>Enterprise Number</t>
  </si>
  <si>
    <t>Categorizes enterprises by Type for POA, Fed, Internal &amp; ICC .</t>
  </si>
  <si>
    <t>Enterprise Type</t>
  </si>
  <si>
    <t>Name of Customer at the enterprise level (Parent)</t>
  </si>
  <si>
    <t xml:space="preserve">Enterprise Legal Name </t>
  </si>
  <si>
    <t>N_ENT_LEGAL</t>
  </si>
  <si>
    <t>Customers legal name</t>
  </si>
  <si>
    <t>Comapany Legal Name</t>
  </si>
  <si>
    <t>Unique identifier for legal name within enterprise</t>
  </si>
  <si>
    <t>Company Number</t>
  </si>
  <si>
    <t>Determined if a customer is outside the city limits. Can determine tax.</t>
  </si>
  <si>
    <t>Outside City Limits Indicator</t>
  </si>
  <si>
    <t>CASE LENGTH(CAST(CAST(ADR.C_SCC as integer) as varchar(15)))
   WHEN 8 THEN CONCAT('0', LEFT(CAST(CAST(ADR.C_SCC as integer) as varchar(15)), 1))
   WHEN 9 THEN LEFT(CAST(CAST(ADR.C_SCC as integer) as varchar(15)), 2)
END as C_SCC_ST,
CASE LENGTH(CAST(CAST(ADR.C_SCC as integer) as varchar(15)))
   WHEN 8 THEN SUBSTR(CAST(CAST(ADR.C_SCC as integer) as varchar(15)), 2, 3)
   WHEN 9 THEN SUBSTR(CAST(CAST(ADR.C_SCC as integer) as varchar(15)), 3, 3)
END as C_SCC_CNTY,
RIGHT(CAST(CAST(ADR.C_SCC as integer) as varchar(15)), 4) as C_SCC_CITY,</t>
  </si>
  <si>
    <t>EVALUATE IT LOCALLY TO SEPARATES CNTY AND STATE</t>
  </si>
  <si>
    <t>Used to determine jurisdiction &amp; Tax rate</t>
  </si>
  <si>
    <t xml:space="preserve">State, County, Cisty indicator  </t>
  </si>
  <si>
    <t>Unique customer record identifier</t>
  </si>
  <si>
    <t>US CMR Customer number</t>
  </si>
  <si>
    <t>Y/N</t>
  </si>
  <si>
    <t>Hourly/ Daily/ Weekl/ Mthnly</t>
  </si>
  <si>
    <t>Partner Sample Data</t>
  </si>
  <si>
    <t>Partner Detail Transform Logic used (move, If/ then/ else, validation)</t>
  </si>
  <si>
    <t>Partner Field Length</t>
  </si>
  <si>
    <t>Partner Field Type</t>
  </si>
  <si>
    <t>Partner Table/ Field Name   XX_IMAPS_CMR_STG/</t>
  </si>
  <si>
    <t>Is this attribute financially significant for you ?</t>
  </si>
  <si>
    <t>How often do you receive it?</t>
  </si>
  <si>
    <t>Partner system where data is stored</t>
  </si>
  <si>
    <t>Do you transform it locally ?</t>
  </si>
  <si>
    <t>Do you still use it ?</t>
  </si>
  <si>
    <t>Do you receive it ?</t>
  </si>
  <si>
    <t>Who Owns</t>
  </si>
  <si>
    <t>How Used</t>
  </si>
  <si>
    <t>Classification</t>
  </si>
  <si>
    <t>Description</t>
  </si>
  <si>
    <t>Data Element</t>
  </si>
  <si>
    <t>Partner to Provide</t>
  </si>
  <si>
    <t>US CMR Available Attributes</t>
  </si>
  <si>
    <t>\</t>
  </si>
  <si>
    <t>TAX EXEMPT STAT 3</t>
  </si>
  <si>
    <t>TAX EXEMPT STAT 2</t>
  </si>
  <si>
    <t>TAX EXEMPT STAT 1</t>
  </si>
  <si>
    <t>ICC TAX EXEMPT FLG</t>
  </si>
  <si>
    <t>ICC TAX CLASS CODE</t>
  </si>
  <si>
    <t>EDUCAT ALLOWANCE DATE</t>
  </si>
  <si>
    <t>EDUCAT ALLOWANCE  STAT</t>
  </si>
  <si>
    <t>SVC AR OFC</t>
  </si>
  <si>
    <t>PCC AR DEPT</t>
  </si>
  <si>
    <t>MKTG AR DEPT</t>
  </si>
  <si>
    <t>TAX CLASS 3</t>
  </si>
  <si>
    <t>TYPE CUSTOMER 3</t>
  </si>
  <si>
    <t>TAX CLASS 2</t>
  </si>
  <si>
    <t>TYPE CUSTOMER 2</t>
  </si>
  <si>
    <t>TAX CLASS 1</t>
  </si>
  <si>
    <t>TYPE CUSTOMER 1</t>
  </si>
  <si>
    <t>MSO OFF INDICATOR</t>
  </si>
  <si>
    <t>MISC BILLING FLAG</t>
  </si>
  <si>
    <t>ESTABLISHMENT SIZE</t>
  </si>
  <si>
    <t>INTERNAL LOC CODE</t>
  </si>
  <si>
    <t>INTERNAL USER CODE</t>
  </si>
  <si>
    <t>INTERNAL FUNC CODE</t>
  </si>
  <si>
    <t>INTERNAL DEPT CODE</t>
  </si>
  <si>
    <t>INTERNAL DIV CODE</t>
  </si>
  <si>
    <t>DUNS #</t>
  </si>
  <si>
    <t>SICMEN CODE</t>
  </si>
  <si>
    <t>MARKETING AFFIL #</t>
  </si>
  <si>
    <t>INDUSTRY CATGY</t>
  </si>
  <si>
    <t>LEASING COMPANY CODE</t>
  </si>
  <si>
    <t>GEM CODE</t>
  </si>
  <si>
    <t>BP ACCOUNT TYPE</t>
  </si>
  <si>
    <t>BUS PART CODE</t>
  </si>
  <si>
    <t>OEM INDICATOR</t>
  </si>
  <si>
    <t>PCC AREA</t>
  </si>
  <si>
    <t>PCC DISTRICT</t>
  </si>
  <si>
    <t>REGION/TRADING AREA</t>
  </si>
  <si>
    <t>MARKETING AREA</t>
  </si>
  <si>
    <t>MARKETING ORG</t>
  </si>
  <si>
    <t>COMPANY LEGAL NAME</t>
  </si>
  <si>
    <t>COMPANY  RESTRICT CODE</t>
  </si>
  <si>
    <t>COMPANY  RESTRICT IND</t>
  </si>
  <si>
    <t>NON-IBM COMPANY IND</t>
  </si>
  <si>
    <t>INDUSTRY CLASS</t>
  </si>
  <si>
    <t>INDUSTRY DEPT</t>
  </si>
  <si>
    <t>NAP CODE</t>
  </si>
  <si>
    <t>INV ZIP CODE</t>
  </si>
  <si>
    <t>INV ADDR CONT'D LINE</t>
  </si>
  <si>
    <t>INV ADDRESS LINE</t>
  </si>
  <si>
    <t>INV DEPT/ATTN LINE</t>
  </si>
  <si>
    <t>INV DIVISION LINE</t>
  </si>
  <si>
    <t>INV CITY NAME</t>
  </si>
  <si>
    <t>INV ABBREV STATE NAME</t>
  </si>
  <si>
    <t>INST ZIP CODE</t>
  </si>
  <si>
    <t>INST ADDR CONT'D LINE</t>
  </si>
  <si>
    <t>INST ADDRESS LINE</t>
  </si>
  <si>
    <t>INST DEPT/ATTN LINE</t>
  </si>
  <si>
    <t>INST DIVISION LINE</t>
  </si>
  <si>
    <t>INST CITY NAME</t>
  </si>
  <si>
    <t>INST ABBREV STATE NAME</t>
  </si>
  <si>
    <t>F_GENRL_SVC_ADM</t>
  </si>
  <si>
    <t>GSA FLAG</t>
  </si>
  <si>
    <t>OUTSIDE CITY LIMITS FLAG</t>
  </si>
  <si>
    <t>DA</t>
  </si>
  <si>
    <t>FEDERAL SITE FLAG</t>
  </si>
  <si>
    <t>ENTERPRISE TYPE</t>
  </si>
  <si>
    <t>SVC SMALL SYSTEMS OFC</t>
  </si>
  <si>
    <t>SVC OTHER OFC</t>
  </si>
  <si>
    <t>SIC CODE</t>
  </si>
  <si>
    <t>PCC MKTG DEPT</t>
  </si>
  <si>
    <t>SVC LARGE SYSTEMS OFC</t>
  </si>
  <si>
    <t>CSO SITE</t>
  </si>
  <si>
    <t>MKTG DEPT</t>
  </si>
  <si>
    <t>CUST ABBREV NAME</t>
  </si>
  <si>
    <t>ENTERPRISE  NUMBER</t>
  </si>
  <si>
    <t>ENT LEGAL NAME</t>
  </si>
  <si>
    <t>COMPANY NUMBER</t>
  </si>
  <si>
    <t>STATE/COUNTY/CITY CODE</t>
  </si>
  <si>
    <t>CUSTOMER NUMBER</t>
  </si>
  <si>
    <t>01</t>
  </si>
  <si>
    <t>WSAC</t>
  </si>
  <si>
    <t>WWIOL</t>
  </si>
  <si>
    <t>Usage Billing</t>
  </si>
  <si>
    <t>SDTC</t>
  </si>
  <si>
    <t>SDMS</t>
  </si>
  <si>
    <t>Retain</t>
  </si>
  <si>
    <t>PMI</t>
  </si>
  <si>
    <t>PIMS RTS</t>
  </si>
  <si>
    <t>PICA</t>
  </si>
  <si>
    <t>PCS</t>
  </si>
  <si>
    <t>OTB</t>
  </si>
  <si>
    <t>Order Mgmt</t>
  </si>
  <si>
    <t>NA CFTS</t>
  </si>
  <si>
    <t>MPI</t>
  </si>
  <si>
    <t>Misc Billing</t>
  </si>
  <si>
    <t>MES</t>
  </si>
  <si>
    <t>Accounts Payable Tracking System</t>
  </si>
  <si>
    <t>Local Revenue</t>
  </si>
  <si>
    <t>LINV</t>
  </si>
  <si>
    <t>LIABP</t>
  </si>
  <si>
    <t>ISCIW</t>
  </si>
  <si>
    <t>IOS</t>
  </si>
  <si>
    <t>IMAPS</t>
  </si>
  <si>
    <t>IMAGE</t>
  </si>
  <si>
    <t>ICFS</t>
  </si>
  <si>
    <t>HDW Volume Discount</t>
  </si>
  <si>
    <t>FDS</t>
  </si>
  <si>
    <t>Customer Centre</t>
  </si>
  <si>
    <t>CQDB</t>
  </si>
  <si>
    <t>CMCAR</t>
  </si>
  <si>
    <t>CIS</t>
  </si>
  <si>
    <t>CHIS</t>
  </si>
  <si>
    <t>CALDS</t>
  </si>
  <si>
    <t>BOND</t>
  </si>
  <si>
    <t>BIW</t>
  </si>
  <si>
    <t>BidOps</t>
  </si>
  <si>
    <t>Bethesda Federal</t>
  </si>
  <si>
    <t>ADG</t>
  </si>
  <si>
    <t>ASAR</t>
  </si>
  <si>
    <t>Americas Ledger Operations (FIW)</t>
  </si>
  <si>
    <t>Reason Code Description</t>
  </si>
  <si>
    <t>Reason Code</t>
  </si>
  <si>
    <t>This should help confirm the US CMR - Partner mapping/ data requirements.</t>
  </si>
  <si>
    <t>The following table describes what action reasons trigger a send to the US CMR Partners.</t>
  </si>
  <si>
    <t>--COUNT(*)</t>
  </si>
  <si>
    <t>--COUNT(a.MANDT) AS A_CNT,</t>
  </si>
  <si>
    <t>--COUNT(X.ACCT_RECV_BO) AS X_CNT,</t>
  </si>
  <si>
    <t>--COUNT(T.C_ICC_TE) AS T_CNT,</t>
  </si>
  <si>
    <t>--COUNT(B.I_OFF) AS B_CNT,</t>
  </si>
  <si>
    <t>--LEFT(T.C_SCC,2) AS SCC_ST_GUESS,</t>
  </si>
  <si>
    <t>--RIGHT(T.C_SCC,4) AS C_SCC_CITY_GUESS,</t>
  </si>
  <si>
    <t>--LEFT(A.BRAN1,1) AS I_INDUS_DEPT_GUESS,</t>
  </si>
  <si>
    <t>--'START' AS DATASTART,</t>
  </si>
  <si>
    <t>LEFT(T.C_SCC,2) AS SCC_ST,</t>
  </si>
  <si>
    <t>RIGHT(T.C_SCC,4) AS C_SCC_CITY,</t>
  </si>
  <si>
    <t>'   ' AS PRIMARY_SVC_OFF,</t>
  </si>
  <si>
    <t>LEFT(A.BRAN1,1) AS I_INDUS_DEPT,</t>
  </si>
  <si>
    <t>' ' AS F_GENRL_SVC_ADMIN,</t>
  </si>
  <si>
    <t>--'END OF TABLE' AS MARKER</t>
  </si>
  <si>
    <t>X.KUNNR = A.KUNNR</t>
  </si>
  <si>
    <t>T.KUNNR = A.KUNNR</t>
  </si>
  <si>
    <t>And X.MKTG_AREA   = B. A_LEVEL_3_VALUE</t>
  </si>
  <si>
    <t>AND B.I_OFF = X.MKTG_DEPT</t>
  </si>
  <si>
    <t>Where 1=1</t>
  </si>
  <si>
    <t>--/******************************************************** EDWINA FILTERS **********************/</t>
  </si>
  <si>
    <t>And      a.LOEVM  != 'X'                                       -- Include only active records</t>
  </si>
  <si>
    <t>And      NOT(a.AUFSD in ('93', 'CL', '75'))                    -- Exclude Obsolete, CMRLite, Prospects</t>
  </si>
  <si>
    <t>--And      NOT(a.KTOKD in ('ZZ01', 'ZLST', 'ZORG'))              -- Exclude RDC internal Layer and List records)</t>
  </si>
  <si>
    <t>--And      TRIM (a.ZZKV_CUSNO)!= ''                              -- Exclude blank/ null CMR number records</t>
  </si>
  <si>
    <t>--And      (a.KUNNR NOT LIKE '0009%')                            -- Exclude RDH Direct records</t>
  </si>
  <si>
    <t>--/*********************************************************** DIV 16 DATA FILTERS **********************/</t>
  </si>
  <si>
    <t>-- And     LEFT (A.ZZKV_CUSNO, 2) IN ('92', '93') DB2 LIKES SYNTAX NEXT LINE</t>
  </si>
  <si>
    <t>And (A.ZZKV_CUSNO like '92%' Or A.ZZKV_CUSNO like '93%')</t>
  </si>
  <si>
    <t>AND A.ZZKV_SIC != ''</t>
  </si>
  <si>
    <t>-- AND A.ZZKV_CUSNO IN ('9346910')</t>
  </si>
  <si>
    <t>--X.ACCT_RECV_BO AS A_LEVEL_3_VALUE,</t>
  </si>
  <si>
    <t>--RIGHT(A.KTOKD,1) AS I_CUST_ADDR_TYPE_GUESS,</t>
  </si>
  <si>
    <t>--RIGHT(A.BRAN1,1) AS I_INDUS_CLASS_GUESS,</t>
  </si>
  <si>
    <t>A.ZZKV_CUSNO AS I_CUST_ENTITY,</t>
  </si>
  <si>
    <t>A.ZZKV_NODE1 AS I_CO,</t>
  </si>
  <si>
    <t>A.ZZKV_NODE2 AS I_ENT,</t>
  </si>
  <si>
    <t>A.TELX1 AS N_ABBREV,</t>
  </si>
  <si>
    <t>A.KTOKD AS I_CUST_ADDR_TYPE,</t>
  </si>
  <si>
    <t>A.ORT01 AS N_CITY,</t>
  </si>
  <si>
    <t>A.REGIO AS N_ST,</t>
  </si>
  <si>
    <t>REPLACE(A.PSTLZ, '-','') AS C_ZIP,</t>
  </si>
  <si>
    <t>A.COUNC AS C_SCC_CNTY,</t>
  </si>
  <si>
    <t>X.MKTG_DEPT AS I_MKTG_OFF,</t>
  </si>
  <si>
    <t>B.A_LEVEL_1_VALUE AS A_LEVEL_1_VALUE,</t>
  </si>
  <si>
    <t>--'NOT NEEDED'</t>
  </si>
  <si>
    <t>T.C_ICC_TE AS C_ICC_TE,</t>
  </si>
  <si>
    <t>T.C_ICC_TAX_CLASS AS C_ICC_TAX_CLASS,</t>
  </si>
  <si>
    <t>A.ZZKV_LIC AS C_ESTAB_SIC,</t>
  </si>
  <si>
    <t>A.BRSCH AS I_INDUS_DEPT,</t>
  </si>
  <si>
    <t>RIGHT(A.BRAN1,1) AS I_INDUS_CLASS,</t>
  </si>
  <si>
    <t>A.ZZKV_INACT AS C_NAP,</t>
  </si>
  <si>
    <t>LEFT(A.STCD2,1) AS I_TYPE_CUST_1_GUESS,</t>
  </si>
  <si>
    <t>T.F_OCL AS F_OCL</t>
  </si>
  <si>
    <t xml:space="preserve">FROM	SAPR3.KNA1	A	</t>
  </si>
  <si>
    <t>JOIN	SAPR3.KNVV_EXT	X	ON</t>
  </si>
  <si>
    <t>X.MANDT = A.MANDT AND</t>
  </si>
  <si>
    <t xml:space="preserve">JOIN	USINTERIM.US_TAX_DATA	T	</t>
  </si>
  <si>
    <t>ON T.MANDT = A.MANDT AND</t>
  </si>
  <si>
    <t>--JOIN	SAPR3.ZZKV_SIC	S	ON S.MANDT = A.MANDT -- ** UNNECESSARY **</t>
  </si>
  <si>
    <t>JOIN	SAPR3.US_IBM_BO	B	ON</t>
  </si>
  <si>
    <t>B.MANDT = A.MANDT</t>
  </si>
  <si>
    <t>AND 	 a.MANDT ='230'                                        -- Production Client 230=preprod</t>
  </si>
  <si>
    <t>--And      a.KATR6 = '897'                                       -- US</t>
  </si>
  <si>
    <t>--And      a.KATR10 = ''        									-- Include IBM owned records only v. KYNDRYL</t>
  </si>
  <si>
    <t>--AND 	A.ZZKV_NODE1 IN ('10000030','10000081','10000113','10000172')   --?????</t>
  </si>
  <si>
    <t>--And 	A.KTOKD IN ('1','2')					-- this isn't right, appears not to be needed</t>
  </si>
  <si>
    <t>--And 	X.MKTG_RESP_CD =  						-- have to look at data see if it can be filtered further</t>
  </si>
  <si>
    <t>And 	X.MKTG_AREA IN ('02', '03', '04', '05', '06', '07', '08', '09', '10', '11', '12', '13')</t>
  </si>
  <si>
    <t xml:space="preserve">--limit 100	</t>
  </si>
  <si>
    <t>with UR															-- something about not locking tables, not supported by ODBC</t>
  </si>
  <si>
    <t xml:space="preserve">													</t>
  </si>
  <si>
    <t>-- GUESSES FOR ADDITIONAL FILTERING</t>
  </si>
  <si>
    <t>-- QUERY TO COMPARE TO CURRENT CMR</t>
  </si>
  <si>
    <t>-- SAME QUERY SHOUD WORK FOR BOTH RDC AND C360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</si>
</sst>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9"/>
      <color theme="1"/>
      <name val="Arial"/>
      <family val="2"/>
    </font>
    <font>
      <sz val="9"/>
      <color theme="1"/>
      <name val="Arial"/>
      <family val="2"/>
    </font>
    <font>
      <sz val="11"/>
      <color rgb="FFFF0000"/>
      <name val="Calibri"/>
      <family val="2"/>
      <scheme val="minor"/>
    </font>
    <font>
      <b/>
      <sz val="11"/>
      <color theme="1"/>
      <name val="Calibri"/>
      <family val="2"/>
      <scheme val="minor"/>
    </font>
    <font>
      <sz val="10"/>
      <color rgb="FF000000"/>
      <name val="Calibri"/>
      <family val="2"/>
      <scheme val="minor"/>
    </font>
    <font>
      <sz val="11"/>
      <name val="Calibri"/>
      <family val="2"/>
      <scheme val="minor"/>
    </font>
    <font>
      <sz val="10"/>
      <name val="Calibri"/>
      <family val="2"/>
      <scheme val="minor"/>
    </font>
    <font>
      <b/>
      <sz val="11"/>
      <color theme="0"/>
      <name val="Calibri"/>
      <family val="2"/>
      <scheme val="minor"/>
    </font>
    <font>
      <sz val="10"/>
      <color theme="1"/>
      <name val="IBM Plex Sans Light"/>
      <family val="2"/>
    </font>
    <font>
      <b/>
      <sz val="11"/>
      <color rgb="FFFF0000"/>
      <name val="Calibri"/>
      <family val="2"/>
      <scheme val="minor"/>
    </font>
    <font>
      <sz val="14"/>
      <color theme="1"/>
      <name val="Calibri"/>
      <family val="2"/>
      <scheme val="minor"/>
    </font>
    <font>
      <sz val="12"/>
      <color theme="1"/>
      <name val="Calibri"/>
      <family val="2"/>
      <scheme val="minor"/>
    </font>
    <font>
      <sz val="11"/>
      <color rgb="FF000000"/>
      <name val="Calibri"/>
      <family val="2"/>
      <scheme val="minor"/>
    </font>
    <font>
      <sz val="8"/>
      <color rgb="FF000000"/>
      <name val="IBM Plex Sans"/>
      <family val="2"/>
    </font>
    <font>
      <sz val="10"/>
      <color theme="1"/>
      <name val="Calibri"/>
      <family val="2"/>
      <scheme val="minor"/>
    </font>
    <font>
      <sz val="12"/>
      <name val="Arial"/>
      <family val="2"/>
    </font>
    <font>
      <b/>
      <sz val="10"/>
      <name val="Calibri"/>
      <family val="2"/>
      <scheme val="minor"/>
    </font>
    <font>
      <sz val="10"/>
      <color rgb="FFFF0000"/>
      <name val="Calibri"/>
      <family val="2"/>
      <scheme val="minor"/>
    </font>
    <font>
      <b/>
      <sz val="10"/>
      <color theme="1"/>
      <name val="Calibri"/>
      <family val="2"/>
      <scheme val="minor"/>
    </font>
    <font>
      <sz val="9"/>
      <color rgb="FFFF0000"/>
      <name val="Arial"/>
      <family val="2"/>
    </font>
    <font>
      <sz val="10"/>
      <name val="Arial"/>
      <family val="2"/>
    </font>
    <font>
      <sz val="10"/>
      <color indexed="8"/>
      <name val="Arial"/>
      <family val="2"/>
    </font>
    <font>
      <b/>
      <sz val="10"/>
      <name val="Arial"/>
      <family val="2"/>
    </font>
    <font>
      <b/>
      <sz val="18"/>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59999389629810485"/>
        <bgColor rgb="FF000000"/>
      </patternFill>
    </fill>
    <fill>
      <patternFill patternType="solid">
        <fgColor theme="7"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rgb="FFF2F2F2"/>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indexed="9"/>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right/>
      <top/>
      <bottom style="medium">
        <color rgb="FF666666"/>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6" fillId="0" borderId="0"/>
  </cellStyleXfs>
  <cellXfs count="188">
    <xf numFmtId="0" fontId="0" fillId="0" borderId="0" xfId="0"/>
    <xf numFmtId="0" fontId="1" fillId="0" borderId="0" xfId="0" applyFont="1"/>
    <xf numFmtId="0" fontId="2" fillId="0" borderId="0" xfId="0" applyFont="1"/>
    <xf numFmtId="0" fontId="3" fillId="0" borderId="0" xfId="0" applyFont="1"/>
    <xf numFmtId="0" fontId="0" fillId="3" borderId="0" xfId="0" applyFill="1"/>
    <xf numFmtId="0" fontId="4" fillId="4" borderId="0" xfId="0" applyFont="1" applyFill="1" applyBorder="1"/>
    <xf numFmtId="0" fontId="0" fillId="0" borderId="0" xfId="0" applyBorder="1"/>
    <xf numFmtId="0" fontId="4" fillId="2" borderId="0" xfId="0" applyFont="1" applyFill="1" applyBorder="1"/>
    <xf numFmtId="0" fontId="0" fillId="4" borderId="0" xfId="0" applyFill="1"/>
    <xf numFmtId="0" fontId="3" fillId="5" borderId="0" xfId="0" applyFont="1" applyFill="1"/>
    <xf numFmtId="0" fontId="5" fillId="4" borderId="1" xfId="0" applyFont="1" applyFill="1" applyBorder="1" applyAlignment="1">
      <alignment wrapText="1"/>
    </xf>
    <xf numFmtId="0" fontId="0" fillId="7" borderId="0" xfId="0" applyFill="1"/>
    <xf numFmtId="0" fontId="0" fillId="0" borderId="1" xfId="0" applyBorder="1"/>
    <xf numFmtId="0" fontId="5" fillId="6" borderId="0" xfId="0" applyFont="1" applyFill="1" applyBorder="1" applyAlignment="1">
      <alignment wrapText="1"/>
    </xf>
    <xf numFmtId="0" fontId="5" fillId="4" borderId="0" xfId="0" applyFont="1" applyFill="1" applyBorder="1" applyAlignment="1">
      <alignment wrapText="1"/>
    </xf>
    <xf numFmtId="0" fontId="7" fillId="3" borderId="0" xfId="0" applyFont="1" applyFill="1" applyBorder="1" applyAlignment="1">
      <alignment vertical="center" wrapText="1"/>
    </xf>
    <xf numFmtId="0" fontId="0" fillId="0" borderId="0" xfId="0" applyAlignment="1">
      <alignment horizontal="left" wrapText="1"/>
    </xf>
    <xf numFmtId="0" fontId="0" fillId="0" borderId="0" xfId="0" quotePrefix="1" applyFill="1" applyBorder="1" applyAlignment="1">
      <alignment horizontal="left" wrapText="1"/>
    </xf>
    <xf numFmtId="0" fontId="6" fillId="3" borderId="0" xfId="0" applyFont="1" applyFill="1" applyBorder="1"/>
    <xf numFmtId="0" fontId="0" fillId="0" borderId="0" xfId="0" applyBorder="1" applyAlignment="1">
      <alignment horizontal="left" wrapText="1"/>
    </xf>
    <xf numFmtId="0" fontId="0" fillId="3" borderId="0" xfId="0" applyFill="1" applyBorder="1"/>
    <xf numFmtId="0" fontId="3" fillId="0" borderId="0" xfId="0" applyFont="1" applyBorder="1" applyAlignment="1">
      <alignment horizontal="left" wrapText="1"/>
    </xf>
    <xf numFmtId="0" fontId="0" fillId="4" borderId="0" xfId="0" applyFill="1" applyBorder="1"/>
    <xf numFmtId="0" fontId="0" fillId="4" borderId="0" xfId="0" applyFill="1" applyBorder="1" applyAlignment="1">
      <alignment wrapText="1"/>
    </xf>
    <xf numFmtId="0" fontId="0" fillId="0" borderId="0" xfId="0" quotePrefix="1" applyBorder="1" applyAlignment="1">
      <alignment horizontal="left" wrapText="1"/>
    </xf>
    <xf numFmtId="0" fontId="6" fillId="4" borderId="0" xfId="0" applyFont="1" applyFill="1" applyBorder="1"/>
    <xf numFmtId="0" fontId="0" fillId="0" borderId="0" xfId="0" applyFill="1" applyBorder="1"/>
    <xf numFmtId="0" fontId="0" fillId="0" borderId="0" xfId="0" applyFill="1"/>
    <xf numFmtId="0" fontId="4" fillId="2" borderId="0" xfId="0" applyFont="1" applyFill="1" applyBorder="1" applyAlignment="1">
      <alignment horizontal="center"/>
    </xf>
    <xf numFmtId="0" fontId="0" fillId="4" borderId="0" xfId="0" applyFill="1" applyBorder="1" applyAlignment="1">
      <alignment horizontal="left" wrapText="1"/>
    </xf>
    <xf numFmtId="0" fontId="5" fillId="3" borderId="0" xfId="0" applyFont="1" applyFill="1" applyBorder="1" applyAlignment="1">
      <alignment wrapText="1"/>
    </xf>
    <xf numFmtId="0" fontId="5" fillId="4" borderId="0" xfId="0" applyFont="1" applyFill="1" applyBorder="1" applyAlignment="1">
      <alignment vertical="center" wrapText="1"/>
    </xf>
    <xf numFmtId="0" fontId="5" fillId="6" borderId="0" xfId="0" applyFont="1" applyFill="1" applyBorder="1" applyAlignment="1">
      <alignment horizontal="left" wrapText="1"/>
    </xf>
    <xf numFmtId="0" fontId="6" fillId="3" borderId="2" xfId="0" applyFont="1" applyFill="1" applyBorder="1"/>
    <xf numFmtId="0" fontId="0" fillId="3" borderId="2" xfId="0" applyFill="1" applyBorder="1"/>
    <xf numFmtId="0" fontId="0" fillId="4" borderId="2" xfId="0" applyFill="1" applyBorder="1" applyAlignment="1">
      <alignment wrapText="1"/>
    </xf>
    <xf numFmtId="0" fontId="0" fillId="4" borderId="2" xfId="0" applyFill="1" applyBorder="1"/>
    <xf numFmtId="0" fontId="6" fillId="4" borderId="2" xfId="0" applyFont="1" applyFill="1" applyBorder="1"/>
    <xf numFmtId="0" fontId="0" fillId="0" borderId="1" xfId="0" applyBorder="1" applyAlignment="1">
      <alignment wrapText="1"/>
    </xf>
    <xf numFmtId="0" fontId="4" fillId="0" borderId="0" xfId="0" applyFont="1" applyAlignment="1">
      <alignment horizontal="left" wrapText="1"/>
    </xf>
    <xf numFmtId="0" fontId="8" fillId="8" borderId="0" xfId="0" applyFont="1" applyFill="1"/>
    <xf numFmtId="0" fontId="8" fillId="8" borderId="1" xfId="0" applyFont="1" applyFill="1" applyBorder="1"/>
    <xf numFmtId="0" fontId="4" fillId="0" borderId="0" xfId="0" applyFont="1"/>
    <xf numFmtId="0" fontId="4" fillId="4" borderId="0" xfId="0" applyFont="1" applyFill="1" applyBorder="1" applyAlignment="1">
      <alignment wrapText="1"/>
    </xf>
    <xf numFmtId="0" fontId="6" fillId="3" borderId="0" xfId="0" applyFont="1" applyFill="1" applyBorder="1" applyAlignment="1">
      <alignment wrapText="1"/>
    </xf>
    <xf numFmtId="0" fontId="0" fillId="3" borderId="0" xfId="0" applyFill="1" applyBorder="1" applyAlignment="1">
      <alignment wrapText="1"/>
    </xf>
    <xf numFmtId="0" fontId="6" fillId="4" borderId="0" xfId="0" applyFont="1" applyFill="1" applyBorder="1" applyAlignment="1">
      <alignment wrapText="1"/>
    </xf>
    <xf numFmtId="0" fontId="0" fillId="0" borderId="0" xfId="0" applyAlignment="1">
      <alignment wrapText="1"/>
    </xf>
    <xf numFmtId="0" fontId="8" fillId="8" borderId="1" xfId="0" applyFont="1" applyFill="1" applyBorder="1" applyAlignment="1">
      <alignment wrapText="1"/>
    </xf>
    <xf numFmtId="0" fontId="3" fillId="0" borderId="1" xfId="0" applyFont="1" applyBorder="1"/>
    <xf numFmtId="0" fontId="3" fillId="4" borderId="2" xfId="0" applyFont="1" applyFill="1" applyBorder="1"/>
    <xf numFmtId="0" fontId="6" fillId="4" borderId="1" xfId="0" applyFont="1" applyFill="1" applyBorder="1"/>
    <xf numFmtId="0" fontId="6" fillId="4" borderId="1" xfId="0" applyFont="1" applyFill="1" applyBorder="1" applyAlignment="1">
      <alignment wrapText="1"/>
    </xf>
    <xf numFmtId="0" fontId="0" fillId="4" borderId="1" xfId="0" applyFill="1" applyBorder="1" applyAlignment="1">
      <alignment wrapText="1"/>
    </xf>
    <xf numFmtId="0" fontId="6" fillId="4" borderId="0" xfId="0" applyFont="1" applyFill="1"/>
    <xf numFmtId="0" fontId="6" fillId="4" borderId="3" xfId="0" applyFont="1" applyFill="1" applyBorder="1"/>
    <xf numFmtId="0" fontId="6" fillId="4" borderId="1" xfId="0" applyFont="1" applyFill="1" applyBorder="1" applyAlignment="1">
      <alignment horizontal="left" wrapText="1"/>
    </xf>
    <xf numFmtId="0" fontId="6" fillId="4" borderId="0" xfId="0" applyFont="1" applyFill="1" applyBorder="1" applyAlignment="1">
      <alignment horizontal="left" wrapText="1"/>
    </xf>
    <xf numFmtId="0" fontId="4" fillId="2" borderId="0" xfId="0" applyFont="1" applyFill="1" applyAlignment="1">
      <alignment horizontal="center"/>
    </xf>
    <xf numFmtId="0" fontId="4" fillId="2" borderId="0" xfId="0" applyFont="1" applyFill="1"/>
    <xf numFmtId="0" fontId="6" fillId="0" borderId="0" xfId="0" applyFont="1"/>
    <xf numFmtId="0" fontId="9" fillId="0" borderId="0" xfId="0" applyFont="1" applyAlignment="1">
      <alignment vertical="top" wrapText="1"/>
    </xf>
    <xf numFmtId="0" fontId="10" fillId="0" borderId="0" xfId="0" applyFont="1"/>
    <xf numFmtId="0" fontId="7" fillId="3" borderId="1" xfId="0" applyFont="1" applyFill="1" applyBorder="1" applyAlignment="1">
      <alignment vertical="center" wrapText="1"/>
    </xf>
    <xf numFmtId="0" fontId="5" fillId="3" borderId="1" xfId="0" applyFont="1" applyFill="1" applyBorder="1" applyAlignment="1">
      <alignment wrapText="1"/>
    </xf>
    <xf numFmtId="0" fontId="5" fillId="6" borderId="1" xfId="0" applyFont="1" applyFill="1" applyBorder="1" applyAlignment="1">
      <alignment wrapText="1"/>
    </xf>
    <xf numFmtId="0" fontId="5" fillId="4" borderId="1" xfId="0" applyFont="1" applyFill="1" applyBorder="1" applyAlignment="1">
      <alignment vertical="center" wrapText="1"/>
    </xf>
    <xf numFmtId="0" fontId="5" fillId="6" borderId="1" xfId="0" applyFont="1" applyFill="1" applyBorder="1" applyAlignment="1">
      <alignment horizontal="left" wrapText="1"/>
    </xf>
    <xf numFmtId="0" fontId="6" fillId="3" borderId="1" xfId="0" applyFont="1" applyFill="1" applyBorder="1"/>
    <xf numFmtId="0" fontId="0" fillId="4" borderId="0" xfId="0" applyFill="1" applyBorder="1" applyAlignment="1"/>
    <xf numFmtId="0" fontId="3" fillId="0" borderId="0" xfId="0" applyFont="1" applyBorder="1" applyAlignment="1"/>
    <xf numFmtId="0" fontId="0" fillId="0" borderId="0" xfId="0" applyBorder="1" applyAlignment="1"/>
    <xf numFmtId="0" fontId="0" fillId="0" borderId="0" xfId="0" applyFill="1" applyBorder="1" applyAlignment="1"/>
    <xf numFmtId="0" fontId="0" fillId="0" borderId="0" xfId="0" quotePrefix="1" applyBorder="1" applyAlignment="1"/>
    <xf numFmtId="0" fontId="0" fillId="0" borderId="0" xfId="0" quotePrefix="1" applyFill="1" applyBorder="1" applyAlignment="1"/>
    <xf numFmtId="0" fontId="3" fillId="0" borderId="0" xfId="0" applyFont="1" applyAlignment="1"/>
    <xf numFmtId="0" fontId="0" fillId="0" borderId="0" xfId="0" applyAlignment="1"/>
    <xf numFmtId="0" fontId="6" fillId="0" borderId="0" xfId="0" applyFont="1" applyBorder="1" applyAlignment="1"/>
    <xf numFmtId="0" fontId="11" fillId="0" borderId="0" xfId="0" applyFont="1"/>
    <xf numFmtId="0" fontId="12" fillId="0" borderId="0" xfId="0" applyFont="1" applyAlignment="1">
      <alignment wrapText="1"/>
    </xf>
    <xf numFmtId="0" fontId="0" fillId="4" borderId="0" xfId="0" applyFill="1" applyAlignment="1">
      <alignment wrapText="1"/>
    </xf>
    <xf numFmtId="0" fontId="7" fillId="3" borderId="0" xfId="0" applyFont="1" applyFill="1" applyBorder="1" applyAlignment="1">
      <alignment wrapText="1"/>
    </xf>
    <xf numFmtId="0" fontId="0" fillId="0" borderId="0" xfId="0" applyFont="1"/>
    <xf numFmtId="0" fontId="6" fillId="3" borderId="1" xfId="0" applyFont="1" applyFill="1" applyBorder="1" applyAlignment="1">
      <alignment vertical="center" wrapText="1"/>
    </xf>
    <xf numFmtId="0" fontId="13" fillId="3" borderId="1" xfId="0" applyFont="1" applyFill="1" applyBorder="1" applyAlignment="1">
      <alignment wrapText="1"/>
    </xf>
    <xf numFmtId="0" fontId="13" fillId="4" borderId="1" xfId="0" applyFont="1" applyFill="1" applyBorder="1" applyAlignment="1">
      <alignment wrapText="1"/>
    </xf>
    <xf numFmtId="0" fontId="13" fillId="6" borderId="1" xfId="0" applyFont="1" applyFill="1" applyBorder="1" applyAlignment="1">
      <alignment wrapText="1"/>
    </xf>
    <xf numFmtId="0" fontId="13" fillId="4" borderId="1" xfId="0" applyFont="1" applyFill="1" applyBorder="1" applyAlignment="1">
      <alignment vertical="center" wrapText="1"/>
    </xf>
    <xf numFmtId="0" fontId="13" fillId="6" borderId="1" xfId="0" applyFont="1" applyFill="1" applyBorder="1" applyAlignment="1">
      <alignment horizontal="left" wrapText="1"/>
    </xf>
    <xf numFmtId="0" fontId="0" fillId="4" borderId="1" xfId="0" applyFont="1" applyFill="1" applyBorder="1"/>
    <xf numFmtId="0" fontId="14" fillId="4" borderId="4" xfId="0" applyFont="1" applyFill="1" applyBorder="1" applyAlignment="1">
      <alignment vertical="top" wrapText="1"/>
    </xf>
    <xf numFmtId="0" fontId="14" fillId="4" borderId="0" xfId="0" applyFont="1" applyFill="1"/>
    <xf numFmtId="0" fontId="4" fillId="2" borderId="0" xfId="0" applyFont="1" applyFill="1" applyBorder="1" applyAlignment="1">
      <alignment horizontal="center"/>
    </xf>
    <xf numFmtId="0" fontId="4" fillId="4" borderId="0" xfId="0" applyFont="1" applyFill="1" applyBorder="1" applyAlignment="1">
      <alignment horizontal="center"/>
    </xf>
    <xf numFmtId="0" fontId="4" fillId="4" borderId="0" xfId="0" applyFont="1" applyFill="1" applyBorder="1" applyAlignment="1">
      <alignment horizontal="center" wrapText="1"/>
    </xf>
    <xf numFmtId="0" fontId="4" fillId="0" borderId="0" xfId="0" applyFont="1" applyBorder="1" applyAlignment="1">
      <alignment horizontal="center"/>
    </xf>
    <xf numFmtId="0" fontId="4" fillId="2" borderId="0" xfId="0" applyFont="1" applyFill="1" applyAlignment="1">
      <alignment horizontal="center"/>
    </xf>
    <xf numFmtId="49" fontId="0" fillId="0" borderId="0" xfId="0" applyNumberFormat="1"/>
    <xf numFmtId="49" fontId="15" fillId="0" borderId="0" xfId="0" applyNumberFormat="1" applyFont="1"/>
    <xf numFmtId="0" fontId="15" fillId="0" borderId="0" xfId="0" applyFont="1"/>
    <xf numFmtId="49" fontId="15" fillId="0" borderId="0" xfId="0" applyNumberFormat="1" applyFont="1" applyAlignment="1">
      <alignment wrapText="1"/>
    </xf>
    <xf numFmtId="49" fontId="15" fillId="2" borderId="0" xfId="0" applyNumberFormat="1" applyFont="1" applyFill="1"/>
    <xf numFmtId="49" fontId="15" fillId="0" borderId="0" xfId="0" applyNumberFormat="1" applyFont="1" applyAlignment="1">
      <alignment vertical="center" wrapText="1"/>
    </xf>
    <xf numFmtId="0" fontId="7" fillId="0" borderId="0" xfId="1" applyFont="1"/>
    <xf numFmtId="0" fontId="7" fillId="0" borderId="0" xfId="1" applyFont="1" applyAlignment="1">
      <alignment vertical="center" wrapText="1"/>
    </xf>
    <xf numFmtId="0" fontId="7" fillId="0" borderId="0" xfId="1" applyFont="1" applyAlignment="1">
      <alignment wrapText="1"/>
    </xf>
    <xf numFmtId="49" fontId="15" fillId="9" borderId="1" xfId="0" applyNumberFormat="1" applyFont="1" applyFill="1" applyBorder="1"/>
    <xf numFmtId="0" fontId="15" fillId="9" borderId="1" xfId="0" applyFont="1" applyFill="1" applyBorder="1"/>
    <xf numFmtId="49" fontId="15" fillId="9" borderId="1" xfId="0" applyNumberFormat="1" applyFont="1" applyFill="1" applyBorder="1" applyAlignment="1">
      <alignment wrapText="1"/>
    </xf>
    <xf numFmtId="0" fontId="7" fillId="9" borderId="1" xfId="1" applyFont="1" applyFill="1" applyBorder="1"/>
    <xf numFmtId="0" fontId="7" fillId="9" borderId="1" xfId="1" applyFont="1" applyFill="1" applyBorder="1" applyAlignment="1">
      <alignment vertical="center" wrapText="1"/>
    </xf>
    <xf numFmtId="0" fontId="7" fillId="9" borderId="1" xfId="1" applyFont="1" applyFill="1" applyBorder="1" applyAlignment="1">
      <alignment wrapText="1"/>
    </xf>
    <xf numFmtId="49" fontId="15" fillId="10" borderId="1" xfId="0" applyNumberFormat="1" applyFont="1" applyFill="1" applyBorder="1"/>
    <xf numFmtId="0" fontId="15" fillId="10" borderId="1" xfId="0" applyFont="1" applyFill="1" applyBorder="1"/>
    <xf numFmtId="49" fontId="15" fillId="10" borderId="1" xfId="0" applyNumberFormat="1" applyFont="1" applyFill="1" applyBorder="1" applyAlignment="1">
      <alignment wrapText="1"/>
    </xf>
    <xf numFmtId="0" fontId="7" fillId="10" borderId="1" xfId="1" applyFont="1" applyFill="1" applyBorder="1"/>
    <xf numFmtId="0" fontId="7" fillId="10" borderId="1" xfId="1" applyFont="1" applyFill="1" applyBorder="1" applyAlignment="1">
      <alignment vertical="center" wrapText="1"/>
    </xf>
    <xf numFmtId="0" fontId="7" fillId="10" borderId="1" xfId="1" applyFont="1" applyFill="1" applyBorder="1" applyAlignment="1">
      <alignment wrapText="1"/>
    </xf>
    <xf numFmtId="49" fontId="0" fillId="10" borderId="1" xfId="0" applyNumberFormat="1" applyFill="1" applyBorder="1"/>
    <xf numFmtId="0" fontId="7" fillId="10" borderId="1" xfId="1" quotePrefix="1" applyFont="1" applyFill="1" applyBorder="1" applyAlignment="1">
      <alignment vertical="center" wrapText="1"/>
    </xf>
    <xf numFmtId="49" fontId="15" fillId="0" borderId="1" xfId="0" applyNumberFormat="1" applyFont="1" applyBorder="1"/>
    <xf numFmtId="49" fontId="15" fillId="0" borderId="3" xfId="0" applyNumberFormat="1" applyFont="1" applyBorder="1"/>
    <xf numFmtId="0" fontId="15" fillId="0" borderId="1" xfId="0" applyFont="1" applyBorder="1"/>
    <xf numFmtId="49" fontId="15" fillId="0" borderId="1" xfId="0" applyNumberFormat="1" applyFont="1" applyBorder="1" applyAlignment="1">
      <alignment wrapText="1"/>
    </xf>
    <xf numFmtId="0" fontId="7" fillId="0" borderId="1" xfId="1" applyFont="1" applyBorder="1"/>
    <xf numFmtId="0" fontId="7" fillId="0" borderId="1" xfId="1" applyFont="1" applyBorder="1" applyAlignment="1">
      <alignment vertical="center" wrapText="1"/>
    </xf>
    <xf numFmtId="0" fontId="7" fillId="0" borderId="1" xfId="1" applyFont="1" applyBorder="1" applyAlignment="1">
      <alignment wrapText="1"/>
    </xf>
    <xf numFmtId="49" fontId="0" fillId="0" borderId="1" xfId="0" applyNumberFormat="1" applyBorder="1"/>
    <xf numFmtId="0" fontId="7" fillId="11" borderId="5" xfId="1" applyFont="1" applyFill="1" applyBorder="1" applyAlignment="1">
      <alignment wrapText="1"/>
    </xf>
    <xf numFmtId="0" fontId="17" fillId="0" borderId="0" xfId="1" applyFont="1" applyAlignment="1">
      <alignment horizontal="center"/>
    </xf>
    <xf numFmtId="0" fontId="7" fillId="2" borderId="1" xfId="1" applyFont="1" applyFill="1" applyBorder="1"/>
    <xf numFmtId="49" fontId="0" fillId="2" borderId="0" xfId="0" applyNumberFormat="1" applyFill="1"/>
    <xf numFmtId="49" fontId="15" fillId="2" borderId="1" xfId="0" applyNumberFormat="1" applyFont="1" applyFill="1" applyBorder="1"/>
    <xf numFmtId="0" fontId="15" fillId="2" borderId="1" xfId="0" applyFont="1" applyFill="1" applyBorder="1"/>
    <xf numFmtId="49" fontId="15" fillId="2" borderId="1" xfId="0" applyNumberFormat="1" applyFont="1" applyFill="1" applyBorder="1" applyAlignment="1">
      <alignment wrapText="1"/>
    </xf>
    <xf numFmtId="0" fontId="18" fillId="2" borderId="1" xfId="1" applyFont="1" applyFill="1" applyBorder="1"/>
    <xf numFmtId="0" fontId="18" fillId="2" borderId="1" xfId="1" applyFont="1" applyFill="1" applyBorder="1" applyAlignment="1">
      <alignment vertical="center" wrapText="1"/>
    </xf>
    <xf numFmtId="0" fontId="18" fillId="2" borderId="1" xfId="1" applyFont="1" applyFill="1" applyBorder="1" applyAlignment="1">
      <alignment wrapText="1"/>
    </xf>
    <xf numFmtId="49" fontId="3" fillId="2" borderId="0" xfId="0" applyNumberFormat="1" applyFont="1" applyFill="1"/>
    <xf numFmtId="49" fontId="3" fillId="0" borderId="0" xfId="0" applyNumberFormat="1" applyFont="1"/>
    <xf numFmtId="49" fontId="18" fillId="0" borderId="0" xfId="0" applyNumberFormat="1" applyFont="1"/>
    <xf numFmtId="49" fontId="18" fillId="2" borderId="1" xfId="0" applyNumberFormat="1" applyFont="1" applyFill="1" applyBorder="1"/>
    <xf numFmtId="0" fontId="18" fillId="2" borderId="1" xfId="0" applyFont="1" applyFill="1" applyBorder="1"/>
    <xf numFmtId="49" fontId="18" fillId="2" borderId="1" xfId="0" applyNumberFormat="1" applyFont="1" applyFill="1" applyBorder="1" applyAlignment="1">
      <alignment wrapText="1"/>
    </xf>
    <xf numFmtId="0" fontId="18" fillId="0" borderId="1" xfId="1" applyFont="1" applyBorder="1" applyAlignment="1">
      <alignment vertical="center" wrapText="1"/>
    </xf>
    <xf numFmtId="0" fontId="18" fillId="0" borderId="1" xfId="1" applyFont="1" applyBorder="1" applyAlignment="1">
      <alignment wrapText="1"/>
    </xf>
    <xf numFmtId="0" fontId="15" fillId="0" borderId="3" xfId="0" quotePrefix="1" applyFont="1" applyBorder="1" applyAlignment="1">
      <alignment wrapText="1"/>
    </xf>
    <xf numFmtId="49" fontId="15" fillId="0" borderId="3" xfId="0" applyNumberFormat="1" applyFont="1" applyBorder="1" applyAlignment="1">
      <alignment wrapText="1"/>
    </xf>
    <xf numFmtId="49" fontId="4" fillId="0" borderId="0" xfId="0" applyNumberFormat="1" applyFont="1"/>
    <xf numFmtId="49" fontId="19" fillId="0" borderId="0" xfId="0" applyNumberFormat="1" applyFont="1"/>
    <xf numFmtId="49" fontId="15" fillId="12" borderId="6" xfId="0" applyNumberFormat="1" applyFont="1" applyFill="1" applyBorder="1" applyAlignment="1">
      <alignment horizontal="center"/>
    </xf>
    <xf numFmtId="49" fontId="15" fillId="12" borderId="6" xfId="0" applyNumberFormat="1" applyFont="1" applyFill="1" applyBorder="1" applyAlignment="1">
      <alignment horizontal="center" wrapText="1"/>
    </xf>
    <xf numFmtId="0" fontId="15" fillId="12" borderId="6" xfId="0" applyFont="1" applyFill="1" applyBorder="1" applyAlignment="1">
      <alignment horizontal="center" wrapText="1"/>
    </xf>
    <xf numFmtId="0" fontId="15" fillId="12" borderId="6" xfId="0" quotePrefix="1" applyFont="1" applyFill="1" applyBorder="1" applyAlignment="1">
      <alignment horizontal="center" wrapText="1"/>
    </xf>
    <xf numFmtId="0" fontId="17" fillId="2" borderId="7" xfId="1" applyFont="1" applyFill="1" applyBorder="1"/>
    <xf numFmtId="0" fontId="7" fillId="12" borderId="3" xfId="1" applyFont="1" applyFill="1" applyBorder="1" applyAlignment="1">
      <alignment wrapText="1"/>
    </xf>
    <xf numFmtId="0" fontId="7" fillId="12" borderId="3" xfId="1" applyFont="1" applyFill="1" applyBorder="1" applyAlignment="1">
      <alignment horizontal="center" wrapText="1"/>
    </xf>
    <xf numFmtId="49" fontId="15" fillId="12" borderId="6" xfId="0" applyNumberFormat="1" applyFont="1" applyFill="1" applyBorder="1" applyAlignment="1">
      <alignment horizontal="center" vertical="center" wrapText="1"/>
    </xf>
    <xf numFmtId="0" fontId="7" fillId="12" borderId="5" xfId="1" applyFont="1" applyFill="1" applyBorder="1" applyAlignment="1">
      <alignment wrapText="1"/>
    </xf>
    <xf numFmtId="0" fontId="7" fillId="12" borderId="5" xfId="1" applyFont="1" applyFill="1" applyBorder="1" applyAlignment="1">
      <alignment horizontal="center" wrapText="1"/>
    </xf>
    <xf numFmtId="49" fontId="11" fillId="0" borderId="0" xfId="0" applyNumberFormat="1" applyFont="1"/>
    <xf numFmtId="49" fontId="19" fillId="13" borderId="0" xfId="0" applyNumberFormat="1" applyFont="1" applyFill="1" applyAlignment="1">
      <alignment horizontal="center"/>
    </xf>
    <xf numFmtId="49" fontId="19" fillId="13" borderId="8" xfId="0" applyNumberFormat="1" applyFont="1" applyFill="1" applyBorder="1" applyAlignment="1">
      <alignment horizontal="center"/>
    </xf>
    <xf numFmtId="49" fontId="19" fillId="2" borderId="0" xfId="0" applyNumberFormat="1" applyFont="1" applyFill="1" applyAlignment="1">
      <alignment horizontal="center" wrapText="1"/>
    </xf>
    <xf numFmtId="49" fontId="19" fillId="14" borderId="9" xfId="0" applyNumberFormat="1" applyFont="1" applyFill="1" applyBorder="1" applyAlignment="1">
      <alignment horizontal="center" wrapText="1"/>
    </xf>
    <xf numFmtId="49" fontId="19" fillId="14" borderId="10" xfId="0" applyNumberFormat="1" applyFont="1" applyFill="1" applyBorder="1" applyAlignment="1">
      <alignment horizontal="center" wrapText="1"/>
    </xf>
    <xf numFmtId="49" fontId="19" fillId="14" borderId="7" xfId="0" applyNumberFormat="1" applyFont="1" applyFill="1" applyBorder="1" applyAlignment="1">
      <alignment horizontal="center" wrapText="1"/>
    </xf>
    <xf numFmtId="0" fontId="20" fillId="0" borderId="0" xfId="0" applyFont="1"/>
    <xf numFmtId="49" fontId="0" fillId="3" borderId="0" xfId="0" applyNumberFormat="1" applyFill="1"/>
    <xf numFmtId="0" fontId="0" fillId="3" borderId="1" xfId="0" applyFill="1" applyBorder="1"/>
    <xf numFmtId="0" fontId="0" fillId="15" borderId="1" xfId="0" applyFill="1" applyBorder="1"/>
    <xf numFmtId="0" fontId="21" fillId="0" borderId="1" xfId="0" applyFont="1" applyBorder="1"/>
    <xf numFmtId="0" fontId="21" fillId="0" borderId="1" xfId="0" applyFont="1" applyBorder="1" applyAlignment="1">
      <alignment horizontal="left"/>
    </xf>
    <xf numFmtId="0" fontId="21" fillId="16" borderId="1" xfId="0" applyFont="1" applyFill="1" applyBorder="1" applyAlignment="1">
      <alignment horizontal="left" wrapText="1"/>
    </xf>
    <xf numFmtId="0" fontId="21" fillId="0" borderId="1" xfId="0" applyFont="1" applyBorder="1" applyAlignment="1">
      <alignment horizontal="left" wrapText="1"/>
    </xf>
    <xf numFmtId="0" fontId="21" fillId="3" borderId="1" xfId="0" applyFont="1" applyFill="1" applyBorder="1" applyAlignment="1">
      <alignment horizontal="left" wrapText="1"/>
    </xf>
    <xf numFmtId="0" fontId="22" fillId="0" borderId="1" xfId="0" applyFont="1" applyBorder="1" applyAlignment="1">
      <alignment horizontal="left" vertical="top" wrapText="1"/>
    </xf>
    <xf numFmtId="0" fontId="21" fillId="15" borderId="1" xfId="0" applyFont="1" applyFill="1" applyBorder="1" applyAlignment="1">
      <alignment horizontal="left" wrapText="1"/>
    </xf>
    <xf numFmtId="0" fontId="21" fillId="0" borderId="1" xfId="0" quotePrefix="1" applyFont="1" applyBorder="1" applyAlignment="1">
      <alignment horizontal="left"/>
    </xf>
    <xf numFmtId="49" fontId="4" fillId="4" borderId="0" xfId="0" applyNumberFormat="1" applyFont="1" applyFill="1"/>
    <xf numFmtId="0" fontId="4" fillId="4" borderId="1" xfId="0" applyFont="1" applyFill="1" applyBorder="1" applyAlignment="1">
      <alignment wrapText="1"/>
    </xf>
    <xf numFmtId="0" fontId="4" fillId="3" borderId="1" xfId="0" applyFont="1" applyFill="1" applyBorder="1" applyAlignment="1">
      <alignment wrapText="1"/>
    </xf>
    <xf numFmtId="0" fontId="4" fillId="7" borderId="1" xfId="0" applyFont="1" applyFill="1" applyBorder="1" applyAlignment="1">
      <alignment wrapText="1"/>
    </xf>
    <xf numFmtId="0" fontId="23" fillId="4" borderId="1" xfId="0" applyFont="1" applyFill="1" applyBorder="1"/>
    <xf numFmtId="0" fontId="23" fillId="4" borderId="1" xfId="0" applyFont="1" applyFill="1" applyBorder="1" applyAlignment="1">
      <alignment horizontal="left" wrapText="1"/>
    </xf>
    <xf numFmtId="49" fontId="24" fillId="0" borderId="0" xfId="0" applyNumberFormat="1" applyFont="1"/>
    <xf numFmtId="49" fontId="24" fillId="3" borderId="0" xfId="0" applyNumberFormat="1" applyFont="1" applyFill="1"/>
    <xf numFmtId="0" fontId="0" fillId="0" borderId="0" xfId="0" quotePrefix="1"/>
  </cellXfs>
  <cellStyles count="2">
    <cellStyle name="Normal" xfId="0" builtinId="0"/>
    <cellStyle name="Normal 2" xfId="1" xr:uid="{3D70D64C-E530-4173-A405-E79DB8E056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8</xdr:col>
      <xdr:colOff>361448</xdr:colOff>
      <xdr:row>1</xdr:row>
      <xdr:rowOff>1965714</xdr:rowOff>
    </xdr:to>
    <xdr:pic>
      <xdr:nvPicPr>
        <xdr:cNvPr id="3" name="Picture 2">
          <a:extLst>
            <a:ext uri="{FF2B5EF4-FFF2-40B4-BE49-F238E27FC236}">
              <a16:creationId xmlns:a16="http://schemas.microsoft.com/office/drawing/2014/main" id="{693604AF-245B-4B73-9DDD-FCF37EAD2FB8}"/>
            </a:ext>
          </a:extLst>
        </xdr:cNvPr>
        <xdr:cNvPicPr>
          <a:picLocks noChangeAspect="1"/>
        </xdr:cNvPicPr>
      </xdr:nvPicPr>
      <xdr:blipFill>
        <a:blip xmlns:r="http://schemas.openxmlformats.org/officeDocument/2006/relationships" r:embed="rId1"/>
        <a:stretch>
          <a:fillRect/>
        </a:stretch>
      </xdr:blipFill>
      <xdr:spPr>
        <a:xfrm>
          <a:off x="10553700" y="182880"/>
          <a:ext cx="4019048" cy="1971429"/>
        </a:xfrm>
        <a:prstGeom prst="rect">
          <a:avLst/>
        </a:prstGeom>
      </xdr:spPr>
    </xdr:pic>
    <xdr:clientData/>
  </xdr:twoCellAnchor>
  <xdr:twoCellAnchor editAs="oneCell">
    <xdr:from>
      <xdr:col>2</xdr:col>
      <xdr:colOff>44824</xdr:colOff>
      <xdr:row>1</xdr:row>
      <xdr:rowOff>2756647</xdr:rowOff>
    </xdr:from>
    <xdr:to>
      <xdr:col>9</xdr:col>
      <xdr:colOff>415719</xdr:colOff>
      <xdr:row>7</xdr:row>
      <xdr:rowOff>140440</xdr:rowOff>
    </xdr:to>
    <xdr:pic>
      <xdr:nvPicPr>
        <xdr:cNvPr id="5" name="Picture 4">
          <a:extLst>
            <a:ext uri="{FF2B5EF4-FFF2-40B4-BE49-F238E27FC236}">
              <a16:creationId xmlns:a16="http://schemas.microsoft.com/office/drawing/2014/main" id="{6E8FCF95-1019-4C92-BA5E-E4973C4BA63F}"/>
            </a:ext>
          </a:extLst>
        </xdr:cNvPr>
        <xdr:cNvPicPr>
          <a:picLocks noChangeAspect="1"/>
        </xdr:cNvPicPr>
      </xdr:nvPicPr>
      <xdr:blipFill>
        <a:blip xmlns:r="http://schemas.openxmlformats.org/officeDocument/2006/relationships" r:embed="rId2"/>
        <a:stretch>
          <a:fillRect/>
        </a:stretch>
      </xdr:blipFill>
      <xdr:spPr>
        <a:xfrm>
          <a:off x="10600765" y="2935941"/>
          <a:ext cx="4606719" cy="365714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eorge E Alvarez" id="{DFA9C1BC-10DF-47D7-A12E-711A92A78CA5}" userId="S::george.alvarez@us.ibm.com::abce5281-482e-4b36-8246-c54a67f7048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1-08-09T14:54:31.66" personId="{DFA9C1BC-10DF-47D7-A12E-711A92A78CA5}" id="{6A2316C5-D87F-422F-8B81-307071514E29}">
    <text>A11T0ADR.I_CUST_ENTITY = A11T0CUS.I_CUST_ENTITY</text>
  </threadedComment>
  <threadedComment ref="I7" dT="2021-08-09T14:59:28.20" personId="{DFA9C1BC-10DF-47D7-A12E-711A92A78CA5}" id="{2D7AA1C0-3832-4E68-A1F6-5D65C0ECF51A}">
    <text>A11T0ADR.I_CO = A11T0COM.I_CO</text>
  </threadedComment>
  <threadedComment ref="I28" dT="2021-08-09T14:58:26.96" personId="{DFA9C1BC-10DF-47D7-A12E-711A92A78CA5}" id="{7917C750-0430-460C-8654-291ED98C5B9D}">
    <text>A11T0CUS.C_ESTAB_SIC = A11T0SIC.C_SIC</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8CF60-45D6-4E7C-B2D3-B0F037BCCB72}">
  <dimension ref="A3:A88"/>
  <sheetViews>
    <sheetView tabSelected="1" workbookViewId="0"/>
  </sheetViews>
  <sheetFormatPr defaultRowHeight="14.4" x14ac:dyDescent="0.3"/>
  <cols>
    <col min="1" max="1" width="245.88671875" customWidth="1"/>
    <col min="6" max="6" width="24" customWidth="1"/>
  </cols>
  <sheetData>
    <row r="3" spans="1:1" x14ac:dyDescent="0.3">
      <c r="A3" s="187" t="s">
        <v>746</v>
      </c>
    </row>
    <row r="4" spans="1:1" x14ac:dyDescent="0.3">
      <c r="A4" s="187" t="s">
        <v>747</v>
      </c>
    </row>
    <row r="6" spans="1:1" x14ac:dyDescent="0.3">
      <c r="A6" t="s">
        <v>342</v>
      </c>
    </row>
    <row r="7" spans="1:1" x14ac:dyDescent="0.3">
      <c r="A7" t="s">
        <v>673</v>
      </c>
    </row>
    <row r="8" spans="1:1" x14ac:dyDescent="0.3">
      <c r="A8" t="s">
        <v>674</v>
      </c>
    </row>
    <row r="9" spans="1:1" x14ac:dyDescent="0.3">
      <c r="A9" t="s">
        <v>675</v>
      </c>
    </row>
    <row r="10" spans="1:1" x14ac:dyDescent="0.3">
      <c r="A10" t="s">
        <v>676</v>
      </c>
    </row>
    <row r="11" spans="1:1" x14ac:dyDescent="0.3">
      <c r="A11" t="s">
        <v>677</v>
      </c>
    </row>
    <row r="12" spans="1:1" x14ac:dyDescent="0.3">
      <c r="A12" t="s">
        <v>704</v>
      </c>
    </row>
    <row r="14" spans="1:1" x14ac:dyDescent="0.3">
      <c r="A14" t="s">
        <v>678</v>
      </c>
    </row>
    <row r="15" spans="1:1" x14ac:dyDescent="0.3">
      <c r="A15" t="s">
        <v>679</v>
      </c>
    </row>
    <row r="16" spans="1:1" x14ac:dyDescent="0.3">
      <c r="A16" t="s">
        <v>705</v>
      </c>
    </row>
    <row r="17" spans="1:1" x14ac:dyDescent="0.3">
      <c r="A17" t="s">
        <v>680</v>
      </c>
    </row>
    <row r="18" spans="1:1" x14ac:dyDescent="0.3">
      <c r="A18" t="s">
        <v>706</v>
      </c>
    </row>
    <row r="19" spans="1:1" x14ac:dyDescent="0.3">
      <c r="A19" t="s">
        <v>681</v>
      </c>
    </row>
    <row r="20" spans="1:1" x14ac:dyDescent="0.3">
      <c r="A20" t="s">
        <v>707</v>
      </c>
    </row>
    <row r="21" spans="1:1" x14ac:dyDescent="0.3">
      <c r="A21" t="s">
        <v>708</v>
      </c>
    </row>
    <row r="22" spans="1:1" x14ac:dyDescent="0.3">
      <c r="A22" t="s">
        <v>709</v>
      </c>
    </row>
    <row r="23" spans="1:1" x14ac:dyDescent="0.3">
      <c r="A23" t="s">
        <v>710</v>
      </c>
    </row>
    <row r="24" spans="1:1" x14ac:dyDescent="0.3">
      <c r="A24" t="s">
        <v>711</v>
      </c>
    </row>
    <row r="25" spans="1:1" x14ac:dyDescent="0.3">
      <c r="A25" t="s">
        <v>712</v>
      </c>
    </row>
    <row r="26" spans="1:1" x14ac:dyDescent="0.3">
      <c r="A26" t="s">
        <v>713</v>
      </c>
    </row>
    <row r="27" spans="1:1" x14ac:dyDescent="0.3">
      <c r="A27" t="s">
        <v>714</v>
      </c>
    </row>
    <row r="28" spans="1:1" x14ac:dyDescent="0.3">
      <c r="A28" t="s">
        <v>682</v>
      </c>
    </row>
    <row r="29" spans="1:1" x14ac:dyDescent="0.3">
      <c r="A29" t="s">
        <v>715</v>
      </c>
    </row>
    <row r="30" spans="1:1" x14ac:dyDescent="0.3">
      <c r="A30" t="s">
        <v>683</v>
      </c>
    </row>
    <row r="31" spans="1:1" x14ac:dyDescent="0.3">
      <c r="A31" t="s">
        <v>716</v>
      </c>
    </row>
    <row r="32" spans="1:1" x14ac:dyDescent="0.3">
      <c r="A32" t="s">
        <v>717</v>
      </c>
    </row>
    <row r="33" spans="1:1" x14ac:dyDescent="0.3">
      <c r="A33" t="s">
        <v>718</v>
      </c>
    </row>
    <row r="34" spans="1:1" x14ac:dyDescent="0.3">
      <c r="A34" t="s">
        <v>684</v>
      </c>
    </row>
    <row r="35" spans="1:1" x14ac:dyDescent="0.3">
      <c r="A35" t="s">
        <v>719</v>
      </c>
    </row>
    <row r="36" spans="1:1" x14ac:dyDescent="0.3">
      <c r="A36" t="s">
        <v>720</v>
      </c>
    </row>
    <row r="37" spans="1:1" x14ac:dyDescent="0.3">
      <c r="A37" t="s">
        <v>721</v>
      </c>
    </row>
    <row r="38" spans="1:1" x14ac:dyDescent="0.3">
      <c r="A38" t="s">
        <v>722</v>
      </c>
    </row>
    <row r="39" spans="1:1" x14ac:dyDescent="0.3">
      <c r="A39" t="s">
        <v>685</v>
      </c>
    </row>
    <row r="40" spans="1:1" x14ac:dyDescent="0.3">
      <c r="A40" t="s">
        <v>723</v>
      </c>
    </row>
    <row r="41" spans="1:1" x14ac:dyDescent="0.3">
      <c r="A41" t="s">
        <v>724</v>
      </c>
    </row>
    <row r="42" spans="1:1" x14ac:dyDescent="0.3">
      <c r="A42" t="s">
        <v>725</v>
      </c>
    </row>
    <row r="43" spans="1:1" x14ac:dyDescent="0.3">
      <c r="A43" t="s">
        <v>718</v>
      </c>
    </row>
    <row r="44" spans="1:1" x14ac:dyDescent="0.3">
      <c r="A44" t="s">
        <v>686</v>
      </c>
    </row>
    <row r="45" spans="1:1" x14ac:dyDescent="0.3">
      <c r="A45" t="s">
        <v>726</v>
      </c>
    </row>
    <row r="46" spans="1:1" x14ac:dyDescent="0.3">
      <c r="A46" t="s">
        <v>687</v>
      </c>
    </row>
    <row r="48" spans="1:1" x14ac:dyDescent="0.3">
      <c r="A48" t="s">
        <v>727</v>
      </c>
    </row>
    <row r="49" spans="1:1" x14ac:dyDescent="0.3">
      <c r="A49" t="s">
        <v>728</v>
      </c>
    </row>
    <row r="50" spans="1:1" x14ac:dyDescent="0.3">
      <c r="A50" t="s">
        <v>729</v>
      </c>
    </row>
    <row r="51" spans="1:1" x14ac:dyDescent="0.3">
      <c r="A51" t="s">
        <v>688</v>
      </c>
    </row>
    <row r="52" spans="1:1" x14ac:dyDescent="0.3">
      <c r="A52" t="s">
        <v>730</v>
      </c>
    </row>
    <row r="53" spans="1:1" x14ac:dyDescent="0.3">
      <c r="A53" t="s">
        <v>731</v>
      </c>
    </row>
    <row r="54" spans="1:1" x14ac:dyDescent="0.3">
      <c r="A54" t="s">
        <v>689</v>
      </c>
    </row>
    <row r="55" spans="1:1" x14ac:dyDescent="0.3">
      <c r="A55" s="187" t="s">
        <v>732</v>
      </c>
    </row>
    <row r="56" spans="1:1" x14ac:dyDescent="0.3">
      <c r="A56" t="s">
        <v>733</v>
      </c>
    </row>
    <row r="57" spans="1:1" x14ac:dyDescent="0.3">
      <c r="A57" t="s">
        <v>734</v>
      </c>
    </row>
    <row r="58" spans="1:1" x14ac:dyDescent="0.3">
      <c r="A58" t="s">
        <v>690</v>
      </c>
    </row>
    <row r="59" spans="1:1" x14ac:dyDescent="0.3">
      <c r="A59" t="s">
        <v>691</v>
      </c>
    </row>
    <row r="61" spans="1:1" x14ac:dyDescent="0.3">
      <c r="A61" t="s">
        <v>692</v>
      </c>
    </row>
    <row r="62" spans="1:1" x14ac:dyDescent="0.3">
      <c r="A62" t="s">
        <v>693</v>
      </c>
    </row>
    <row r="63" spans="1:1" x14ac:dyDescent="0.3">
      <c r="A63" t="s">
        <v>735</v>
      </c>
    </row>
    <row r="64" spans="1:1" x14ac:dyDescent="0.3">
      <c r="A64" t="s">
        <v>736</v>
      </c>
    </row>
    <row r="65" spans="1:1" x14ac:dyDescent="0.3">
      <c r="A65" t="s">
        <v>694</v>
      </c>
    </row>
    <row r="66" spans="1:1" x14ac:dyDescent="0.3">
      <c r="A66" t="s">
        <v>737</v>
      </c>
    </row>
    <row r="67" spans="1:1" x14ac:dyDescent="0.3">
      <c r="A67" t="s">
        <v>695</v>
      </c>
    </row>
    <row r="68" spans="1:1" x14ac:dyDescent="0.3">
      <c r="A68" t="s">
        <v>696</v>
      </c>
    </row>
    <row r="69" spans="1:1" x14ac:dyDescent="0.3">
      <c r="A69" t="s">
        <v>697</v>
      </c>
    </row>
    <row r="70" spans="1:1" x14ac:dyDescent="0.3">
      <c r="A70" t="s">
        <v>698</v>
      </c>
    </row>
    <row r="71" spans="1:1" x14ac:dyDescent="0.3">
      <c r="A71" t="s">
        <v>738</v>
      </c>
    </row>
    <row r="72" spans="1:1" x14ac:dyDescent="0.3">
      <c r="A72" t="s">
        <v>699</v>
      </c>
    </row>
    <row r="73" spans="1:1" x14ac:dyDescent="0.3">
      <c r="A73" t="s">
        <v>739</v>
      </c>
    </row>
    <row r="74" spans="1:1" x14ac:dyDescent="0.3">
      <c r="A74" t="s">
        <v>740</v>
      </c>
    </row>
    <row r="76" spans="1:1" x14ac:dyDescent="0.3">
      <c r="A76" t="s">
        <v>741</v>
      </c>
    </row>
    <row r="77" spans="1:1" x14ac:dyDescent="0.3">
      <c r="A77" t="s">
        <v>700</v>
      </c>
    </row>
    <row r="78" spans="1:1" x14ac:dyDescent="0.3">
      <c r="A78" t="s">
        <v>701</v>
      </c>
    </row>
    <row r="80" spans="1:1" x14ac:dyDescent="0.3">
      <c r="A80" s="187" t="s">
        <v>745</v>
      </c>
    </row>
    <row r="81" spans="1:1" x14ac:dyDescent="0.3">
      <c r="A81" t="s">
        <v>702</v>
      </c>
    </row>
    <row r="82" spans="1:1" x14ac:dyDescent="0.3">
      <c r="A82" t="s">
        <v>703</v>
      </c>
    </row>
    <row r="83" spans="1:1" x14ac:dyDescent="0.3">
      <c r="A83" t="s">
        <v>699</v>
      </c>
    </row>
    <row r="84" spans="1:1" x14ac:dyDescent="0.3">
      <c r="A84" t="s">
        <v>742</v>
      </c>
    </row>
    <row r="85" spans="1:1" x14ac:dyDescent="0.3">
      <c r="A85" t="s">
        <v>743</v>
      </c>
    </row>
    <row r="88" spans="1:1" x14ac:dyDescent="0.3">
      <c r="A88" t="s">
        <v>744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0CDE4-B27A-4435-9734-3B965D40A2AB}">
  <dimension ref="A1:D13"/>
  <sheetViews>
    <sheetView workbookViewId="0"/>
  </sheetViews>
  <sheetFormatPr defaultRowHeight="11.4" x14ac:dyDescent="0.2"/>
  <cols>
    <col min="1" max="1" width="21.33203125" style="2" bestFit="1" customWidth="1"/>
    <col min="2" max="2" width="8.88671875" style="2"/>
    <col min="3" max="3" width="7.77734375" style="2" bestFit="1" customWidth="1"/>
    <col min="4" max="4" width="6.21875" style="2" bestFit="1" customWidth="1"/>
    <col min="5" max="16384" width="8.88671875" style="2"/>
  </cols>
  <sheetData>
    <row r="1" spans="1:4" ht="12" x14ac:dyDescent="0.25">
      <c r="A1" s="1" t="s">
        <v>31</v>
      </c>
      <c r="B1" s="1" t="s">
        <v>32</v>
      </c>
      <c r="C1" s="1" t="s">
        <v>33</v>
      </c>
      <c r="D1" s="1" t="s">
        <v>34</v>
      </c>
    </row>
    <row r="2" spans="1:4" x14ac:dyDescent="0.2">
      <c r="A2" s="2" t="s">
        <v>0</v>
      </c>
      <c r="B2" s="2" t="s">
        <v>26</v>
      </c>
      <c r="C2" s="2">
        <v>2</v>
      </c>
      <c r="D2" s="2">
        <v>0</v>
      </c>
    </row>
    <row r="3" spans="1:4" x14ac:dyDescent="0.2">
      <c r="A3" s="2" t="s">
        <v>3</v>
      </c>
      <c r="B3" s="2" t="s">
        <v>27</v>
      </c>
      <c r="C3" s="2">
        <v>4</v>
      </c>
      <c r="D3" s="2">
        <v>0</v>
      </c>
    </row>
    <row r="4" spans="1:4" x14ac:dyDescent="0.2">
      <c r="A4" s="2" t="s">
        <v>90</v>
      </c>
      <c r="B4" s="2" t="s">
        <v>27</v>
      </c>
      <c r="C4" s="2">
        <v>4</v>
      </c>
      <c r="D4" s="2">
        <v>0</v>
      </c>
    </row>
    <row r="5" spans="1:4" x14ac:dyDescent="0.2">
      <c r="A5" s="2" t="s">
        <v>91</v>
      </c>
      <c r="B5" s="2" t="s">
        <v>26</v>
      </c>
      <c r="C5" s="2">
        <v>10</v>
      </c>
      <c r="D5" s="2">
        <v>0</v>
      </c>
    </row>
    <row r="6" spans="1:4" x14ac:dyDescent="0.2">
      <c r="A6" s="2" t="s">
        <v>92</v>
      </c>
      <c r="B6" s="2" t="s">
        <v>26</v>
      </c>
      <c r="C6" s="2">
        <v>1</v>
      </c>
      <c r="D6" s="2">
        <v>0</v>
      </c>
    </row>
    <row r="7" spans="1:4" x14ac:dyDescent="0.2">
      <c r="A7" s="2" t="s">
        <v>93</v>
      </c>
      <c r="B7" s="2" t="s">
        <v>26</v>
      </c>
      <c r="C7" s="2">
        <v>52</v>
      </c>
      <c r="D7" s="2">
        <v>0</v>
      </c>
    </row>
    <row r="8" spans="1:4" x14ac:dyDescent="0.2">
      <c r="A8" s="2" t="s">
        <v>94</v>
      </c>
      <c r="B8" s="2" t="s">
        <v>27</v>
      </c>
      <c r="C8" s="2">
        <v>4</v>
      </c>
      <c r="D8" s="2">
        <v>0</v>
      </c>
    </row>
    <row r="9" spans="1:4" x14ac:dyDescent="0.2">
      <c r="A9" s="2" t="s">
        <v>20</v>
      </c>
      <c r="B9" s="2" t="s">
        <v>26</v>
      </c>
      <c r="C9" s="2">
        <v>16</v>
      </c>
      <c r="D9" s="2">
        <v>0</v>
      </c>
    </row>
    <row r="10" spans="1:4" x14ac:dyDescent="0.2">
      <c r="A10" s="2" t="s">
        <v>21</v>
      </c>
      <c r="B10" s="2" t="s">
        <v>26</v>
      </c>
      <c r="C10" s="2">
        <v>6</v>
      </c>
      <c r="D10" s="2">
        <v>0</v>
      </c>
    </row>
    <row r="11" spans="1:4" x14ac:dyDescent="0.2">
      <c r="A11" s="2" t="s">
        <v>22</v>
      </c>
      <c r="B11" s="2" t="s">
        <v>26</v>
      </c>
      <c r="C11" s="2">
        <v>3</v>
      </c>
      <c r="D11" s="2">
        <v>0</v>
      </c>
    </row>
    <row r="12" spans="1:4" x14ac:dyDescent="0.2">
      <c r="A12" s="2" t="s">
        <v>23</v>
      </c>
      <c r="B12" s="2" t="s">
        <v>29</v>
      </c>
      <c r="C12" s="2">
        <v>4</v>
      </c>
      <c r="D12" s="2">
        <v>0</v>
      </c>
    </row>
    <row r="13" spans="1:4" x14ac:dyDescent="0.2">
      <c r="A13" s="2" t="s">
        <v>24</v>
      </c>
      <c r="B13" s="2" t="s">
        <v>30</v>
      </c>
      <c r="C13" s="2">
        <v>3</v>
      </c>
      <c r="D13" s="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3773D-1F03-481D-9028-AD828A525194}">
  <dimension ref="A1:D60"/>
  <sheetViews>
    <sheetView workbookViewId="0">
      <selection activeCell="A16" sqref="A16"/>
    </sheetView>
  </sheetViews>
  <sheetFormatPr defaultRowHeight="11.4" x14ac:dyDescent="0.2"/>
  <cols>
    <col min="1" max="1" width="21.5546875" style="2" bestFit="1" customWidth="1"/>
    <col min="2" max="2" width="8.88671875" style="2"/>
    <col min="3" max="3" width="7.77734375" style="2" bestFit="1" customWidth="1"/>
    <col min="4" max="4" width="6.21875" style="2" bestFit="1" customWidth="1"/>
    <col min="5" max="16384" width="8.88671875" style="2"/>
  </cols>
  <sheetData>
    <row r="1" spans="1:4" ht="12" x14ac:dyDescent="0.25">
      <c r="A1" s="1" t="s">
        <v>31</v>
      </c>
      <c r="B1" s="1" t="s">
        <v>32</v>
      </c>
      <c r="C1" s="1" t="s">
        <v>33</v>
      </c>
      <c r="D1" s="1" t="s">
        <v>34</v>
      </c>
    </row>
    <row r="2" spans="1:4" x14ac:dyDescent="0.2">
      <c r="A2" s="2" t="s">
        <v>0</v>
      </c>
      <c r="B2" s="2" t="s">
        <v>26</v>
      </c>
      <c r="C2" s="2">
        <v>2</v>
      </c>
      <c r="D2" s="2">
        <v>0</v>
      </c>
    </row>
    <row r="3" spans="1:4" x14ac:dyDescent="0.2">
      <c r="A3" s="167" t="s">
        <v>1</v>
      </c>
      <c r="B3" s="2" t="s">
        <v>27</v>
      </c>
      <c r="C3" s="2">
        <v>4</v>
      </c>
      <c r="D3" s="2">
        <v>0</v>
      </c>
    </row>
    <row r="4" spans="1:4" x14ac:dyDescent="0.2">
      <c r="A4" s="167" t="s">
        <v>3</v>
      </c>
      <c r="B4" s="2" t="s">
        <v>27</v>
      </c>
      <c r="C4" s="2">
        <v>4</v>
      </c>
      <c r="D4" s="2">
        <v>0</v>
      </c>
    </row>
    <row r="5" spans="1:4" x14ac:dyDescent="0.2">
      <c r="A5" s="2" t="s">
        <v>95</v>
      </c>
      <c r="B5" s="2" t="s">
        <v>27</v>
      </c>
      <c r="C5" s="2">
        <v>4</v>
      </c>
      <c r="D5" s="2">
        <v>0</v>
      </c>
    </row>
    <row r="6" spans="1:4" x14ac:dyDescent="0.2">
      <c r="A6" s="2" t="s">
        <v>96</v>
      </c>
      <c r="B6" s="2" t="s">
        <v>26</v>
      </c>
      <c r="C6" s="2">
        <v>1</v>
      </c>
      <c r="D6" s="2">
        <v>0</v>
      </c>
    </row>
    <row r="7" spans="1:4" x14ac:dyDescent="0.2">
      <c r="A7" s="2" t="s">
        <v>97</v>
      </c>
      <c r="B7" s="2" t="s">
        <v>26</v>
      </c>
      <c r="C7" s="2">
        <v>1</v>
      </c>
      <c r="D7" s="2">
        <v>0</v>
      </c>
    </row>
    <row r="8" spans="1:4" x14ac:dyDescent="0.2">
      <c r="A8" s="2" t="s">
        <v>98</v>
      </c>
      <c r="B8" s="2" t="s">
        <v>26</v>
      </c>
      <c r="C8" s="2">
        <v>1</v>
      </c>
      <c r="D8" s="2">
        <v>0</v>
      </c>
    </row>
    <row r="9" spans="1:4" x14ac:dyDescent="0.2">
      <c r="A9" s="2" t="s">
        <v>99</v>
      </c>
      <c r="B9" s="2" t="s">
        <v>26</v>
      </c>
      <c r="C9" s="2">
        <v>4</v>
      </c>
      <c r="D9" s="2">
        <v>0</v>
      </c>
    </row>
    <row r="10" spans="1:4" x14ac:dyDescent="0.2">
      <c r="A10" s="2" t="s">
        <v>100</v>
      </c>
      <c r="B10" s="2" t="s">
        <v>26</v>
      </c>
      <c r="C10" s="2">
        <v>7</v>
      </c>
      <c r="D10" s="2">
        <v>0</v>
      </c>
    </row>
    <row r="11" spans="1:4" x14ac:dyDescent="0.2">
      <c r="A11" s="2" t="s">
        <v>101</v>
      </c>
      <c r="B11" s="2" t="s">
        <v>26</v>
      </c>
      <c r="C11" s="2">
        <v>1</v>
      </c>
      <c r="D11" s="2">
        <v>0</v>
      </c>
    </row>
    <row r="12" spans="1:4" x14ac:dyDescent="0.2">
      <c r="A12" s="2" t="s">
        <v>102</v>
      </c>
      <c r="B12" s="2" t="s">
        <v>26</v>
      </c>
      <c r="C12" s="2">
        <v>3</v>
      </c>
      <c r="D12" s="2">
        <v>0</v>
      </c>
    </row>
    <row r="13" spans="1:4" x14ac:dyDescent="0.2">
      <c r="A13" s="2" t="s">
        <v>103</v>
      </c>
      <c r="B13" s="2" t="s">
        <v>26</v>
      </c>
      <c r="C13" s="2">
        <v>3</v>
      </c>
      <c r="D13" s="2">
        <v>0</v>
      </c>
    </row>
    <row r="14" spans="1:4" x14ac:dyDescent="0.2">
      <c r="A14" s="2" t="s">
        <v>104</v>
      </c>
      <c r="B14" s="2" t="s">
        <v>26</v>
      </c>
      <c r="C14" s="2">
        <v>1</v>
      </c>
      <c r="D14" s="2">
        <v>0</v>
      </c>
    </row>
    <row r="15" spans="1:4" x14ac:dyDescent="0.2">
      <c r="A15" s="2" t="s">
        <v>105</v>
      </c>
      <c r="B15" s="2" t="s">
        <v>26</v>
      </c>
      <c r="C15" s="2">
        <v>4</v>
      </c>
      <c r="D15" s="2">
        <v>0</v>
      </c>
    </row>
    <row r="16" spans="1:4" x14ac:dyDescent="0.2">
      <c r="A16" s="167" t="s">
        <v>106</v>
      </c>
      <c r="B16" s="2" t="s">
        <v>26</v>
      </c>
      <c r="C16" s="2">
        <v>15</v>
      </c>
      <c r="D16" s="2">
        <v>0</v>
      </c>
    </row>
    <row r="17" spans="1:4" x14ac:dyDescent="0.2">
      <c r="A17" s="2" t="s">
        <v>107</v>
      </c>
      <c r="B17" s="2" t="s">
        <v>26</v>
      </c>
      <c r="C17" s="2">
        <v>1</v>
      </c>
      <c r="D17" s="2">
        <v>0</v>
      </c>
    </row>
    <row r="18" spans="1:4" x14ac:dyDescent="0.2">
      <c r="A18" s="2" t="s">
        <v>108</v>
      </c>
      <c r="B18" s="2" t="s">
        <v>26</v>
      </c>
      <c r="C18" s="2">
        <v>3</v>
      </c>
      <c r="D18" s="2">
        <v>0</v>
      </c>
    </row>
    <row r="19" spans="1:4" x14ac:dyDescent="0.2">
      <c r="A19" s="2" t="s">
        <v>109</v>
      </c>
      <c r="B19" s="2" t="s">
        <v>26</v>
      </c>
      <c r="C19" s="2">
        <v>1</v>
      </c>
      <c r="D19" s="2">
        <v>0</v>
      </c>
    </row>
    <row r="20" spans="1:4" x14ac:dyDescent="0.2">
      <c r="A20" s="2" t="s">
        <v>110</v>
      </c>
      <c r="B20" s="2" t="s">
        <v>26</v>
      </c>
      <c r="C20" s="2">
        <v>6</v>
      </c>
      <c r="D20" s="2">
        <v>0</v>
      </c>
    </row>
    <row r="21" spans="1:4" x14ac:dyDescent="0.2">
      <c r="A21" s="2" t="s">
        <v>111</v>
      </c>
      <c r="B21" s="2" t="s">
        <v>26</v>
      </c>
      <c r="C21" s="2">
        <v>1</v>
      </c>
      <c r="D21" s="2">
        <v>0</v>
      </c>
    </row>
    <row r="22" spans="1:4" x14ac:dyDescent="0.2">
      <c r="A22" s="2" t="s">
        <v>112</v>
      </c>
      <c r="B22" s="2" t="s">
        <v>26</v>
      </c>
      <c r="C22" s="2">
        <v>3</v>
      </c>
      <c r="D22" s="2">
        <v>0</v>
      </c>
    </row>
    <row r="23" spans="1:4" x14ac:dyDescent="0.2">
      <c r="A23" s="2" t="s">
        <v>113</v>
      </c>
      <c r="B23" s="2" t="s">
        <v>26</v>
      </c>
      <c r="C23" s="2">
        <v>1</v>
      </c>
      <c r="D23" s="2">
        <v>0</v>
      </c>
    </row>
    <row r="24" spans="1:4" x14ac:dyDescent="0.2">
      <c r="A24" s="2" t="s">
        <v>114</v>
      </c>
      <c r="B24" s="2" t="s">
        <v>26</v>
      </c>
      <c r="C24" s="2">
        <v>3</v>
      </c>
      <c r="D24" s="2">
        <v>0</v>
      </c>
    </row>
    <row r="25" spans="1:4" x14ac:dyDescent="0.2">
      <c r="A25" s="2" t="s">
        <v>115</v>
      </c>
      <c r="B25" s="2" t="s">
        <v>26</v>
      </c>
      <c r="C25" s="2">
        <v>1</v>
      </c>
      <c r="D25" s="2">
        <v>0</v>
      </c>
    </row>
    <row r="26" spans="1:4" x14ac:dyDescent="0.2">
      <c r="A26" s="2" t="s">
        <v>116</v>
      </c>
      <c r="B26" s="2" t="s">
        <v>26</v>
      </c>
      <c r="C26" s="2">
        <v>3</v>
      </c>
      <c r="D26" s="2">
        <v>0</v>
      </c>
    </row>
    <row r="27" spans="1:4" x14ac:dyDescent="0.2">
      <c r="A27" s="2" t="s">
        <v>117</v>
      </c>
      <c r="B27" s="2" t="s">
        <v>26</v>
      </c>
      <c r="C27" s="2">
        <v>1</v>
      </c>
      <c r="D27" s="2">
        <v>0</v>
      </c>
    </row>
    <row r="28" spans="1:4" x14ac:dyDescent="0.2">
      <c r="A28" s="2" t="s">
        <v>118</v>
      </c>
      <c r="B28" s="2" t="s">
        <v>28</v>
      </c>
      <c r="C28" s="2">
        <v>5</v>
      </c>
      <c r="D28" s="2">
        <v>0</v>
      </c>
    </row>
    <row r="29" spans="1:4" x14ac:dyDescent="0.2">
      <c r="A29" s="2" t="s">
        <v>119</v>
      </c>
      <c r="B29" s="2" t="s">
        <v>26</v>
      </c>
      <c r="C29" s="2">
        <v>1</v>
      </c>
      <c r="D29" s="2">
        <v>0</v>
      </c>
    </row>
    <row r="30" spans="1:4" x14ac:dyDescent="0.2">
      <c r="A30" s="2" t="s">
        <v>120</v>
      </c>
      <c r="B30" s="2" t="s">
        <v>29</v>
      </c>
      <c r="C30" s="2">
        <v>4</v>
      </c>
      <c r="D30" s="2">
        <v>0</v>
      </c>
    </row>
    <row r="31" spans="1:4" x14ac:dyDescent="0.2">
      <c r="A31" s="2" t="s">
        <v>121</v>
      </c>
      <c r="B31" s="2" t="s">
        <v>26</v>
      </c>
      <c r="C31" s="2">
        <v>2</v>
      </c>
      <c r="D31" s="2">
        <v>0</v>
      </c>
    </row>
    <row r="32" spans="1:4" x14ac:dyDescent="0.2">
      <c r="A32" s="2" t="s">
        <v>122</v>
      </c>
      <c r="B32" s="2" t="s">
        <v>26</v>
      </c>
      <c r="C32" s="2">
        <v>3</v>
      </c>
      <c r="D32" s="2">
        <v>0</v>
      </c>
    </row>
    <row r="33" spans="1:4" x14ac:dyDescent="0.2">
      <c r="A33" s="2" t="s">
        <v>123</v>
      </c>
      <c r="B33" s="2" t="s">
        <v>26</v>
      </c>
      <c r="C33" s="2">
        <v>2</v>
      </c>
      <c r="D33" s="2">
        <v>0</v>
      </c>
    </row>
    <row r="34" spans="1:4" x14ac:dyDescent="0.2">
      <c r="A34" s="2" t="s">
        <v>124</v>
      </c>
      <c r="B34" s="2" t="s">
        <v>26</v>
      </c>
      <c r="C34" s="2">
        <v>2</v>
      </c>
      <c r="D34" s="2">
        <v>0</v>
      </c>
    </row>
    <row r="35" spans="1:4" x14ac:dyDescent="0.2">
      <c r="A35" s="2" t="s">
        <v>125</v>
      </c>
      <c r="B35" s="2" t="s">
        <v>26</v>
      </c>
      <c r="C35" s="2">
        <v>2</v>
      </c>
      <c r="D35" s="2">
        <v>0</v>
      </c>
    </row>
    <row r="36" spans="1:4" x14ac:dyDescent="0.2">
      <c r="A36" s="2" t="s">
        <v>126</v>
      </c>
      <c r="B36" s="2" t="s">
        <v>26</v>
      </c>
      <c r="C36" s="2">
        <v>3</v>
      </c>
      <c r="D36" s="2">
        <v>0</v>
      </c>
    </row>
    <row r="37" spans="1:4" x14ac:dyDescent="0.2">
      <c r="A37" s="2" t="s">
        <v>127</v>
      </c>
      <c r="B37" s="2" t="s">
        <v>26</v>
      </c>
      <c r="C37" s="2">
        <v>3</v>
      </c>
      <c r="D37" s="2">
        <v>0</v>
      </c>
    </row>
    <row r="38" spans="1:4" x14ac:dyDescent="0.2">
      <c r="A38" s="2" t="s">
        <v>128</v>
      </c>
      <c r="B38" s="2" t="s">
        <v>26</v>
      </c>
      <c r="C38" s="2">
        <v>3</v>
      </c>
      <c r="D38" s="2">
        <v>0</v>
      </c>
    </row>
    <row r="39" spans="1:4" x14ac:dyDescent="0.2">
      <c r="A39" s="2" t="s">
        <v>129</v>
      </c>
      <c r="B39" s="2" t="s">
        <v>26</v>
      </c>
      <c r="C39" s="2">
        <v>3</v>
      </c>
      <c r="D39" s="2">
        <v>0</v>
      </c>
    </row>
    <row r="40" spans="1:4" x14ac:dyDescent="0.2">
      <c r="A40" s="2" t="s">
        <v>130</v>
      </c>
      <c r="B40" s="2" t="s">
        <v>26</v>
      </c>
      <c r="C40" s="2">
        <v>3</v>
      </c>
      <c r="D40" s="2">
        <v>0</v>
      </c>
    </row>
    <row r="41" spans="1:4" x14ac:dyDescent="0.2">
      <c r="A41" s="2" t="s">
        <v>131</v>
      </c>
      <c r="B41" s="2" t="s">
        <v>26</v>
      </c>
      <c r="C41" s="2">
        <v>3</v>
      </c>
      <c r="D41" s="2">
        <v>0</v>
      </c>
    </row>
    <row r="42" spans="1:4" x14ac:dyDescent="0.2">
      <c r="A42" s="2" t="s">
        <v>132</v>
      </c>
      <c r="B42" s="2" t="s">
        <v>26</v>
      </c>
      <c r="C42" s="2">
        <v>3</v>
      </c>
      <c r="D42" s="2">
        <v>0</v>
      </c>
    </row>
    <row r="43" spans="1:4" x14ac:dyDescent="0.2">
      <c r="A43" s="2" t="s">
        <v>133</v>
      </c>
      <c r="B43" s="2" t="s">
        <v>26</v>
      </c>
      <c r="C43" s="2">
        <v>3</v>
      </c>
      <c r="D43" s="2">
        <v>0</v>
      </c>
    </row>
    <row r="44" spans="1:4" x14ac:dyDescent="0.2">
      <c r="A44" s="2" t="s">
        <v>134</v>
      </c>
      <c r="B44" s="2" t="s">
        <v>26</v>
      </c>
      <c r="C44" s="2">
        <v>3</v>
      </c>
      <c r="D44" s="2">
        <v>0</v>
      </c>
    </row>
    <row r="45" spans="1:4" x14ac:dyDescent="0.2">
      <c r="A45" s="2" t="s">
        <v>135</v>
      </c>
      <c r="B45" s="2" t="s">
        <v>26</v>
      </c>
      <c r="C45" s="2">
        <v>1</v>
      </c>
      <c r="D45" s="2">
        <v>0</v>
      </c>
    </row>
    <row r="46" spans="1:4" x14ac:dyDescent="0.2">
      <c r="A46" s="2" t="s">
        <v>136</v>
      </c>
      <c r="B46" s="2" t="s">
        <v>26</v>
      </c>
      <c r="C46" s="2">
        <v>6</v>
      </c>
      <c r="D46" s="2">
        <v>0</v>
      </c>
    </row>
    <row r="47" spans="1:4" x14ac:dyDescent="0.2">
      <c r="A47" s="2" t="s">
        <v>137</v>
      </c>
      <c r="B47" s="2" t="s">
        <v>29</v>
      </c>
      <c r="C47" s="2">
        <v>4</v>
      </c>
      <c r="D47" s="2">
        <v>0</v>
      </c>
    </row>
    <row r="48" spans="1:4" x14ac:dyDescent="0.2">
      <c r="A48" s="2" t="s">
        <v>138</v>
      </c>
      <c r="B48" s="2" t="s">
        <v>29</v>
      </c>
      <c r="C48" s="2">
        <v>4</v>
      </c>
      <c r="D48" s="2">
        <v>0</v>
      </c>
    </row>
    <row r="49" spans="1:4" x14ac:dyDescent="0.2">
      <c r="A49" s="2" t="s">
        <v>20</v>
      </c>
      <c r="B49" s="2" t="s">
        <v>26</v>
      </c>
      <c r="C49" s="2">
        <v>16</v>
      </c>
      <c r="D49" s="2">
        <v>0</v>
      </c>
    </row>
    <row r="50" spans="1:4" x14ac:dyDescent="0.2">
      <c r="A50" s="2" t="s">
        <v>21</v>
      </c>
      <c r="B50" s="2" t="s">
        <v>26</v>
      </c>
      <c r="C50" s="2">
        <v>6</v>
      </c>
      <c r="D50" s="2">
        <v>0</v>
      </c>
    </row>
    <row r="51" spans="1:4" x14ac:dyDescent="0.2">
      <c r="A51" s="2" t="s">
        <v>22</v>
      </c>
      <c r="B51" s="2" t="s">
        <v>26</v>
      </c>
      <c r="C51" s="2">
        <v>3</v>
      </c>
      <c r="D51" s="2">
        <v>0</v>
      </c>
    </row>
    <row r="52" spans="1:4" x14ac:dyDescent="0.2">
      <c r="A52" s="2" t="s">
        <v>23</v>
      </c>
      <c r="B52" s="2" t="s">
        <v>29</v>
      </c>
      <c r="C52" s="2">
        <v>4</v>
      </c>
      <c r="D52" s="2">
        <v>0</v>
      </c>
    </row>
    <row r="53" spans="1:4" x14ac:dyDescent="0.2">
      <c r="A53" s="2" t="s">
        <v>24</v>
      </c>
      <c r="B53" s="2" t="s">
        <v>30</v>
      </c>
      <c r="C53" s="2">
        <v>3</v>
      </c>
      <c r="D53" s="2">
        <v>0</v>
      </c>
    </row>
    <row r="54" spans="1:4" x14ac:dyDescent="0.2">
      <c r="A54" s="2" t="s">
        <v>25</v>
      </c>
      <c r="B54" s="2" t="s">
        <v>26</v>
      </c>
      <c r="C54" s="2">
        <v>2</v>
      </c>
      <c r="D54" s="2">
        <v>0</v>
      </c>
    </row>
    <row r="55" spans="1:4" x14ac:dyDescent="0.2">
      <c r="A55" s="2" t="s">
        <v>139</v>
      </c>
      <c r="B55" s="2" t="s">
        <v>26</v>
      </c>
      <c r="C55" s="2">
        <v>1</v>
      </c>
      <c r="D55" s="2">
        <v>0</v>
      </c>
    </row>
    <row r="56" spans="1:4" x14ac:dyDescent="0.2">
      <c r="A56" s="2" t="s">
        <v>140</v>
      </c>
      <c r="B56" s="2" t="s">
        <v>26</v>
      </c>
      <c r="C56" s="2">
        <v>3</v>
      </c>
      <c r="D56" s="2">
        <v>0</v>
      </c>
    </row>
    <row r="57" spans="1:4" x14ac:dyDescent="0.2">
      <c r="A57" s="2" t="s">
        <v>141</v>
      </c>
      <c r="B57" s="2" t="s">
        <v>26</v>
      </c>
      <c r="C57" s="2">
        <v>1</v>
      </c>
      <c r="D57" s="2">
        <v>0</v>
      </c>
    </row>
    <row r="58" spans="1:4" x14ac:dyDescent="0.2">
      <c r="A58" s="2" t="s">
        <v>142</v>
      </c>
      <c r="B58" s="2" t="s">
        <v>26</v>
      </c>
      <c r="C58" s="2">
        <v>3</v>
      </c>
      <c r="D58" s="2">
        <v>0</v>
      </c>
    </row>
    <row r="59" spans="1:4" x14ac:dyDescent="0.2">
      <c r="A59" s="2" t="s">
        <v>143</v>
      </c>
      <c r="B59" s="2" t="s">
        <v>26</v>
      </c>
      <c r="C59" s="2">
        <v>1</v>
      </c>
      <c r="D59" s="2">
        <v>0</v>
      </c>
    </row>
    <row r="60" spans="1:4" x14ac:dyDescent="0.2">
      <c r="A60" s="2" t="s">
        <v>144</v>
      </c>
      <c r="B60" s="2" t="s">
        <v>26</v>
      </c>
      <c r="C60" s="2">
        <v>1</v>
      </c>
      <c r="D60" s="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C612B-43A1-46E6-9EB9-78E36E06DD71}">
  <dimension ref="A1:D14"/>
  <sheetViews>
    <sheetView workbookViewId="0"/>
  </sheetViews>
  <sheetFormatPr defaultRowHeight="11.4" x14ac:dyDescent="0.2"/>
  <cols>
    <col min="1" max="1" width="20.109375" style="2" bestFit="1" customWidth="1"/>
    <col min="2" max="2" width="8.88671875" style="2"/>
    <col min="3" max="3" width="7.77734375" style="2" bestFit="1" customWidth="1"/>
    <col min="4" max="4" width="6.21875" style="2" bestFit="1" customWidth="1"/>
    <col min="5" max="16384" width="8.88671875" style="2"/>
  </cols>
  <sheetData>
    <row r="1" spans="1:4" ht="12" x14ac:dyDescent="0.25">
      <c r="A1" s="1" t="s">
        <v>31</v>
      </c>
      <c r="B1" s="1" t="s">
        <v>32</v>
      </c>
      <c r="C1" s="1" t="s">
        <v>33</v>
      </c>
      <c r="D1" s="1" t="s">
        <v>34</v>
      </c>
    </row>
    <row r="2" spans="1:4" x14ac:dyDescent="0.2">
      <c r="A2" s="2" t="s">
        <v>0</v>
      </c>
      <c r="B2" s="2" t="s">
        <v>26</v>
      </c>
      <c r="C2" s="2">
        <v>2</v>
      </c>
      <c r="D2" s="2">
        <v>0</v>
      </c>
    </row>
    <row r="3" spans="1:4" x14ac:dyDescent="0.2">
      <c r="A3" s="2" t="s">
        <v>145</v>
      </c>
      <c r="B3" s="2" t="s">
        <v>26</v>
      </c>
      <c r="C3" s="2">
        <v>4</v>
      </c>
      <c r="D3" s="2">
        <v>0</v>
      </c>
    </row>
    <row r="4" spans="1:4" x14ac:dyDescent="0.2">
      <c r="A4" s="2" t="s">
        <v>146</v>
      </c>
      <c r="B4" s="2" t="s">
        <v>26</v>
      </c>
      <c r="C4" s="2">
        <v>45</v>
      </c>
      <c r="D4" s="2">
        <v>0</v>
      </c>
    </row>
    <row r="5" spans="1:4" x14ac:dyDescent="0.2">
      <c r="A5" s="2" t="s">
        <v>147</v>
      </c>
      <c r="B5" s="2" t="s">
        <v>26</v>
      </c>
      <c r="C5" s="2">
        <v>1</v>
      </c>
      <c r="D5" s="2">
        <v>0</v>
      </c>
    </row>
    <row r="6" spans="1:4" x14ac:dyDescent="0.2">
      <c r="A6" s="2" t="s">
        <v>148</v>
      </c>
      <c r="B6" s="2" t="s">
        <v>26</v>
      </c>
      <c r="C6" s="2">
        <v>1</v>
      </c>
      <c r="D6" s="2">
        <v>0</v>
      </c>
    </row>
    <row r="7" spans="1:4" x14ac:dyDescent="0.2">
      <c r="A7" s="2" t="s">
        <v>149</v>
      </c>
      <c r="B7" s="2" t="s">
        <v>26</v>
      </c>
      <c r="C7" s="2">
        <v>4</v>
      </c>
      <c r="D7" s="2">
        <v>0</v>
      </c>
    </row>
    <row r="8" spans="1:4" x14ac:dyDescent="0.2">
      <c r="A8" s="2" t="s">
        <v>150</v>
      </c>
      <c r="B8" s="2" t="s">
        <v>26</v>
      </c>
      <c r="C8" s="2">
        <v>4</v>
      </c>
      <c r="D8" s="2">
        <v>0</v>
      </c>
    </row>
    <row r="9" spans="1:4" x14ac:dyDescent="0.2">
      <c r="A9" s="2" t="s">
        <v>151</v>
      </c>
      <c r="B9" s="2" t="s">
        <v>26</v>
      </c>
      <c r="C9" s="2">
        <v>3</v>
      </c>
      <c r="D9" s="2">
        <v>0</v>
      </c>
    </row>
    <row r="10" spans="1:4" x14ac:dyDescent="0.2">
      <c r="A10" s="2" t="s">
        <v>152</v>
      </c>
      <c r="B10" s="2" t="s">
        <v>26</v>
      </c>
      <c r="C10" s="2">
        <v>3</v>
      </c>
      <c r="D10" s="2">
        <v>0</v>
      </c>
    </row>
    <row r="11" spans="1:4" x14ac:dyDescent="0.2">
      <c r="A11" s="2" t="s">
        <v>153</v>
      </c>
      <c r="B11" s="2" t="s">
        <v>26</v>
      </c>
      <c r="C11" s="2">
        <v>5</v>
      </c>
      <c r="D11" s="2">
        <v>0</v>
      </c>
    </row>
    <row r="12" spans="1:4" x14ac:dyDescent="0.2">
      <c r="A12" s="2" t="s">
        <v>21</v>
      </c>
      <c r="B12" s="2" t="s">
        <v>26</v>
      </c>
      <c r="C12" s="2">
        <v>6</v>
      </c>
      <c r="D12" s="2">
        <v>0</v>
      </c>
    </row>
    <row r="13" spans="1:4" x14ac:dyDescent="0.2">
      <c r="A13" s="2" t="s">
        <v>154</v>
      </c>
      <c r="B13" s="2" t="s">
        <v>26</v>
      </c>
      <c r="C13" s="2">
        <v>3</v>
      </c>
      <c r="D13" s="2">
        <v>0</v>
      </c>
    </row>
    <row r="14" spans="1:4" x14ac:dyDescent="0.2">
      <c r="A14" s="2" t="s">
        <v>24</v>
      </c>
      <c r="B14" s="2" t="s">
        <v>28</v>
      </c>
      <c r="C14" s="2">
        <v>7</v>
      </c>
      <c r="D14" s="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E1E5-F564-4BB2-A0AD-73B99298BA5C}">
  <dimension ref="A2:M42"/>
  <sheetViews>
    <sheetView topLeftCell="A22" workbookViewId="0">
      <selection activeCell="B35" sqref="B35"/>
    </sheetView>
  </sheetViews>
  <sheetFormatPr defaultRowHeight="15" customHeight="1" x14ac:dyDescent="0.3"/>
  <cols>
    <col min="1" max="1" width="17.6640625" customWidth="1"/>
    <col min="2" max="2" width="32.109375" style="82" customWidth="1"/>
    <col min="3" max="4" width="32.109375" customWidth="1"/>
    <col min="5" max="5" width="8.6640625" customWidth="1"/>
    <col min="6" max="6" width="32.109375" style="76" customWidth="1"/>
    <col min="7" max="7" width="4.44140625" customWidth="1"/>
    <col min="8" max="8" width="21.77734375" customWidth="1"/>
    <col min="9" max="9" width="2.33203125" customWidth="1"/>
    <col min="10" max="10" width="65.21875" customWidth="1"/>
    <col min="11" max="11" width="3.5546875" customWidth="1"/>
    <col min="12" max="12" width="49.6640625" customWidth="1"/>
  </cols>
  <sheetData>
    <row r="2" spans="1:13" ht="15" customHeight="1" x14ac:dyDescent="0.3">
      <c r="A2" t="s">
        <v>332</v>
      </c>
      <c r="B2" s="82" t="s">
        <v>291</v>
      </c>
      <c r="D2" t="s">
        <v>182</v>
      </c>
      <c r="E2" t="s">
        <v>301</v>
      </c>
      <c r="F2" s="76" t="s">
        <v>300</v>
      </c>
      <c r="H2" t="s">
        <v>292</v>
      </c>
      <c r="J2" t="s">
        <v>296</v>
      </c>
      <c r="L2" t="s">
        <v>294</v>
      </c>
      <c r="M2" t="s">
        <v>342</v>
      </c>
    </row>
    <row r="3" spans="1:13" ht="137.4" customHeight="1" x14ac:dyDescent="0.3">
      <c r="A3" t="s">
        <v>282</v>
      </c>
      <c r="B3" s="83" t="s">
        <v>191</v>
      </c>
      <c r="C3" s="63" t="s">
        <v>307</v>
      </c>
      <c r="D3" s="4" t="str">
        <f>A3&amp;"."&amp;LEFT(B3,FIND(".",B3)-1)</f>
        <v>SAPR3.KNA1</v>
      </c>
      <c r="E3" s="4" t="str">
        <f>VLOOKUP(MID(D3,FIND(".",D3)+1,99),$D$31:$E$35,2,)</f>
        <v>A</v>
      </c>
      <c r="F3" s="81" t="str">
        <f>MID(B3,FIND(".",B3)+1,99)</f>
        <v>ZZKV_NODE1</v>
      </c>
      <c r="H3" s="68" t="s">
        <v>3</v>
      </c>
      <c r="I3" s="18"/>
      <c r="J3" s="18"/>
      <c r="M3" t="str">
        <f>D3&amp;"."&amp;F3&amp;" AS "&amp;H3&amp;", "</f>
        <v xml:space="preserve">SAPR3.KNA1.ZZKV_NODE1 AS I_CO, </v>
      </c>
    </row>
    <row r="4" spans="1:13" ht="156.6" customHeight="1" x14ac:dyDescent="0.3">
      <c r="A4" t="s">
        <v>282</v>
      </c>
      <c r="B4" s="84" t="s">
        <v>193</v>
      </c>
      <c r="C4" s="64" t="s">
        <v>306</v>
      </c>
      <c r="D4" s="4" t="str">
        <f t="shared" ref="D4:D27" si="0">A4&amp;"."&amp;LEFT(B4,FIND(".",B4)-1)</f>
        <v>SAPR3.KNA1</v>
      </c>
      <c r="E4" s="4" t="str">
        <f t="shared" ref="E4:E27" si="1">VLOOKUP(MID(D4,FIND(".",D4)+1,99),$D$31:$E$35,2,)</f>
        <v>A</v>
      </c>
      <c r="F4" s="81" t="str">
        <f>MID(B4,FIND(".",B4)+1,99)</f>
        <v>ZZKV_CUSNO</v>
      </c>
      <c r="H4" s="68" t="s">
        <v>1</v>
      </c>
      <c r="I4" s="18"/>
      <c r="J4" s="18"/>
      <c r="M4" t="str">
        <f t="shared" ref="M4:M27" si="2">D4&amp;"."&amp;F4&amp;" AS "&amp;H4&amp;", "</f>
        <v xml:space="preserve">SAPR3.KNA1.ZZKV_CUSNO AS I_CUST_ENTITY, </v>
      </c>
    </row>
    <row r="5" spans="1:13" ht="66.599999999999994" customHeight="1" x14ac:dyDescent="0.3">
      <c r="A5" t="s">
        <v>282</v>
      </c>
      <c r="B5" s="85" t="s">
        <v>259</v>
      </c>
      <c r="C5" s="10" t="s">
        <v>308</v>
      </c>
      <c r="D5" s="8" t="str">
        <f t="shared" si="0"/>
        <v>SAPR3.KNA1</v>
      </c>
      <c r="E5" s="8" t="str">
        <f t="shared" si="1"/>
        <v>A</v>
      </c>
      <c r="F5" s="14" t="str">
        <f>MID(B5,FIND(".",B5)+1,99)</f>
        <v>TELX1</v>
      </c>
      <c r="H5" s="51" t="s">
        <v>106</v>
      </c>
      <c r="I5" s="25"/>
      <c r="J5" s="25"/>
      <c r="M5" t="str">
        <f t="shared" si="2"/>
        <v xml:space="preserve">SAPR3.KNA1.TELX1 AS N_ABBREV, </v>
      </c>
    </row>
    <row r="6" spans="1:13" ht="70.2" customHeight="1" x14ac:dyDescent="0.3">
      <c r="A6" t="s">
        <v>282</v>
      </c>
      <c r="B6" s="85" t="s">
        <v>189</v>
      </c>
      <c r="C6" s="10" t="s">
        <v>309</v>
      </c>
      <c r="D6" s="8" t="str">
        <f t="shared" si="0"/>
        <v>SAPR3.KNA1</v>
      </c>
      <c r="E6" s="8" t="str">
        <f t="shared" si="1"/>
        <v>A</v>
      </c>
      <c r="F6" s="14" t="str">
        <f t="shared" ref="F6:F27" si="3">MID(B6,FIND(".",B6)+1,99)</f>
        <v>COUNC</v>
      </c>
      <c r="H6" s="51" t="s">
        <v>15</v>
      </c>
      <c r="I6" s="25"/>
      <c r="J6" s="46" t="s">
        <v>297</v>
      </c>
      <c r="M6" t="str">
        <f t="shared" si="2"/>
        <v xml:space="preserve">SAPR3.KNA1.COUNC AS C_SCC, </v>
      </c>
    </row>
    <row r="7" spans="1:13" ht="45" customHeight="1" x14ac:dyDescent="0.3">
      <c r="A7" t="s">
        <v>282</v>
      </c>
      <c r="B7" s="85"/>
      <c r="C7" s="10"/>
      <c r="D7" s="8" t="e">
        <f t="shared" si="0"/>
        <v>#VALUE!</v>
      </c>
      <c r="E7" s="8" t="e">
        <f t="shared" si="1"/>
        <v>#VALUE!</v>
      </c>
      <c r="F7" s="14" t="e">
        <f t="shared" si="3"/>
        <v>#VALUE!</v>
      </c>
      <c r="H7" s="53" t="s">
        <v>216</v>
      </c>
      <c r="I7" s="23"/>
      <c r="J7" s="80" t="s">
        <v>299</v>
      </c>
      <c r="M7" t="e">
        <f t="shared" si="2"/>
        <v>#VALUE!</v>
      </c>
    </row>
    <row r="8" spans="1:13" ht="15" customHeight="1" x14ac:dyDescent="0.3">
      <c r="A8" t="s">
        <v>282</v>
      </c>
      <c r="B8" s="85"/>
      <c r="C8" s="10"/>
      <c r="D8" s="8" t="e">
        <f t="shared" si="0"/>
        <v>#VALUE!</v>
      </c>
      <c r="E8" s="8" t="e">
        <f t="shared" si="1"/>
        <v>#VALUE!</v>
      </c>
      <c r="F8" s="14" t="e">
        <f t="shared" si="3"/>
        <v>#VALUE!</v>
      </c>
      <c r="H8" s="53" t="s">
        <v>217</v>
      </c>
      <c r="I8" s="23"/>
      <c r="J8" s="8" t="s">
        <v>298</v>
      </c>
      <c r="M8" t="e">
        <f t="shared" si="2"/>
        <v>#VALUE!</v>
      </c>
    </row>
    <row r="9" spans="1:13" ht="95.4" customHeight="1" x14ac:dyDescent="0.3">
      <c r="A9" t="s">
        <v>282</v>
      </c>
      <c r="B9" s="86" t="s">
        <v>190</v>
      </c>
      <c r="C9" s="65" t="s">
        <v>310</v>
      </c>
      <c r="D9" s="8" t="str">
        <f t="shared" si="0"/>
        <v>SAPR3.KNA1</v>
      </c>
      <c r="E9" s="8" t="str">
        <f t="shared" si="1"/>
        <v>A</v>
      </c>
      <c r="F9" s="14" t="str">
        <f t="shared" si="3"/>
        <v>PSTLZ</v>
      </c>
      <c r="H9" s="51" t="s">
        <v>14</v>
      </c>
      <c r="I9" s="25"/>
      <c r="J9" s="25"/>
      <c r="M9" t="str">
        <f t="shared" si="2"/>
        <v xml:space="preserve">SAPR3.KNA1.PSTLZ AS C_ZIP, </v>
      </c>
    </row>
    <row r="10" spans="1:13" ht="193.2" customHeight="1" x14ac:dyDescent="0.3">
      <c r="A10" t="s">
        <v>282</v>
      </c>
      <c r="B10" s="85" t="s">
        <v>192</v>
      </c>
      <c r="C10" s="10" t="s">
        <v>311</v>
      </c>
      <c r="D10" s="8" t="str">
        <f t="shared" si="0"/>
        <v>SAPR3.KNA1</v>
      </c>
      <c r="E10" s="8" t="str">
        <f t="shared" si="1"/>
        <v>A</v>
      </c>
      <c r="F10" s="14" t="str">
        <f t="shared" si="3"/>
        <v>KTOKD</v>
      </c>
      <c r="H10" s="51" t="s">
        <v>2</v>
      </c>
      <c r="I10" s="25"/>
      <c r="J10" s="25"/>
      <c r="L10" t="s">
        <v>293</v>
      </c>
      <c r="M10" t="str">
        <f t="shared" si="2"/>
        <v xml:space="preserve">SAPR3.KNA1.KTOKD AS I_CUST_ADDR_TYPE, </v>
      </c>
    </row>
    <row r="11" spans="1:13" ht="69.599999999999994" customHeight="1" x14ac:dyDescent="0.3">
      <c r="A11" t="s">
        <v>282</v>
      </c>
      <c r="B11" s="85" t="s">
        <v>194</v>
      </c>
      <c r="C11" s="10" t="s">
        <v>312</v>
      </c>
      <c r="D11" s="8" t="str">
        <f t="shared" si="0"/>
        <v>SAPR3.KNA1</v>
      </c>
      <c r="E11" s="8" t="str">
        <f t="shared" si="1"/>
        <v>A</v>
      </c>
      <c r="F11" s="14" t="str">
        <f t="shared" si="3"/>
        <v>ORT01</v>
      </c>
      <c r="H11" s="51" t="s">
        <v>6</v>
      </c>
      <c r="I11" s="25"/>
      <c r="J11" s="25"/>
      <c r="M11" t="str">
        <f t="shared" si="2"/>
        <v xml:space="preserve">SAPR3.KNA1.ORT01 AS N_CITY, </v>
      </c>
    </row>
    <row r="12" spans="1:13" ht="66.599999999999994" customHeight="1" x14ac:dyDescent="0.3">
      <c r="A12" t="s">
        <v>282</v>
      </c>
      <c r="B12" s="86" t="s">
        <v>195</v>
      </c>
      <c r="C12" s="65" t="s">
        <v>313</v>
      </c>
      <c r="D12" s="8" t="str">
        <f t="shared" si="0"/>
        <v>SAPR3.KNA1</v>
      </c>
      <c r="E12" s="8" t="str">
        <f t="shared" si="1"/>
        <v>A</v>
      </c>
      <c r="F12" s="14" t="str">
        <f t="shared" si="3"/>
        <v>REGIO</v>
      </c>
      <c r="H12" s="51" t="s">
        <v>4</v>
      </c>
      <c r="I12" s="25"/>
      <c r="J12" s="25"/>
      <c r="M12" t="str">
        <f t="shared" si="2"/>
        <v xml:space="preserve">SAPR3.KNA1.REGIO AS N_ST, </v>
      </c>
    </row>
    <row r="13" spans="1:13" ht="14.4" customHeight="1" thickBot="1" x14ac:dyDescent="0.35">
      <c r="A13" t="s">
        <v>282</v>
      </c>
      <c r="B13" s="86" t="s">
        <v>196</v>
      </c>
      <c r="C13" s="90" t="s">
        <v>323</v>
      </c>
      <c r="D13" s="8" t="str">
        <f t="shared" si="0"/>
        <v>SAPR3.KNVV_EXT</v>
      </c>
      <c r="E13" s="8" t="str">
        <f t="shared" si="1"/>
        <v>X</v>
      </c>
      <c r="F13" s="14" t="str">
        <f t="shared" si="3"/>
        <v>ACCT_RECV_ BO</v>
      </c>
      <c r="H13" s="51" t="s">
        <v>38</v>
      </c>
      <c r="I13" s="25"/>
      <c r="J13" s="25"/>
      <c r="L13" s="77" t="s">
        <v>295</v>
      </c>
      <c r="M13" t="str">
        <f t="shared" si="2"/>
        <v xml:space="preserve">SAPR3.KNVV_EXT.ACCT_RECV_ BO AS A_LEVEL_3_VALUE, </v>
      </c>
    </row>
    <row r="14" spans="1:13" ht="108" customHeight="1" x14ac:dyDescent="0.3">
      <c r="A14" t="s">
        <v>282</v>
      </c>
      <c r="B14" s="87" t="s">
        <v>197</v>
      </c>
      <c r="C14" s="66" t="s">
        <v>314</v>
      </c>
      <c r="D14" s="8" t="str">
        <f t="shared" si="0"/>
        <v>SAPR3.KNA1</v>
      </c>
      <c r="E14" s="8" t="str">
        <f t="shared" si="1"/>
        <v>A</v>
      </c>
      <c r="F14" s="14" t="str">
        <f t="shared" si="3"/>
        <v>ZZKV_NODE2</v>
      </c>
      <c r="H14" s="51" t="s">
        <v>90</v>
      </c>
      <c r="I14" s="25"/>
      <c r="J14" s="25"/>
      <c r="M14" t="str">
        <f t="shared" si="2"/>
        <v xml:space="preserve">SAPR3.KNA1.ZZKV_NODE2 AS I_ENT, </v>
      </c>
    </row>
    <row r="15" spans="1:13" ht="79.8" customHeight="1" x14ac:dyDescent="0.3">
      <c r="A15" t="s">
        <v>282</v>
      </c>
      <c r="B15" s="85" t="s">
        <v>200</v>
      </c>
      <c r="C15" s="10" t="s">
        <v>315</v>
      </c>
      <c r="D15" s="8" t="str">
        <f t="shared" si="0"/>
        <v>SAPR3.KNA1</v>
      </c>
      <c r="E15" s="8" t="str">
        <f t="shared" si="1"/>
        <v>A</v>
      </c>
      <c r="F15" s="14" t="str">
        <f t="shared" si="3"/>
        <v>ZZKV_INACT</v>
      </c>
      <c r="H15" s="51" t="s">
        <v>108</v>
      </c>
      <c r="I15" s="25"/>
      <c r="J15" s="25"/>
      <c r="M15" t="str">
        <f t="shared" si="2"/>
        <v xml:space="preserve">SAPR3.KNA1.ZZKV_INACT AS C_NAP, </v>
      </c>
    </row>
    <row r="16" spans="1:13" ht="15" customHeight="1" x14ac:dyDescent="0.3">
      <c r="A16" t="s">
        <v>282</v>
      </c>
      <c r="B16" s="88" t="s">
        <v>198</v>
      </c>
      <c r="C16" s="67" t="s">
        <v>325</v>
      </c>
      <c r="D16" s="8" t="str">
        <f t="shared" si="0"/>
        <v>SAPR3.KNVV_EXT</v>
      </c>
      <c r="E16" s="8" t="str">
        <f t="shared" si="1"/>
        <v>X</v>
      </c>
      <c r="F16" s="14" t="str">
        <f t="shared" si="3"/>
        <v>MKTG_RESP_CD</v>
      </c>
      <c r="H16" s="51" t="s">
        <v>126</v>
      </c>
      <c r="I16" s="25"/>
      <c r="J16" s="25"/>
      <c r="M16" t="str">
        <f t="shared" si="2"/>
        <v xml:space="preserve">SAPR3.KNVV_EXT.MKTG_RESP_CD AS I_CUST_OFF_1, </v>
      </c>
    </row>
    <row r="17" spans="1:13" ht="94.8" customHeight="1" x14ac:dyDescent="0.3">
      <c r="A17" t="s">
        <v>282</v>
      </c>
      <c r="B17" s="85" t="s">
        <v>199</v>
      </c>
      <c r="C17" s="10" t="s">
        <v>316</v>
      </c>
      <c r="D17" s="8" t="str">
        <f t="shared" si="0"/>
        <v>SAPR3.KNA1</v>
      </c>
      <c r="E17" s="8" t="str">
        <f t="shared" si="1"/>
        <v>A</v>
      </c>
      <c r="F17" s="14" t="str">
        <f t="shared" si="3"/>
        <v>STCD2</v>
      </c>
      <c r="H17" s="51" t="s">
        <v>111</v>
      </c>
      <c r="I17" s="25"/>
      <c r="J17" s="25"/>
      <c r="M17" t="str">
        <f t="shared" si="2"/>
        <v xml:space="preserve">SAPR3.KNA1.STCD2 AS I_TYPE_CUST_1, </v>
      </c>
    </row>
    <row r="18" spans="1:13" ht="136.19999999999999" customHeight="1" x14ac:dyDescent="0.3">
      <c r="A18" t="s">
        <v>282</v>
      </c>
      <c r="B18" s="85" t="s">
        <v>201</v>
      </c>
      <c r="C18" s="10" t="s">
        <v>317</v>
      </c>
      <c r="D18" s="8" t="str">
        <f t="shared" si="0"/>
        <v>SAPR3.KNA1</v>
      </c>
      <c r="E18" s="8" t="str">
        <f t="shared" si="1"/>
        <v>A</v>
      </c>
      <c r="F18" s="14" t="str">
        <f t="shared" si="3"/>
        <v>BRSCH</v>
      </c>
      <c r="H18" s="51" t="s">
        <v>147</v>
      </c>
      <c r="I18" s="25"/>
      <c r="J18" s="25"/>
      <c r="M18" t="str">
        <f t="shared" si="2"/>
        <v xml:space="preserve">SAPR3.KNA1.BRSCH AS I_INDUS_DEPT, </v>
      </c>
    </row>
    <row r="19" spans="1:13" ht="40.799999999999997" customHeight="1" x14ac:dyDescent="0.3">
      <c r="A19" t="s">
        <v>333</v>
      </c>
      <c r="B19" s="89" t="s">
        <v>269</v>
      </c>
      <c r="C19" s="53" t="s">
        <v>331</v>
      </c>
      <c r="D19" s="8" t="str">
        <f t="shared" si="0"/>
        <v>USINTERIM.US_TAX_DATA</v>
      </c>
      <c r="E19" s="8" t="str">
        <f t="shared" si="1"/>
        <v>T</v>
      </c>
      <c r="F19" s="14" t="str">
        <f t="shared" si="3"/>
        <v>F_OCL</v>
      </c>
      <c r="H19" s="51" t="s">
        <v>16</v>
      </c>
      <c r="I19" s="25"/>
      <c r="J19" s="25"/>
      <c r="M19" t="str">
        <f t="shared" si="2"/>
        <v xml:space="preserve">USINTERIM.US_TAX_DATA.F_OCL AS F_OCL, </v>
      </c>
    </row>
    <row r="20" spans="1:13" ht="89.4" customHeight="1" x14ac:dyDescent="0.3">
      <c r="A20" t="s">
        <v>282</v>
      </c>
      <c r="B20" s="51" t="s">
        <v>273</v>
      </c>
      <c r="C20" s="52" t="s">
        <v>318</v>
      </c>
      <c r="D20" s="8" t="str">
        <f t="shared" si="0"/>
        <v>SAPR3.KNA1</v>
      </c>
      <c r="E20" s="8" t="str">
        <f t="shared" si="1"/>
        <v>A</v>
      </c>
      <c r="F20" s="14" t="str">
        <f t="shared" si="3"/>
        <v>ZZKV_LIC</v>
      </c>
      <c r="H20" s="51" t="s">
        <v>105</v>
      </c>
      <c r="I20" s="25"/>
      <c r="J20" s="25"/>
      <c r="M20" t="str">
        <f t="shared" si="2"/>
        <v xml:space="preserve">SAPR3.KNA1.ZZKV_LIC AS C_ESTAB_SIC, </v>
      </c>
    </row>
    <row r="21" spans="1:13" ht="15" customHeight="1" x14ac:dyDescent="0.3">
      <c r="A21" t="s">
        <v>282</v>
      </c>
      <c r="B21" s="51" t="s">
        <v>270</v>
      </c>
      <c r="C21" s="91" t="s">
        <v>324</v>
      </c>
      <c r="D21" s="8" t="str">
        <f t="shared" si="0"/>
        <v>SAPR3.KNVV_EXT</v>
      </c>
      <c r="E21" s="8" t="str">
        <f t="shared" si="1"/>
        <v>X</v>
      </c>
      <c r="F21" s="14" t="str">
        <f t="shared" si="3"/>
        <v>MKTG_DEPT</v>
      </c>
      <c r="H21" s="51" t="s">
        <v>7</v>
      </c>
      <c r="I21" s="25"/>
      <c r="J21" s="25"/>
      <c r="M21" t="str">
        <f t="shared" si="2"/>
        <v xml:space="preserve">SAPR3.KNVV_EXT.MKTG_DEPT AS I_MKTG_OFF, </v>
      </c>
    </row>
    <row r="22" spans="1:13" ht="15" customHeight="1" x14ac:dyDescent="0.3">
      <c r="A22" t="s">
        <v>282</v>
      </c>
      <c r="B22" s="51" t="s">
        <v>334</v>
      </c>
      <c r="C22" s="51"/>
      <c r="D22" s="8" t="str">
        <f t="shared" si="0"/>
        <v>SAPR3.US_IBM_BO</v>
      </c>
      <c r="E22" s="8" t="str">
        <f t="shared" si="1"/>
        <v>B</v>
      </c>
      <c r="F22" s="14" t="str">
        <f t="shared" si="3"/>
        <v>A_LEVEL_1_VALUE</v>
      </c>
      <c r="H22" s="51" t="s">
        <v>36</v>
      </c>
      <c r="I22" s="25"/>
      <c r="J22" s="25"/>
      <c r="M22" t="str">
        <f t="shared" si="2"/>
        <v xml:space="preserve">SAPR3.US_IBM_BO.A_LEVEL_1_VALUE AS A_LEVEL_1_VALUE, </v>
      </c>
    </row>
    <row r="23" spans="1:13" ht="15" customHeight="1" x14ac:dyDescent="0.3">
      <c r="A23" t="s">
        <v>282</v>
      </c>
      <c r="B23" s="51" t="s">
        <v>335</v>
      </c>
      <c r="C23" s="51"/>
      <c r="D23" s="8" t="str">
        <f t="shared" si="0"/>
        <v>SAPR3.US_IBM_BO</v>
      </c>
      <c r="E23" s="8" t="str">
        <f t="shared" si="1"/>
        <v>B</v>
      </c>
      <c r="F23" s="14" t="str">
        <f t="shared" si="3"/>
        <v>I_OFF</v>
      </c>
      <c r="H23" s="51" t="s">
        <v>35</v>
      </c>
      <c r="I23" s="25"/>
      <c r="J23" s="25"/>
      <c r="M23" t="str">
        <f t="shared" si="2"/>
        <v xml:space="preserve">SAPR3.US_IBM_BO.I_OFF AS I_OFF, </v>
      </c>
    </row>
    <row r="24" spans="1:13" ht="31.2" customHeight="1" x14ac:dyDescent="0.3">
      <c r="A24" t="s">
        <v>333</v>
      </c>
      <c r="B24" s="51" t="s">
        <v>275</v>
      </c>
      <c r="C24" s="52" t="s">
        <v>329</v>
      </c>
      <c r="D24" s="8" t="str">
        <f t="shared" si="0"/>
        <v>USINTERIM.US_TAX_DATA</v>
      </c>
      <c r="E24" s="8" t="str">
        <f t="shared" si="1"/>
        <v>T</v>
      </c>
      <c r="F24" s="14" t="str">
        <f t="shared" si="3"/>
        <v>C_ICC_TE</v>
      </c>
      <c r="H24" s="51" t="s">
        <v>101</v>
      </c>
      <c r="I24" s="25"/>
      <c r="J24" s="25"/>
      <c r="M24" t="str">
        <f t="shared" si="2"/>
        <v xml:space="preserve">USINTERIM.US_TAX_DATA.C_ICC_TE AS C_ICC_TE, </v>
      </c>
    </row>
    <row r="25" spans="1:13" ht="160.80000000000001" customHeight="1" x14ac:dyDescent="0.3">
      <c r="A25" t="s">
        <v>282</v>
      </c>
      <c r="B25" s="51" t="s">
        <v>277</v>
      </c>
      <c r="C25" s="52" t="s">
        <v>328</v>
      </c>
      <c r="D25" s="8" t="str">
        <f t="shared" si="0"/>
        <v>SAPR3.ZZKV_SIC</v>
      </c>
      <c r="E25" s="8" t="str">
        <f t="shared" si="1"/>
        <v>S</v>
      </c>
      <c r="F25" s="14" t="str">
        <f t="shared" si="3"/>
        <v>BRAN1</v>
      </c>
      <c r="H25" s="51" t="s">
        <v>148</v>
      </c>
      <c r="I25" s="25"/>
      <c r="J25" s="25"/>
      <c r="M25" t="str">
        <f t="shared" si="2"/>
        <v xml:space="preserve">SAPR3.ZZKV_SIC.BRAN1 AS I_INDUS_CLASS, </v>
      </c>
    </row>
    <row r="26" spans="1:13" ht="33" customHeight="1" x14ac:dyDescent="0.3">
      <c r="A26" t="s">
        <v>333</v>
      </c>
      <c r="B26" s="51" t="s">
        <v>274</v>
      </c>
      <c r="C26" s="52" t="s">
        <v>330</v>
      </c>
      <c r="D26" s="8" t="str">
        <f t="shared" si="0"/>
        <v>USINTERIM.US_TAX_DATA</v>
      </c>
      <c r="E26" s="8" t="str">
        <f t="shared" si="1"/>
        <v>T</v>
      </c>
      <c r="F26" s="14" t="str">
        <f t="shared" si="3"/>
        <v>C_ICC_TAX_CLASS</v>
      </c>
      <c r="H26" s="51" t="s">
        <v>102</v>
      </c>
      <c r="I26" s="25"/>
      <c r="J26" s="25"/>
      <c r="M26" t="str">
        <f t="shared" si="2"/>
        <v xml:space="preserve">USINTERIM.US_TAX_DATA.C_ICC_TAX_CLASS AS C_ICC_TAX_CLASS, </v>
      </c>
    </row>
    <row r="27" spans="1:13" ht="78" customHeight="1" x14ac:dyDescent="0.3">
      <c r="A27" t="s">
        <v>282</v>
      </c>
      <c r="B27" s="51" t="s">
        <v>276</v>
      </c>
      <c r="C27" s="52" t="s">
        <v>327</v>
      </c>
      <c r="D27" s="8" t="str">
        <f t="shared" si="0"/>
        <v>SAPR3.ZZKV_SIC</v>
      </c>
      <c r="E27" s="8" t="str">
        <f t="shared" si="1"/>
        <v>S</v>
      </c>
      <c r="F27" s="14" t="str">
        <f t="shared" si="3"/>
        <v>ZZKV_SIC</v>
      </c>
      <c r="H27" s="51" t="s">
        <v>145</v>
      </c>
      <c r="I27" s="25"/>
      <c r="J27" s="25"/>
      <c r="M27" t="str">
        <f t="shared" si="2"/>
        <v xml:space="preserve">SAPR3.ZZKV_SIC.ZZKV_SIC AS C_SIC, </v>
      </c>
    </row>
    <row r="31" spans="1:13" ht="15" customHeight="1" x14ac:dyDescent="0.3">
      <c r="C31" t="s">
        <v>341</v>
      </c>
      <c r="D31" t="s">
        <v>286</v>
      </c>
      <c r="E31" t="s">
        <v>225</v>
      </c>
    </row>
    <row r="32" spans="1:13" ht="15" customHeight="1" x14ac:dyDescent="0.3">
      <c r="C32" t="s">
        <v>326</v>
      </c>
      <c r="D32" t="s">
        <v>283</v>
      </c>
      <c r="E32" t="s">
        <v>302</v>
      </c>
      <c r="F32" s="76" t="s">
        <v>337</v>
      </c>
    </row>
    <row r="33" spans="2:6" ht="15" customHeight="1" x14ac:dyDescent="0.3">
      <c r="C33" t="s">
        <v>326</v>
      </c>
      <c r="D33" t="s">
        <v>336</v>
      </c>
      <c r="E33" t="s">
        <v>304</v>
      </c>
      <c r="F33" s="76" t="s">
        <v>340</v>
      </c>
    </row>
    <row r="34" spans="2:6" ht="15" customHeight="1" x14ac:dyDescent="0.3">
      <c r="C34" t="s">
        <v>326</v>
      </c>
      <c r="D34" t="s">
        <v>281</v>
      </c>
      <c r="E34" t="s">
        <v>303</v>
      </c>
      <c r="F34" s="76" t="s">
        <v>338</v>
      </c>
    </row>
    <row r="35" spans="2:6" ht="15" customHeight="1" x14ac:dyDescent="0.3">
      <c r="C35" t="s">
        <v>326</v>
      </c>
      <c r="D35" t="s">
        <v>289</v>
      </c>
      <c r="E35" t="s">
        <v>305</v>
      </c>
      <c r="F35" s="76" t="s">
        <v>339</v>
      </c>
    </row>
    <row r="40" spans="2:6" ht="201" customHeight="1" x14ac:dyDescent="0.3">
      <c r="B40" s="82" t="s">
        <v>286</v>
      </c>
      <c r="C40" s="47" t="s">
        <v>319</v>
      </c>
      <c r="D40" t="s">
        <v>320</v>
      </c>
    </row>
    <row r="41" spans="2:6" ht="15" customHeight="1" x14ac:dyDescent="0.3">
      <c r="D41" t="s">
        <v>321</v>
      </c>
    </row>
    <row r="42" spans="2:6" ht="15" customHeight="1" x14ac:dyDescent="0.3">
      <c r="D42" t="s">
        <v>322</v>
      </c>
    </row>
  </sheetData>
  <sortState xmlns:xlrd2="http://schemas.microsoft.com/office/spreadsheetml/2017/richdata2" ref="D31:E35">
    <sortCondition ref="D31:D35"/>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1AEDA-DA01-408B-AFD5-4B3B1FF8E7C2}">
  <dimension ref="A1:AB41"/>
  <sheetViews>
    <sheetView topLeftCell="L1" zoomScaleNormal="100" workbookViewId="0">
      <selection activeCell="L16" sqref="L16"/>
    </sheetView>
  </sheetViews>
  <sheetFormatPr defaultRowHeight="14.4" x14ac:dyDescent="0.3"/>
  <cols>
    <col min="3" max="3" width="12.109375" customWidth="1"/>
    <col min="4" max="5" width="20.44140625" customWidth="1"/>
    <col min="6" max="6" width="21.6640625" style="47" customWidth="1"/>
    <col min="7" max="7" width="31.33203125" customWidth="1"/>
    <col min="8" max="8" width="19.44140625" style="16" customWidth="1"/>
    <col min="9" max="9" width="19.44140625" style="76" customWidth="1"/>
    <col min="10" max="10" width="19.44140625" customWidth="1"/>
    <col min="11" max="11" width="10.21875" customWidth="1"/>
    <col min="12" max="12" width="14.5546875" customWidth="1"/>
    <col min="16" max="16" width="24.77734375" customWidth="1"/>
    <col min="17" max="17" width="15.6640625" customWidth="1"/>
    <col min="18" max="18" width="19" customWidth="1"/>
    <col min="19" max="19" width="18" customWidth="1"/>
    <col min="20" max="20" width="11.6640625" customWidth="1"/>
    <col min="21" max="21" width="16.5546875" customWidth="1"/>
    <col min="22" max="22" width="14.77734375" customWidth="1"/>
    <col min="23" max="23" width="13.88671875" customWidth="1"/>
    <col min="24" max="24" width="14.44140625" customWidth="1"/>
  </cols>
  <sheetData>
    <row r="1" spans="1:17" ht="27.6" x14ac:dyDescent="0.3">
      <c r="A1" s="95"/>
      <c r="B1" s="95"/>
      <c r="C1" s="95"/>
      <c r="D1" s="95"/>
      <c r="E1" s="95"/>
      <c r="F1" s="95"/>
      <c r="G1" s="95"/>
      <c r="H1" s="95"/>
      <c r="I1" s="95"/>
      <c r="J1" s="95"/>
      <c r="P1" s="15" t="s">
        <v>191</v>
      </c>
      <c r="Q1" t="str">
        <f>LEFT(P1,4)</f>
        <v>KNA1</v>
      </c>
    </row>
    <row r="2" spans="1:17" x14ac:dyDescent="0.3">
      <c r="A2" s="92" t="s">
        <v>202</v>
      </c>
      <c r="B2" s="92"/>
      <c r="C2" s="92"/>
      <c r="D2" s="92"/>
      <c r="E2" s="28"/>
      <c r="F2" s="93" t="s">
        <v>203</v>
      </c>
      <c r="G2" s="93"/>
      <c r="H2" s="29"/>
      <c r="I2" s="69"/>
      <c r="J2" s="22"/>
      <c r="L2" s="42" t="s">
        <v>211</v>
      </c>
      <c r="M2">
        <f>M3-SUM(M4:M18)</f>
        <v>2</v>
      </c>
      <c r="P2" s="30" t="s">
        <v>193</v>
      </c>
      <c r="Q2" t="str">
        <f t="shared" ref="Q2:Q19" si="0">LEFT(P2,4)</f>
        <v>KNA1</v>
      </c>
    </row>
    <row r="3" spans="1:17" ht="27.6" x14ac:dyDescent="0.3">
      <c r="A3" s="7" t="s">
        <v>186</v>
      </c>
      <c r="B3" s="7" t="s">
        <v>181</v>
      </c>
      <c r="C3" s="7" t="s">
        <v>182</v>
      </c>
      <c r="D3" s="7" t="s">
        <v>183</v>
      </c>
      <c r="E3" s="7" t="s">
        <v>214</v>
      </c>
      <c r="F3" s="43" t="s">
        <v>187</v>
      </c>
      <c r="G3" s="5" t="s">
        <v>188</v>
      </c>
      <c r="H3" s="94" t="s">
        <v>204</v>
      </c>
      <c r="I3" s="94"/>
      <c r="J3" s="5"/>
      <c r="L3" s="7" t="s">
        <v>205</v>
      </c>
      <c r="M3">
        <v>28</v>
      </c>
      <c r="P3" s="15" t="s">
        <v>191</v>
      </c>
      <c r="Q3" t="str">
        <f t="shared" si="0"/>
        <v>KNA1</v>
      </c>
    </row>
    <row r="4" spans="1:17" ht="15.6" customHeight="1" x14ac:dyDescent="0.3">
      <c r="A4" s="6" t="s">
        <v>179</v>
      </c>
      <c r="B4" s="6" t="str">
        <f t="shared" ref="B4:B10" si="1">LEFT(A4,5)</f>
        <v>CMRID</v>
      </c>
      <c r="C4" s="18" t="str">
        <f t="shared" ref="C4:C10" si="2">MID(A4,7,8)</f>
        <v>A11T0ADR</v>
      </c>
      <c r="D4" s="18" t="str">
        <f t="shared" ref="D4:D10" si="3">MID(A4,16,99)</f>
        <v>I_CO</v>
      </c>
      <c r="E4" s="33" t="s">
        <v>3</v>
      </c>
      <c r="F4" s="44">
        <v>13</v>
      </c>
      <c r="G4" s="15" t="s">
        <v>191</v>
      </c>
      <c r="H4" s="19">
        <v>10000030</v>
      </c>
      <c r="I4" s="70" t="s">
        <v>255</v>
      </c>
      <c r="J4" s="6" t="s">
        <v>207</v>
      </c>
      <c r="L4" s="8" t="s">
        <v>206</v>
      </c>
      <c r="M4">
        <f t="shared" ref="M4:M10" si="4">COUNTIF($J$4:$J$31,L4)</f>
        <v>12</v>
      </c>
      <c r="P4" s="15" t="s">
        <v>191</v>
      </c>
      <c r="Q4" t="str">
        <f t="shared" si="0"/>
        <v>KNA1</v>
      </c>
    </row>
    <row r="5" spans="1:17" ht="15.6" customHeight="1" x14ac:dyDescent="0.3">
      <c r="A5" s="6" t="s">
        <v>177</v>
      </c>
      <c r="B5" s="6" t="str">
        <f t="shared" si="1"/>
        <v>CMRID</v>
      </c>
      <c r="C5" s="20" t="str">
        <f t="shared" si="2"/>
        <v>A11T0ADR</v>
      </c>
      <c r="D5" s="18" t="str">
        <f t="shared" si="3"/>
        <v>I_CUST_ENTITY</v>
      </c>
      <c r="E5" s="34" t="str">
        <f>D5</f>
        <v>I_CUST_ENTITY</v>
      </c>
      <c r="F5" s="45">
        <v>9</v>
      </c>
      <c r="G5" s="30" t="s">
        <v>193</v>
      </c>
      <c r="H5" s="19">
        <v>9992266</v>
      </c>
      <c r="I5" s="70" t="s">
        <v>256</v>
      </c>
      <c r="J5" s="6" t="s">
        <v>207</v>
      </c>
      <c r="L5" s="4" t="s">
        <v>207</v>
      </c>
      <c r="M5">
        <f t="shared" si="4"/>
        <v>5</v>
      </c>
      <c r="P5" s="30" t="s">
        <v>193</v>
      </c>
      <c r="Q5" t="str">
        <f t="shared" si="0"/>
        <v>KNA1</v>
      </c>
    </row>
    <row r="6" spans="1:17" ht="15.6" customHeight="1" x14ac:dyDescent="0.3">
      <c r="A6" s="6" t="s">
        <v>180</v>
      </c>
      <c r="B6" s="6" t="str">
        <f t="shared" si="1"/>
        <v>CMRID</v>
      </c>
      <c r="C6" s="18" t="str">
        <f t="shared" si="2"/>
        <v>A11T0COM</v>
      </c>
      <c r="D6" s="18" t="str">
        <f t="shared" si="3"/>
        <v>I_CO</v>
      </c>
      <c r="E6" s="33"/>
      <c r="F6" s="44">
        <v>13</v>
      </c>
      <c r="G6" s="15" t="s">
        <v>191</v>
      </c>
      <c r="H6" s="19"/>
      <c r="I6" s="70"/>
      <c r="J6" s="6" t="s">
        <v>207</v>
      </c>
      <c r="L6" s="11" t="s">
        <v>208</v>
      </c>
      <c r="M6">
        <f t="shared" si="4"/>
        <v>0</v>
      </c>
      <c r="P6" s="10" t="s">
        <v>259</v>
      </c>
      <c r="Q6" t="str">
        <f t="shared" si="0"/>
        <v>KNA1</v>
      </c>
    </row>
    <row r="7" spans="1:17" ht="15.6" customHeight="1" x14ac:dyDescent="0.3">
      <c r="A7" s="6" t="s">
        <v>156</v>
      </c>
      <c r="B7" s="6" t="str">
        <f t="shared" si="1"/>
        <v>CMRID</v>
      </c>
      <c r="C7" s="20" t="str">
        <f t="shared" si="2"/>
        <v>A11T0CUS</v>
      </c>
      <c r="D7" s="18" t="str">
        <f t="shared" si="3"/>
        <v>I_CO</v>
      </c>
      <c r="E7" s="34"/>
      <c r="F7" s="44">
        <v>13</v>
      </c>
      <c r="G7" s="15" t="s">
        <v>191</v>
      </c>
      <c r="H7" s="19"/>
      <c r="I7" s="71"/>
      <c r="J7" s="6" t="s">
        <v>207</v>
      </c>
      <c r="L7" s="9" t="s">
        <v>209</v>
      </c>
      <c r="M7">
        <f t="shared" si="4"/>
        <v>0</v>
      </c>
      <c r="P7" s="14" t="s">
        <v>189</v>
      </c>
      <c r="Q7" t="str">
        <f t="shared" si="0"/>
        <v>KNA1</v>
      </c>
    </row>
    <row r="8" spans="1:17" ht="15.6" customHeight="1" x14ac:dyDescent="0.3">
      <c r="A8" s="6" t="s">
        <v>155</v>
      </c>
      <c r="B8" s="6" t="str">
        <f t="shared" si="1"/>
        <v>CMRID</v>
      </c>
      <c r="C8" s="20" t="str">
        <f t="shared" si="2"/>
        <v>A11T0CUS</v>
      </c>
      <c r="D8" s="18" t="str">
        <f t="shared" si="3"/>
        <v>I_CUST_ENTITY</v>
      </c>
      <c r="E8" s="34"/>
      <c r="F8" s="45">
        <v>9</v>
      </c>
      <c r="G8" s="30" t="s">
        <v>193</v>
      </c>
      <c r="H8" s="19"/>
      <c r="I8" s="71"/>
      <c r="J8" s="6" t="s">
        <v>207</v>
      </c>
      <c r="L8" s="3" t="s">
        <v>210</v>
      </c>
      <c r="M8">
        <f t="shared" si="4"/>
        <v>0</v>
      </c>
      <c r="P8" s="14"/>
      <c r="Q8" t="str">
        <f t="shared" si="0"/>
        <v/>
      </c>
    </row>
    <row r="9" spans="1:17" s="27" customFormat="1" ht="15.6" customHeight="1" x14ac:dyDescent="0.3">
      <c r="A9" s="26" t="s">
        <v>159</v>
      </c>
      <c r="B9" s="26" t="s">
        <v>266</v>
      </c>
      <c r="C9" s="22" t="s">
        <v>267</v>
      </c>
      <c r="D9" s="25" t="s">
        <v>106</v>
      </c>
      <c r="E9" s="36" t="s">
        <v>106</v>
      </c>
      <c r="F9" s="46">
        <v>86</v>
      </c>
      <c r="G9" s="10" t="s">
        <v>259</v>
      </c>
      <c r="H9" t="s">
        <v>218</v>
      </c>
      <c r="I9" s="72"/>
      <c r="J9" s="26" t="s">
        <v>206</v>
      </c>
      <c r="L9" s="40" t="s">
        <v>260</v>
      </c>
      <c r="M9">
        <f t="shared" si="4"/>
        <v>6</v>
      </c>
      <c r="P9" s="14"/>
      <c r="Q9" t="str">
        <f t="shared" si="0"/>
        <v/>
      </c>
    </row>
    <row r="10" spans="1:17" ht="15.6" customHeight="1" x14ac:dyDescent="0.3">
      <c r="A10" s="6" t="s">
        <v>164</v>
      </c>
      <c r="B10" s="6" t="str">
        <f t="shared" si="1"/>
        <v>CMRID</v>
      </c>
      <c r="C10" s="22" t="str">
        <f t="shared" si="2"/>
        <v>A11T0ADR</v>
      </c>
      <c r="D10" s="25" t="str">
        <f t="shared" si="3"/>
        <v>C_SCC</v>
      </c>
      <c r="E10" s="35" t="s">
        <v>215</v>
      </c>
      <c r="F10" s="23">
        <v>52</v>
      </c>
      <c r="G10" s="14" t="s">
        <v>189</v>
      </c>
      <c r="H10" s="24" t="s">
        <v>245</v>
      </c>
      <c r="I10" s="73"/>
      <c r="J10" s="6" t="s">
        <v>206</v>
      </c>
      <c r="L10" s="3" t="s">
        <v>268</v>
      </c>
      <c r="M10">
        <f t="shared" si="4"/>
        <v>3</v>
      </c>
      <c r="P10" s="13" t="s">
        <v>190</v>
      </c>
      <c r="Q10" t="str">
        <f t="shared" si="0"/>
        <v>KNA1</v>
      </c>
    </row>
    <row r="11" spans="1:17" ht="15.6" customHeight="1" x14ac:dyDescent="0.3">
      <c r="A11" s="6"/>
      <c r="B11" s="6"/>
      <c r="C11" s="22"/>
      <c r="D11" s="25"/>
      <c r="E11" s="35" t="s">
        <v>216</v>
      </c>
      <c r="F11" s="23"/>
      <c r="G11" s="14"/>
      <c r="H11" s="24" t="s">
        <v>246</v>
      </c>
      <c r="I11" s="73"/>
      <c r="J11" s="6"/>
      <c r="P11" s="14" t="s">
        <v>192</v>
      </c>
      <c r="Q11" t="str">
        <f t="shared" si="0"/>
        <v>KNA1</v>
      </c>
    </row>
    <row r="12" spans="1:17" ht="15.6" customHeight="1" x14ac:dyDescent="0.3">
      <c r="A12" s="6"/>
      <c r="B12" s="6"/>
      <c r="C12" s="22"/>
      <c r="D12" s="25"/>
      <c r="E12" s="35" t="s">
        <v>217</v>
      </c>
      <c r="F12" s="23"/>
      <c r="G12" s="14"/>
      <c r="H12" s="24" t="s">
        <v>247</v>
      </c>
      <c r="I12" s="73"/>
      <c r="J12" s="6"/>
      <c r="P12" s="14" t="s">
        <v>194</v>
      </c>
      <c r="Q12" t="str">
        <f t="shared" si="0"/>
        <v>KNA1</v>
      </c>
    </row>
    <row r="13" spans="1:17" ht="15.6" customHeight="1" x14ac:dyDescent="0.3">
      <c r="A13" s="6" t="s">
        <v>163</v>
      </c>
      <c r="B13" s="6" t="str">
        <f t="shared" ref="B13:B31" si="5">LEFT(A13,5)</f>
        <v>CMRID</v>
      </c>
      <c r="C13" s="22" t="str">
        <f t="shared" ref="C13:C31" si="6">MID(A13,7,8)</f>
        <v>A11T0ADR</v>
      </c>
      <c r="D13" s="25" t="str">
        <f t="shared" ref="D13:D31" si="7">MID(A13,16,99)</f>
        <v>C_ZIP</v>
      </c>
      <c r="E13" s="36" t="s">
        <v>14</v>
      </c>
      <c r="F13" s="23">
        <v>55</v>
      </c>
      <c r="G13" s="13" t="s">
        <v>190</v>
      </c>
      <c r="H13" s="17" t="s">
        <v>248</v>
      </c>
      <c r="I13" s="74"/>
      <c r="J13" s="6" t="s">
        <v>206</v>
      </c>
      <c r="P13" s="13" t="s">
        <v>195</v>
      </c>
      <c r="Q13" t="str">
        <f t="shared" si="0"/>
        <v>KNA1</v>
      </c>
    </row>
    <row r="14" spans="1:17" ht="15.6" customHeight="1" x14ac:dyDescent="0.3">
      <c r="A14" s="6" t="s">
        <v>160</v>
      </c>
      <c r="B14" s="6" t="str">
        <f t="shared" si="5"/>
        <v>CMRID</v>
      </c>
      <c r="C14" s="22" t="str">
        <f t="shared" si="6"/>
        <v>A11T0ADR</v>
      </c>
      <c r="D14" s="25" t="str">
        <f t="shared" si="7"/>
        <v>I_CUST_ADDR_TYPE</v>
      </c>
      <c r="E14" s="36" t="s">
        <v>2</v>
      </c>
      <c r="F14" s="23">
        <v>6</v>
      </c>
      <c r="G14" s="14" t="s">
        <v>192</v>
      </c>
      <c r="H14" s="19">
        <v>2</v>
      </c>
      <c r="I14" s="70" t="s">
        <v>254</v>
      </c>
      <c r="J14" s="6" t="s">
        <v>206</v>
      </c>
      <c r="P14" s="13" t="s">
        <v>196</v>
      </c>
      <c r="Q14" t="str">
        <f t="shared" si="0"/>
        <v>KNVV</v>
      </c>
    </row>
    <row r="15" spans="1:17" ht="15.6" customHeight="1" x14ac:dyDescent="0.3">
      <c r="A15" s="6" t="s">
        <v>161</v>
      </c>
      <c r="B15" s="6" t="str">
        <f t="shared" si="5"/>
        <v>CMRID</v>
      </c>
      <c r="C15" s="22" t="str">
        <f t="shared" si="6"/>
        <v>A11T0ADR</v>
      </c>
      <c r="D15" s="25" t="str">
        <f t="shared" si="7"/>
        <v>N_CITY</v>
      </c>
      <c r="E15" s="36" t="s">
        <v>6</v>
      </c>
      <c r="F15" s="23">
        <v>50</v>
      </c>
      <c r="G15" s="14" t="s">
        <v>194</v>
      </c>
      <c r="H15" s="19" t="s">
        <v>249</v>
      </c>
      <c r="I15" s="71"/>
      <c r="J15" s="6" t="s">
        <v>206</v>
      </c>
      <c r="P15" s="31" t="s">
        <v>197</v>
      </c>
      <c r="Q15" t="str">
        <f t="shared" si="0"/>
        <v>KNA1</v>
      </c>
    </row>
    <row r="16" spans="1:17" ht="15.6" customHeight="1" x14ac:dyDescent="0.3">
      <c r="A16" s="6" t="s">
        <v>162</v>
      </c>
      <c r="B16" s="6" t="str">
        <f t="shared" si="5"/>
        <v>CMRID</v>
      </c>
      <c r="C16" s="22" t="str">
        <f t="shared" si="6"/>
        <v>A11T0ADR</v>
      </c>
      <c r="D16" s="25" t="str">
        <f t="shared" si="7"/>
        <v>N_ST</v>
      </c>
      <c r="E16" s="36" t="s">
        <v>4</v>
      </c>
      <c r="F16" s="23">
        <v>54</v>
      </c>
      <c r="G16" s="13" t="s">
        <v>195</v>
      </c>
      <c r="H16" s="19" t="s">
        <v>220</v>
      </c>
      <c r="I16" s="71"/>
      <c r="J16" s="6" t="s">
        <v>206</v>
      </c>
      <c r="P16" s="14" t="s">
        <v>200</v>
      </c>
      <c r="Q16" t="str">
        <f t="shared" si="0"/>
        <v>KNA1</v>
      </c>
    </row>
    <row r="17" spans="1:17" ht="15.6" customHeight="1" x14ac:dyDescent="0.3">
      <c r="A17" s="6" t="s">
        <v>174</v>
      </c>
      <c r="B17" s="6" t="str">
        <f t="shared" si="5"/>
        <v>CMRID</v>
      </c>
      <c r="C17" s="22" t="str">
        <f t="shared" si="6"/>
        <v>A11T0BRO</v>
      </c>
      <c r="D17" s="25" t="str">
        <f t="shared" si="7"/>
        <v>A_LEVEL_3_VALUE</v>
      </c>
      <c r="E17" s="36"/>
      <c r="F17" s="23">
        <v>132</v>
      </c>
      <c r="G17" s="13" t="s">
        <v>196</v>
      </c>
      <c r="H17" s="21"/>
      <c r="I17" s="70" t="s">
        <v>253</v>
      </c>
      <c r="J17" s="6" t="s">
        <v>206</v>
      </c>
      <c r="P17" s="32" t="s">
        <v>198</v>
      </c>
      <c r="Q17" t="str">
        <f t="shared" si="0"/>
        <v>KNVV</v>
      </c>
    </row>
    <row r="18" spans="1:17" ht="15.6" customHeight="1" x14ac:dyDescent="0.3">
      <c r="A18" s="6" t="s">
        <v>157</v>
      </c>
      <c r="B18" s="6" t="str">
        <f t="shared" si="5"/>
        <v>CMRID</v>
      </c>
      <c r="C18" s="22" t="str">
        <f t="shared" si="6"/>
        <v>A11T0COM</v>
      </c>
      <c r="D18" s="25" t="str">
        <f t="shared" si="7"/>
        <v>I_ENT</v>
      </c>
      <c r="E18" s="36" t="s">
        <v>90</v>
      </c>
      <c r="F18" s="23">
        <v>14</v>
      </c>
      <c r="G18" s="31" t="s">
        <v>197</v>
      </c>
      <c r="H18" s="19">
        <v>495</v>
      </c>
      <c r="I18" s="71"/>
      <c r="J18" s="6" t="s">
        <v>206</v>
      </c>
      <c r="P18" s="14" t="s">
        <v>199</v>
      </c>
      <c r="Q18" t="str">
        <f t="shared" si="0"/>
        <v>KNA1</v>
      </c>
    </row>
    <row r="19" spans="1:17" ht="15.6" customHeight="1" x14ac:dyDescent="0.3">
      <c r="A19" s="6" t="s">
        <v>170</v>
      </c>
      <c r="B19" s="6" t="str">
        <f t="shared" si="5"/>
        <v>CMRID</v>
      </c>
      <c r="C19" s="22" t="str">
        <f t="shared" si="6"/>
        <v>A11T0CUS</v>
      </c>
      <c r="D19" s="25" t="str">
        <f t="shared" si="7"/>
        <v>C_NAP</v>
      </c>
      <c r="E19" s="37" t="s">
        <v>108</v>
      </c>
      <c r="F19" s="23">
        <v>18</v>
      </c>
      <c r="G19" s="14" t="s">
        <v>200</v>
      </c>
      <c r="H19" s="19" t="s">
        <v>250</v>
      </c>
      <c r="I19" s="71"/>
      <c r="J19" s="6" t="s">
        <v>206</v>
      </c>
      <c r="P19" s="14" t="s">
        <v>201</v>
      </c>
      <c r="Q19" t="str">
        <f t="shared" si="0"/>
        <v>KNA1</v>
      </c>
    </row>
    <row r="20" spans="1:17" ht="15.6" customHeight="1" x14ac:dyDescent="0.3">
      <c r="A20" s="6" t="s">
        <v>176</v>
      </c>
      <c r="B20" s="6" t="str">
        <f t="shared" si="5"/>
        <v>CMRID</v>
      </c>
      <c r="C20" s="22" t="str">
        <f t="shared" si="6"/>
        <v>A11T0CUS</v>
      </c>
      <c r="D20" s="25" t="str">
        <f t="shared" si="7"/>
        <v>I_CUST_OFF_1</v>
      </c>
      <c r="E20" s="36" t="s">
        <v>126</v>
      </c>
      <c r="F20" s="23">
        <v>134</v>
      </c>
      <c r="G20" s="32" t="s">
        <v>198</v>
      </c>
      <c r="H20" s="19" t="s">
        <v>257</v>
      </c>
      <c r="I20" s="70" t="s">
        <v>258</v>
      </c>
      <c r="J20" s="6" t="s">
        <v>206</v>
      </c>
    </row>
    <row r="21" spans="1:17" ht="15.6" customHeight="1" x14ac:dyDescent="0.3">
      <c r="A21" s="6" t="s">
        <v>171</v>
      </c>
      <c r="B21" s="6" t="str">
        <f t="shared" si="5"/>
        <v>CMRID</v>
      </c>
      <c r="C21" s="22" t="str">
        <f t="shared" si="6"/>
        <v>A11T0CUS</v>
      </c>
      <c r="D21" s="25" t="str">
        <f t="shared" si="7"/>
        <v>I_TYPE_CUST_1</v>
      </c>
      <c r="E21" s="36" t="s">
        <v>111</v>
      </c>
      <c r="F21" s="23">
        <v>91</v>
      </c>
      <c r="G21" s="14" t="s">
        <v>199</v>
      </c>
      <c r="H21" s="19" t="s">
        <v>225</v>
      </c>
      <c r="I21" s="71"/>
      <c r="J21" s="6" t="s">
        <v>206</v>
      </c>
    </row>
    <row r="22" spans="1:17" ht="15.6" customHeight="1" x14ac:dyDescent="0.3">
      <c r="A22" s="6" t="s">
        <v>168</v>
      </c>
      <c r="B22" s="6" t="str">
        <f t="shared" si="5"/>
        <v>CMRID</v>
      </c>
      <c r="C22" s="22" t="str">
        <f t="shared" si="6"/>
        <v>A11T0SIC</v>
      </c>
      <c r="D22" s="25" t="str">
        <f t="shared" si="7"/>
        <v>I_INDUS_DEPT</v>
      </c>
      <c r="E22" s="36" t="str">
        <f>MID(B22,16,99)</f>
        <v/>
      </c>
      <c r="F22" s="23">
        <v>82</v>
      </c>
      <c r="G22" s="14" t="s">
        <v>201</v>
      </c>
      <c r="H22" s="19" t="s">
        <v>223</v>
      </c>
      <c r="I22" s="71"/>
      <c r="J22" s="6" t="s">
        <v>206</v>
      </c>
    </row>
    <row r="23" spans="1:17" ht="15.6" customHeight="1" x14ac:dyDescent="0.3">
      <c r="A23" s="6" t="s">
        <v>173</v>
      </c>
      <c r="B23" s="6" t="str">
        <f t="shared" si="5"/>
        <v>CMRID</v>
      </c>
      <c r="C23" s="22" t="str">
        <f t="shared" si="6"/>
        <v>A11T0ADR</v>
      </c>
      <c r="D23" s="25" t="str">
        <f t="shared" si="7"/>
        <v>F_OCL</v>
      </c>
      <c r="E23" s="50"/>
      <c r="F23" s="23" t="s">
        <v>210</v>
      </c>
      <c r="G23" s="22" t="s">
        <v>269</v>
      </c>
      <c r="H23" s="19"/>
      <c r="I23" s="71"/>
      <c r="J23" s="6" t="s">
        <v>268</v>
      </c>
    </row>
    <row r="24" spans="1:17" ht="15.6" customHeight="1" x14ac:dyDescent="0.3">
      <c r="A24" t="s">
        <v>167</v>
      </c>
      <c r="B24" t="str">
        <f t="shared" si="5"/>
        <v>CMRID</v>
      </c>
      <c r="C24" s="51" t="str">
        <f t="shared" si="6"/>
        <v>A11T0CUS</v>
      </c>
      <c r="D24" s="51" t="str">
        <f t="shared" si="7"/>
        <v>C_ESTAB_SIC</v>
      </c>
      <c r="E24" s="51"/>
      <c r="F24" s="52" t="s">
        <v>210</v>
      </c>
      <c r="G24" s="51" t="s">
        <v>273</v>
      </c>
      <c r="H24" s="39" t="s">
        <v>261</v>
      </c>
      <c r="I24" s="75" t="s">
        <v>252</v>
      </c>
      <c r="J24" t="s">
        <v>260</v>
      </c>
    </row>
    <row r="25" spans="1:17" ht="15.6" customHeight="1" x14ac:dyDescent="0.3">
      <c r="A25" t="s">
        <v>184</v>
      </c>
      <c r="B25" t="str">
        <f t="shared" si="5"/>
        <v>CMRID</v>
      </c>
      <c r="C25" s="51" t="str">
        <f t="shared" si="6"/>
        <v>A11T0ADR</v>
      </c>
      <c r="D25" s="51" t="str">
        <f t="shared" si="7"/>
        <v>I_MKTG_OFF</v>
      </c>
      <c r="E25" s="51"/>
      <c r="F25" s="52" t="s">
        <v>210</v>
      </c>
      <c r="G25" s="51" t="s">
        <v>270</v>
      </c>
      <c r="H25" s="39" t="s">
        <v>262</v>
      </c>
      <c r="J25" t="s">
        <v>260</v>
      </c>
    </row>
    <row r="26" spans="1:17" ht="15.6" customHeight="1" x14ac:dyDescent="0.3">
      <c r="A26" t="s">
        <v>158</v>
      </c>
      <c r="B26" t="str">
        <f t="shared" si="5"/>
        <v>CMRID</v>
      </c>
      <c r="C26" s="51" t="str">
        <f t="shared" si="6"/>
        <v>A11T0BRO</v>
      </c>
      <c r="D26" s="51" t="str">
        <f t="shared" si="7"/>
        <v>A_LEVEL_1_VALUE</v>
      </c>
      <c r="E26" s="51"/>
      <c r="F26" s="52" t="s">
        <v>210</v>
      </c>
      <c r="G26" s="51" t="s">
        <v>271</v>
      </c>
      <c r="H26" s="39" t="s">
        <v>264</v>
      </c>
      <c r="J26" t="s">
        <v>260</v>
      </c>
    </row>
    <row r="27" spans="1:17" ht="15.6" customHeight="1" x14ac:dyDescent="0.3">
      <c r="A27" t="s">
        <v>175</v>
      </c>
      <c r="B27" t="str">
        <f t="shared" si="5"/>
        <v>CMRID</v>
      </c>
      <c r="C27" s="51" t="str">
        <f t="shared" si="6"/>
        <v>A11T0BRO</v>
      </c>
      <c r="D27" s="51" t="str">
        <f t="shared" si="7"/>
        <v>I_OFF</v>
      </c>
      <c r="E27" s="51"/>
      <c r="F27" s="52" t="s">
        <v>210</v>
      </c>
      <c r="G27" s="51" t="s">
        <v>272</v>
      </c>
      <c r="I27" s="75" t="s">
        <v>251</v>
      </c>
      <c r="J27" t="s">
        <v>268</v>
      </c>
    </row>
    <row r="28" spans="1:17" ht="15.6" customHeight="1" x14ac:dyDescent="0.3">
      <c r="A28" t="s">
        <v>165</v>
      </c>
      <c r="B28" t="str">
        <f t="shared" si="5"/>
        <v>CMRID</v>
      </c>
      <c r="C28" s="51" t="str">
        <f t="shared" si="6"/>
        <v>A11T0CUS</v>
      </c>
      <c r="D28" s="51" t="str">
        <f t="shared" si="7"/>
        <v>C_ICC_TE</v>
      </c>
      <c r="E28" s="51"/>
      <c r="F28" s="52" t="s">
        <v>210</v>
      </c>
      <c r="G28" s="51" t="s">
        <v>275</v>
      </c>
      <c r="H28" s="39" t="s">
        <v>263</v>
      </c>
      <c r="J28" t="s">
        <v>260</v>
      </c>
    </row>
    <row r="29" spans="1:17" ht="15.6" customHeight="1" x14ac:dyDescent="0.3">
      <c r="A29" t="s">
        <v>169</v>
      </c>
      <c r="B29" t="str">
        <f t="shared" si="5"/>
        <v>CMRID</v>
      </c>
      <c r="C29" s="51" t="str">
        <f t="shared" si="6"/>
        <v>A11T0SIC</v>
      </c>
      <c r="D29" s="51" t="str">
        <f t="shared" si="7"/>
        <v>I_INDUS_CLASS</v>
      </c>
      <c r="E29" s="51"/>
      <c r="F29" s="52" t="s">
        <v>210</v>
      </c>
      <c r="G29" s="51" t="s">
        <v>277</v>
      </c>
      <c r="H29" s="39" t="s">
        <v>261</v>
      </c>
      <c r="J29" t="s">
        <v>260</v>
      </c>
    </row>
    <row r="30" spans="1:17" ht="15.6" customHeight="1" x14ac:dyDescent="0.3">
      <c r="A30" t="s">
        <v>166</v>
      </c>
      <c r="B30" t="str">
        <f t="shared" si="5"/>
        <v>CMRID</v>
      </c>
      <c r="C30" s="51" t="str">
        <f t="shared" si="6"/>
        <v>A11T0CUS</v>
      </c>
      <c r="D30" s="51" t="str">
        <f t="shared" si="7"/>
        <v>C_ICC_TAX_CLASS</v>
      </c>
      <c r="E30" s="51"/>
      <c r="F30" s="56" t="s">
        <v>210</v>
      </c>
      <c r="G30" s="51" t="s">
        <v>274</v>
      </c>
      <c r="H30" s="39" t="s">
        <v>263</v>
      </c>
      <c r="J30" t="s">
        <v>260</v>
      </c>
    </row>
    <row r="31" spans="1:17" ht="15.6" customHeight="1" x14ac:dyDescent="0.3">
      <c r="A31" t="s">
        <v>178</v>
      </c>
      <c r="B31" t="str">
        <f t="shared" si="5"/>
        <v>CMRID</v>
      </c>
      <c r="C31" s="54" t="str">
        <f t="shared" si="6"/>
        <v>A11T0SIC</v>
      </c>
      <c r="D31" s="54" t="str">
        <f t="shared" si="7"/>
        <v>C_SIC</v>
      </c>
      <c r="E31" s="37"/>
      <c r="F31" s="57" t="s">
        <v>210</v>
      </c>
      <c r="G31" s="55" t="s">
        <v>276</v>
      </c>
      <c r="I31" s="75" t="s">
        <v>252</v>
      </c>
      <c r="J31" t="s">
        <v>268</v>
      </c>
    </row>
    <row r="33" spans="1:28" ht="43.2" x14ac:dyDescent="0.3">
      <c r="A33" t="s">
        <v>185</v>
      </c>
      <c r="B33" t="str">
        <f>LEFT(A33,5)</f>
        <v>CMRID</v>
      </c>
      <c r="C33" s="41" t="str">
        <f>MID(A33,7,8)</f>
        <v>A11T0ADR</v>
      </c>
      <c r="D33" s="41" t="str">
        <f>MID(A33,16,99)</f>
        <v>I_PRIMRY_SVC_OFF</v>
      </c>
      <c r="E33" s="41"/>
      <c r="F33" s="48" t="s">
        <v>265</v>
      </c>
      <c r="G33" s="41"/>
      <c r="H33" s="39" t="s">
        <v>263</v>
      </c>
      <c r="J33" t="s">
        <v>260</v>
      </c>
    </row>
    <row r="34" spans="1:28" x14ac:dyDescent="0.3">
      <c r="A34" t="s">
        <v>172</v>
      </c>
      <c r="B34" t="str">
        <f>LEFT(A34,5)</f>
        <v>CMRID</v>
      </c>
      <c r="C34" s="12" t="str">
        <f>MID(A34,7,8)</f>
        <v>A11T0CUS</v>
      </c>
      <c r="D34" s="49" t="str">
        <f>MID(A34,16,99)</f>
        <v>F_GENRL_SVC_ADMIN</v>
      </c>
      <c r="E34" s="49"/>
      <c r="F34" s="38"/>
      <c r="G34" s="12"/>
      <c r="J34" t="s">
        <v>268</v>
      </c>
    </row>
    <row r="36" spans="1:28" x14ac:dyDescent="0.3">
      <c r="A36" t="s">
        <v>1</v>
      </c>
      <c r="B36" t="s">
        <v>3</v>
      </c>
      <c r="C36" t="s">
        <v>90</v>
      </c>
      <c r="D36" t="s">
        <v>106</v>
      </c>
      <c r="E36" t="s">
        <v>2</v>
      </c>
      <c r="F36" s="47" t="s">
        <v>10</v>
      </c>
      <c r="G36" t="s">
        <v>11</v>
      </c>
      <c r="H36" s="16" t="s">
        <v>12</v>
      </c>
      <c r="J36" t="s">
        <v>13</v>
      </c>
      <c r="K36" t="s">
        <v>6</v>
      </c>
      <c r="L36" t="s">
        <v>4</v>
      </c>
      <c r="M36" t="s">
        <v>14</v>
      </c>
      <c r="N36" t="s">
        <v>215</v>
      </c>
      <c r="O36" t="s">
        <v>216</v>
      </c>
      <c r="P36" t="s">
        <v>217</v>
      </c>
      <c r="Q36" t="s">
        <v>7</v>
      </c>
      <c r="R36" t="s">
        <v>36</v>
      </c>
      <c r="S36" t="s">
        <v>8</v>
      </c>
      <c r="T36" t="s">
        <v>101</v>
      </c>
      <c r="U36" t="s">
        <v>102</v>
      </c>
      <c r="V36" s="3" t="s">
        <v>105</v>
      </c>
      <c r="W36" t="s">
        <v>147</v>
      </c>
      <c r="X36" t="s">
        <v>148</v>
      </c>
      <c r="Y36" t="s">
        <v>108</v>
      </c>
      <c r="Z36" t="s">
        <v>111</v>
      </c>
      <c r="AA36" t="s">
        <v>117</v>
      </c>
      <c r="AB36" t="s">
        <v>16</v>
      </c>
    </row>
    <row r="37" spans="1:28" x14ac:dyDescent="0.3">
      <c r="A37">
        <v>9992266</v>
      </c>
      <c r="B37">
        <v>10000030</v>
      </c>
      <c r="C37">
        <v>495</v>
      </c>
      <c r="D37" t="s">
        <v>218</v>
      </c>
      <c r="E37">
        <v>2</v>
      </c>
      <c r="K37" t="s">
        <v>219</v>
      </c>
      <c r="L37" t="s">
        <v>220</v>
      </c>
      <c r="M37">
        <v>972042636</v>
      </c>
      <c r="N37">
        <v>36</v>
      </c>
      <c r="O37">
        <v>51</v>
      </c>
      <c r="P37">
        <v>460</v>
      </c>
      <c r="Q37" t="s">
        <v>221</v>
      </c>
      <c r="R37">
        <v>12</v>
      </c>
      <c r="S37">
        <v>227</v>
      </c>
      <c r="T37" t="s">
        <v>222</v>
      </c>
      <c r="U37">
        <v>0</v>
      </c>
      <c r="V37">
        <v>7411</v>
      </c>
      <c r="W37" t="s">
        <v>223</v>
      </c>
      <c r="X37" t="s">
        <v>223</v>
      </c>
      <c r="Y37" t="s">
        <v>224</v>
      </c>
      <c r="Z37" t="s">
        <v>225</v>
      </c>
      <c r="AA37" t="s">
        <v>226</v>
      </c>
      <c r="AB37" t="s">
        <v>226</v>
      </c>
    </row>
    <row r="38" spans="1:28" x14ac:dyDescent="0.3">
      <c r="A38">
        <v>9996118</v>
      </c>
      <c r="B38">
        <v>10000081</v>
      </c>
      <c r="C38">
        <v>1196</v>
      </c>
      <c r="D38" t="s">
        <v>227</v>
      </c>
      <c r="E38">
        <v>2</v>
      </c>
      <c r="K38" t="s">
        <v>228</v>
      </c>
      <c r="L38" t="s">
        <v>229</v>
      </c>
      <c r="M38">
        <v>950356832</v>
      </c>
      <c r="N38">
        <v>4</v>
      </c>
      <c r="O38">
        <v>85</v>
      </c>
      <c r="P38">
        <v>2080</v>
      </c>
      <c r="Q38" t="s">
        <v>230</v>
      </c>
      <c r="R38">
        <v>12</v>
      </c>
      <c r="S38">
        <v>227</v>
      </c>
      <c r="T38" t="s">
        <v>222</v>
      </c>
      <c r="U38">
        <v>0</v>
      </c>
      <c r="V38">
        <v>5159</v>
      </c>
      <c r="W38" t="s">
        <v>231</v>
      </c>
      <c r="X38" t="s">
        <v>232</v>
      </c>
      <c r="Y38" t="s">
        <v>224</v>
      </c>
      <c r="Z38" t="s">
        <v>225</v>
      </c>
      <c r="AA38" t="s">
        <v>226</v>
      </c>
      <c r="AB38" t="s">
        <v>226</v>
      </c>
    </row>
    <row r="39" spans="1:28" x14ac:dyDescent="0.3">
      <c r="A39">
        <v>8502347</v>
      </c>
      <c r="B39">
        <v>10000113</v>
      </c>
      <c r="C39">
        <v>1890</v>
      </c>
      <c r="D39" t="s">
        <v>233</v>
      </c>
      <c r="E39">
        <v>1</v>
      </c>
      <c r="K39" t="s">
        <v>234</v>
      </c>
      <c r="L39" t="s">
        <v>235</v>
      </c>
      <c r="M39">
        <v>119463811</v>
      </c>
      <c r="N39">
        <v>31</v>
      </c>
      <c r="O39">
        <v>103</v>
      </c>
      <c r="P39">
        <v>7610</v>
      </c>
      <c r="Q39">
        <v>484</v>
      </c>
      <c r="R39">
        <v>12</v>
      </c>
      <c r="S39" t="s">
        <v>236</v>
      </c>
      <c r="T39" t="s">
        <v>222</v>
      </c>
      <c r="U39">
        <v>0</v>
      </c>
      <c r="V39">
        <v>9500</v>
      </c>
      <c r="W39" t="s">
        <v>231</v>
      </c>
      <c r="X39" t="s">
        <v>237</v>
      </c>
      <c r="Y39" t="s">
        <v>224</v>
      </c>
      <c r="Z39" t="s">
        <v>225</v>
      </c>
      <c r="AA39" t="s">
        <v>226</v>
      </c>
      <c r="AB39" t="s">
        <v>226</v>
      </c>
    </row>
    <row r="40" spans="1:28" x14ac:dyDescent="0.3">
      <c r="A40">
        <v>9983936</v>
      </c>
      <c r="B40">
        <v>10000172</v>
      </c>
      <c r="C40">
        <v>2858</v>
      </c>
      <c r="D40" t="s">
        <v>238</v>
      </c>
      <c r="E40">
        <v>1</v>
      </c>
      <c r="K40" t="s">
        <v>239</v>
      </c>
      <c r="L40" t="s">
        <v>229</v>
      </c>
      <c r="M40">
        <v>932918826</v>
      </c>
      <c r="N40">
        <v>4</v>
      </c>
      <c r="O40">
        <v>107</v>
      </c>
      <c r="P40">
        <v>3690</v>
      </c>
      <c r="Q40" t="s">
        <v>230</v>
      </c>
      <c r="R40">
        <v>12</v>
      </c>
      <c r="S40">
        <v>227</v>
      </c>
      <c r="T40" t="s">
        <v>222</v>
      </c>
      <c r="U40">
        <v>0</v>
      </c>
      <c r="V40">
        <v>1520</v>
      </c>
      <c r="W40" t="s">
        <v>240</v>
      </c>
      <c r="X40" t="s">
        <v>241</v>
      </c>
      <c r="Y40" t="s">
        <v>224</v>
      </c>
      <c r="Z40" t="s">
        <v>225</v>
      </c>
      <c r="AA40" t="s">
        <v>226</v>
      </c>
      <c r="AB40" t="s">
        <v>226</v>
      </c>
    </row>
    <row r="41" spans="1:28" x14ac:dyDescent="0.3">
      <c r="A41">
        <v>9985269</v>
      </c>
      <c r="B41">
        <v>10000172</v>
      </c>
      <c r="C41">
        <v>2858</v>
      </c>
      <c r="D41" t="s">
        <v>242</v>
      </c>
      <c r="E41">
        <v>1</v>
      </c>
      <c r="K41" t="s">
        <v>243</v>
      </c>
      <c r="L41" t="s">
        <v>229</v>
      </c>
      <c r="M41">
        <v>917445159</v>
      </c>
      <c r="N41">
        <v>4</v>
      </c>
      <c r="O41">
        <v>37</v>
      </c>
      <c r="P41">
        <v>5213</v>
      </c>
      <c r="Q41" t="s">
        <v>244</v>
      </c>
      <c r="R41">
        <v>12</v>
      </c>
      <c r="S41">
        <v>227</v>
      </c>
      <c r="T41" t="s">
        <v>222</v>
      </c>
      <c r="U41">
        <v>0</v>
      </c>
      <c r="V41">
        <v>1520</v>
      </c>
      <c r="W41" t="s">
        <v>240</v>
      </c>
      <c r="X41" t="s">
        <v>241</v>
      </c>
      <c r="Y41" t="s">
        <v>224</v>
      </c>
      <c r="Z41" t="s">
        <v>225</v>
      </c>
      <c r="AA41" t="s">
        <v>226</v>
      </c>
      <c r="AB41" t="s">
        <v>226</v>
      </c>
    </row>
  </sheetData>
  <sortState xmlns:xlrd2="http://schemas.microsoft.com/office/spreadsheetml/2017/richdata2" ref="A4:J31">
    <sortCondition ref="J4:J31"/>
  </sortState>
  <mergeCells count="4">
    <mergeCell ref="A2:D2"/>
    <mergeCell ref="F2:G2"/>
    <mergeCell ref="H3:I3"/>
    <mergeCell ref="A1:J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2121-99A3-4011-9F63-77749FA21E4D}">
  <dimension ref="A1:G15"/>
  <sheetViews>
    <sheetView workbookViewId="0">
      <selection activeCell="A2" sqref="A2:D2"/>
    </sheetView>
  </sheetViews>
  <sheetFormatPr defaultRowHeight="14.4" x14ac:dyDescent="0.3"/>
  <cols>
    <col min="3" max="3" width="16.21875" customWidth="1"/>
    <col min="4" max="4" width="40.21875" customWidth="1"/>
    <col min="5" max="5" width="15.88671875" customWidth="1"/>
    <col min="6" max="6" width="21.5546875" customWidth="1"/>
    <col min="7" max="7" width="32.33203125" customWidth="1"/>
  </cols>
  <sheetData>
    <row r="1" spans="1:7" x14ac:dyDescent="0.3">
      <c r="D1" s="62" t="s">
        <v>343</v>
      </c>
    </row>
    <row r="2" spans="1:7" x14ac:dyDescent="0.3">
      <c r="A2" s="96" t="s">
        <v>202</v>
      </c>
      <c r="B2" s="96"/>
      <c r="C2" s="96"/>
      <c r="D2" s="96"/>
      <c r="E2" s="58"/>
      <c r="F2" s="96" t="s">
        <v>278</v>
      </c>
      <c r="G2" s="96"/>
    </row>
    <row r="3" spans="1:7" x14ac:dyDescent="0.3">
      <c r="A3" s="59" t="s">
        <v>186</v>
      </c>
      <c r="B3" s="59" t="s">
        <v>181</v>
      </c>
      <c r="C3" s="59" t="s">
        <v>182</v>
      </c>
      <c r="D3" s="59" t="s">
        <v>183</v>
      </c>
      <c r="E3" s="59"/>
      <c r="F3" s="59" t="s">
        <v>279</v>
      </c>
      <c r="G3" s="59" t="s">
        <v>280</v>
      </c>
    </row>
    <row r="4" spans="1:7" x14ac:dyDescent="0.3">
      <c r="A4" t="s">
        <v>173</v>
      </c>
      <c r="B4" t="str">
        <f t="shared" ref="B4:B15" si="0">LEFT(A4,5)</f>
        <v>CMRID</v>
      </c>
      <c r="C4" t="str">
        <f t="shared" ref="C4:C15" si="1">MID(A4,7,8)</f>
        <v>A11T0ADR</v>
      </c>
      <c r="D4" s="60" t="str">
        <f t="shared" ref="D4:D15" si="2">MID(A4,16,99)</f>
        <v>F_OCL</v>
      </c>
      <c r="E4" s="60"/>
      <c r="F4" s="61" t="s">
        <v>281</v>
      </c>
      <c r="G4" s="61" t="s">
        <v>16</v>
      </c>
    </row>
    <row r="5" spans="1:7" x14ac:dyDescent="0.3">
      <c r="A5" t="s">
        <v>184</v>
      </c>
      <c r="B5" t="str">
        <f t="shared" si="0"/>
        <v>CMRID</v>
      </c>
      <c r="C5" t="str">
        <f t="shared" si="1"/>
        <v>A11T0ADR</v>
      </c>
      <c r="D5" s="60" t="str">
        <f t="shared" si="2"/>
        <v>I_MKTG_OFF</v>
      </c>
      <c r="E5" s="60" t="s">
        <v>282</v>
      </c>
      <c r="F5" t="s">
        <v>283</v>
      </c>
      <c r="G5" t="s">
        <v>284</v>
      </c>
    </row>
    <row r="6" spans="1:7" x14ac:dyDescent="0.3">
      <c r="A6" t="s">
        <v>185</v>
      </c>
      <c r="B6" t="str">
        <f t="shared" si="0"/>
        <v>CMRID</v>
      </c>
      <c r="C6" t="str">
        <f t="shared" si="1"/>
        <v>A11T0ADR</v>
      </c>
      <c r="D6" s="62" t="str">
        <f t="shared" si="2"/>
        <v>I_PRIMRY_SVC_OFF</v>
      </c>
      <c r="E6" s="62"/>
    </row>
    <row r="7" spans="1:7" x14ac:dyDescent="0.3">
      <c r="A7" t="s">
        <v>158</v>
      </c>
      <c r="B7" t="str">
        <f t="shared" si="0"/>
        <v>CMRID</v>
      </c>
      <c r="C7" t="str">
        <f t="shared" si="1"/>
        <v>A11T0BRO</v>
      </c>
      <c r="D7" s="60" t="str">
        <f t="shared" si="2"/>
        <v>A_LEVEL_1_VALUE</v>
      </c>
      <c r="E7" s="60"/>
      <c r="F7" s="61" t="s">
        <v>285</v>
      </c>
      <c r="G7" s="61" t="s">
        <v>36</v>
      </c>
    </row>
    <row r="8" spans="1:7" x14ac:dyDescent="0.3">
      <c r="A8" t="s">
        <v>175</v>
      </c>
      <c r="B8" t="str">
        <f t="shared" si="0"/>
        <v>CMRID</v>
      </c>
      <c r="C8" t="str">
        <f t="shared" si="1"/>
        <v>A11T0BRO</v>
      </c>
      <c r="D8" s="60" t="str">
        <f t="shared" si="2"/>
        <v>I_OFF</v>
      </c>
      <c r="E8" s="60"/>
      <c r="F8" s="61" t="s">
        <v>285</v>
      </c>
      <c r="G8" s="61" t="s">
        <v>35</v>
      </c>
    </row>
    <row r="9" spans="1:7" x14ac:dyDescent="0.3">
      <c r="A9" t="s">
        <v>167</v>
      </c>
      <c r="B9" t="str">
        <f t="shared" si="0"/>
        <v>CMRID</v>
      </c>
      <c r="C9" t="str">
        <f t="shared" si="1"/>
        <v>A11T0CUS</v>
      </c>
      <c r="D9" s="60" t="str">
        <f t="shared" si="2"/>
        <v>C_ESTAB_SIC</v>
      </c>
      <c r="E9" s="60"/>
      <c r="F9" s="61" t="s">
        <v>286</v>
      </c>
      <c r="G9" s="61" t="s">
        <v>287</v>
      </c>
    </row>
    <row r="10" spans="1:7" x14ac:dyDescent="0.3">
      <c r="A10" t="s">
        <v>166</v>
      </c>
      <c r="B10" t="str">
        <f t="shared" si="0"/>
        <v>CMRID</v>
      </c>
      <c r="C10" t="str">
        <f t="shared" si="1"/>
        <v>A11T0CUS</v>
      </c>
      <c r="D10" s="60" t="str">
        <f t="shared" si="2"/>
        <v>C_ICC_TAX_CLASS</v>
      </c>
      <c r="E10" s="60"/>
      <c r="F10" s="61" t="s">
        <v>281</v>
      </c>
      <c r="G10" s="61" t="s">
        <v>102</v>
      </c>
    </row>
    <row r="11" spans="1:7" x14ac:dyDescent="0.3">
      <c r="A11" t="s">
        <v>165</v>
      </c>
      <c r="B11" t="str">
        <f t="shared" si="0"/>
        <v>CMRID</v>
      </c>
      <c r="C11" t="str">
        <f t="shared" si="1"/>
        <v>A11T0CUS</v>
      </c>
      <c r="D11" s="60" t="str">
        <f t="shared" si="2"/>
        <v>C_ICC_TE</v>
      </c>
      <c r="E11" s="60"/>
      <c r="F11" s="61" t="s">
        <v>281</v>
      </c>
      <c r="G11" s="61" t="s">
        <v>101</v>
      </c>
    </row>
    <row r="12" spans="1:7" x14ac:dyDescent="0.3">
      <c r="A12" t="s">
        <v>172</v>
      </c>
      <c r="B12" t="str">
        <f t="shared" si="0"/>
        <v>CMRID</v>
      </c>
      <c r="C12" t="str">
        <f t="shared" si="1"/>
        <v>A11T0CUS</v>
      </c>
      <c r="D12" s="62" t="str">
        <f t="shared" si="2"/>
        <v>F_GENRL_SVC_ADMIN</v>
      </c>
      <c r="E12" s="62"/>
    </row>
    <row r="13" spans="1:7" x14ac:dyDescent="0.3">
      <c r="A13" t="s">
        <v>159</v>
      </c>
      <c r="B13" t="str">
        <f t="shared" si="0"/>
        <v>CMRID</v>
      </c>
      <c r="C13" t="str">
        <f t="shared" si="1"/>
        <v>A11T0CUS</v>
      </c>
      <c r="D13" s="60" t="str">
        <f t="shared" si="2"/>
        <v>N_ABBREV</v>
      </c>
      <c r="E13" s="60"/>
      <c r="F13" s="61" t="s">
        <v>286</v>
      </c>
      <c r="G13" s="61" t="s">
        <v>288</v>
      </c>
    </row>
    <row r="14" spans="1:7" x14ac:dyDescent="0.3">
      <c r="A14" t="s">
        <v>178</v>
      </c>
      <c r="B14" t="str">
        <f t="shared" si="0"/>
        <v>CMRID</v>
      </c>
      <c r="C14" t="str">
        <f t="shared" si="1"/>
        <v>A11T0SIC</v>
      </c>
      <c r="D14" s="60" t="str">
        <f t="shared" si="2"/>
        <v>C_SIC</v>
      </c>
      <c r="E14" s="60"/>
      <c r="F14" s="61" t="s">
        <v>289</v>
      </c>
      <c r="G14" s="61" t="s">
        <v>289</v>
      </c>
    </row>
    <row r="15" spans="1:7" x14ac:dyDescent="0.3">
      <c r="A15" t="s">
        <v>169</v>
      </c>
      <c r="B15" t="str">
        <f t="shared" si="0"/>
        <v>CMRID</v>
      </c>
      <c r="C15" t="str">
        <f t="shared" si="1"/>
        <v>A11T0SIC</v>
      </c>
      <c r="D15" s="60" t="str">
        <f t="shared" si="2"/>
        <v>I_INDUS_CLASS</v>
      </c>
      <c r="E15" s="60"/>
      <c r="F15" s="61" t="s">
        <v>289</v>
      </c>
      <c r="G15" s="61" t="s">
        <v>290</v>
      </c>
    </row>
  </sheetData>
  <mergeCells count="2">
    <mergeCell ref="A2:D2"/>
    <mergeCell ref="F2:G2"/>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12E8-1122-4EDB-9F33-4A5EA0699928}">
  <dimension ref="A1:BP135"/>
  <sheetViews>
    <sheetView topLeftCell="A49" workbookViewId="0"/>
  </sheetViews>
  <sheetFormatPr defaultColWidth="9" defaultRowHeight="14.4" x14ac:dyDescent="0.3"/>
  <cols>
    <col min="1" max="1" width="20" style="100" bestFit="1" customWidth="1"/>
    <col min="2" max="2" width="23.88671875" style="100" customWidth="1"/>
    <col min="3" max="3" width="13.44140625" style="100" bestFit="1" customWidth="1"/>
    <col min="4" max="4" width="28.33203125" style="100" customWidth="1"/>
    <col min="5" max="5" width="8.33203125" style="102" customWidth="1"/>
    <col min="6" max="6" width="2.33203125" style="101" customWidth="1"/>
    <col min="7" max="7" width="9.5546875" style="98" customWidth="1"/>
    <col min="8" max="8" width="11.5546875" style="98" customWidth="1"/>
    <col min="9" max="9" width="22.88671875" style="100" customWidth="1"/>
    <col min="10" max="10" width="13.44140625" style="99" customWidth="1"/>
    <col min="11" max="11" width="8.44140625" style="98" customWidth="1"/>
    <col min="12" max="12" width="9.109375" style="98" customWidth="1"/>
    <col min="13" max="13" width="16.109375" style="98" customWidth="1"/>
    <col min="14" max="14" width="19.21875" style="99" customWidth="1"/>
    <col min="15" max="15" width="15.5546875" style="98" customWidth="1"/>
    <col min="16" max="16" width="26.6640625" style="98" customWidth="1"/>
    <col min="17" max="32" width="9" style="98"/>
    <col min="33" max="16384" width="9" style="97"/>
  </cols>
  <sheetData>
    <row r="1" spans="1:32" s="160" customFormat="1" ht="18" customHeight="1" x14ac:dyDescent="0.35">
      <c r="A1" s="166" t="s">
        <v>548</v>
      </c>
      <c r="B1" s="165"/>
      <c r="C1" s="165"/>
      <c r="D1" s="165"/>
      <c r="E1" s="164"/>
      <c r="F1" s="163"/>
      <c r="G1" s="162" t="s">
        <v>547</v>
      </c>
      <c r="H1" s="161"/>
      <c r="I1" s="161"/>
      <c r="J1" s="161"/>
      <c r="K1" s="161"/>
      <c r="L1" s="161"/>
      <c r="M1" s="161"/>
      <c r="N1" s="161"/>
      <c r="O1" s="161"/>
      <c r="P1" s="161"/>
      <c r="Q1" s="98"/>
      <c r="R1" s="98"/>
      <c r="S1" s="98"/>
      <c r="T1" s="98"/>
      <c r="U1" s="98"/>
      <c r="V1" s="98"/>
      <c r="W1" s="98"/>
      <c r="X1" s="98"/>
      <c r="Y1" s="98"/>
      <c r="Z1" s="98"/>
      <c r="AA1" s="98"/>
      <c r="AB1" s="98"/>
      <c r="AC1" s="98"/>
      <c r="AD1" s="98"/>
      <c r="AE1" s="98"/>
      <c r="AF1" s="98"/>
    </row>
    <row r="2" spans="1:32" s="148" customFormat="1" ht="42.75" customHeight="1" x14ac:dyDescent="0.3">
      <c r="A2" s="159" t="s">
        <v>546</v>
      </c>
      <c r="B2" s="159" t="s">
        <v>545</v>
      </c>
      <c r="C2" s="159" t="s">
        <v>544</v>
      </c>
      <c r="D2" s="159" t="s">
        <v>543</v>
      </c>
      <c r="E2" s="158" t="s">
        <v>542</v>
      </c>
      <c r="F2" s="154"/>
      <c r="G2" s="151" t="s">
        <v>541</v>
      </c>
      <c r="H2" s="151" t="s">
        <v>540</v>
      </c>
      <c r="I2" s="151" t="s">
        <v>539</v>
      </c>
      <c r="J2" s="157" t="s">
        <v>538</v>
      </c>
      <c r="K2" s="157"/>
      <c r="L2" s="157"/>
      <c r="M2" s="157"/>
      <c r="N2" s="157"/>
      <c r="O2" s="151" t="s">
        <v>537</v>
      </c>
      <c r="P2" s="151" t="s">
        <v>536</v>
      </c>
      <c r="Q2" s="149"/>
      <c r="R2" s="149"/>
      <c r="S2" s="149"/>
      <c r="T2" s="149"/>
      <c r="U2" s="149"/>
      <c r="V2" s="149"/>
      <c r="W2" s="149"/>
      <c r="X2" s="149"/>
      <c r="Y2" s="149"/>
      <c r="Z2" s="149"/>
      <c r="AA2" s="149"/>
      <c r="AB2" s="149"/>
      <c r="AC2" s="149"/>
      <c r="AD2" s="149"/>
      <c r="AE2" s="149"/>
      <c r="AF2" s="149"/>
    </row>
    <row r="3" spans="1:32" s="148" customFormat="1" ht="54.6" customHeight="1" x14ac:dyDescent="0.3">
      <c r="A3" s="156"/>
      <c r="B3" s="156"/>
      <c r="C3" s="156"/>
      <c r="D3" s="156"/>
      <c r="E3" s="155"/>
      <c r="F3" s="154"/>
      <c r="G3" s="150" t="s">
        <v>529</v>
      </c>
      <c r="H3" s="150" t="s">
        <v>529</v>
      </c>
      <c r="I3" s="151" t="s">
        <v>529</v>
      </c>
      <c r="J3" s="153" t="s">
        <v>535</v>
      </c>
      <c r="K3" s="151" t="s">
        <v>534</v>
      </c>
      <c r="L3" s="151" t="s">
        <v>533</v>
      </c>
      <c r="M3" s="151" t="s">
        <v>532</v>
      </c>
      <c r="N3" s="152" t="s">
        <v>531</v>
      </c>
      <c r="O3" s="151" t="s">
        <v>530</v>
      </c>
      <c r="P3" s="150" t="s">
        <v>529</v>
      </c>
      <c r="Q3" s="149"/>
      <c r="R3" s="149"/>
      <c r="S3" s="149"/>
      <c r="T3" s="149"/>
      <c r="U3" s="149"/>
      <c r="V3" s="149"/>
      <c r="W3" s="149"/>
      <c r="X3" s="149"/>
      <c r="Y3" s="149"/>
      <c r="Z3" s="149"/>
      <c r="AA3" s="149"/>
      <c r="AB3" s="149"/>
      <c r="AC3" s="149"/>
      <c r="AD3" s="149"/>
      <c r="AE3" s="149"/>
      <c r="AF3" s="149"/>
    </row>
    <row r="4" spans="1:32" x14ac:dyDescent="0.3">
      <c r="A4" s="126" t="s">
        <v>1</v>
      </c>
      <c r="B4" s="126" t="s">
        <v>528</v>
      </c>
      <c r="C4" s="126" t="s">
        <v>371</v>
      </c>
      <c r="D4" s="126" t="s">
        <v>527</v>
      </c>
      <c r="E4" s="125" t="s">
        <v>202</v>
      </c>
      <c r="F4" s="130"/>
      <c r="G4" s="121" t="s">
        <v>359</v>
      </c>
      <c r="H4" s="121" t="s">
        <v>359</v>
      </c>
      <c r="I4" s="147" t="s">
        <v>451</v>
      </c>
      <c r="J4" s="146" t="s">
        <v>1</v>
      </c>
      <c r="K4" s="121" t="s">
        <v>509</v>
      </c>
      <c r="L4" s="121" t="s">
        <v>508</v>
      </c>
      <c r="M4" s="121"/>
      <c r="N4" s="105">
        <v>2319420</v>
      </c>
      <c r="O4" s="121" t="s">
        <v>360</v>
      </c>
      <c r="P4" s="121" t="s">
        <v>359</v>
      </c>
    </row>
    <row r="5" spans="1:32" ht="345" customHeight="1" x14ac:dyDescent="0.3">
      <c r="A5" s="126" t="s">
        <v>15</v>
      </c>
      <c r="B5" s="126" t="s">
        <v>526</v>
      </c>
      <c r="C5" s="126" t="s">
        <v>371</v>
      </c>
      <c r="D5" s="126" t="s">
        <v>525</v>
      </c>
      <c r="E5" s="125" t="s">
        <v>202</v>
      </c>
      <c r="F5" s="130"/>
      <c r="G5" s="120" t="s">
        <v>359</v>
      </c>
      <c r="H5" s="120" t="s">
        <v>359</v>
      </c>
      <c r="I5" s="123" t="s">
        <v>524</v>
      </c>
      <c r="J5" s="122"/>
      <c r="K5" s="120"/>
      <c r="L5" s="120"/>
      <c r="M5" s="123" t="s">
        <v>523</v>
      </c>
      <c r="N5" s="122"/>
      <c r="O5" s="120"/>
      <c r="P5" s="121" t="s">
        <v>359</v>
      </c>
    </row>
    <row r="6" spans="1:32" ht="41.4" x14ac:dyDescent="0.3">
      <c r="A6" s="126" t="s">
        <v>16</v>
      </c>
      <c r="B6" s="126" t="s">
        <v>522</v>
      </c>
      <c r="C6" s="126" t="s">
        <v>371</v>
      </c>
      <c r="D6" s="126" t="s">
        <v>521</v>
      </c>
      <c r="E6" s="125" t="s">
        <v>202</v>
      </c>
      <c r="F6" s="130"/>
      <c r="G6" s="120" t="s">
        <v>359</v>
      </c>
      <c r="H6" s="120" t="s">
        <v>359</v>
      </c>
      <c r="I6" s="123" t="s">
        <v>226</v>
      </c>
      <c r="J6" s="122" t="s">
        <v>16</v>
      </c>
      <c r="K6" s="120" t="s">
        <v>26</v>
      </c>
      <c r="L6" s="120" t="s">
        <v>367</v>
      </c>
      <c r="M6" s="120"/>
      <c r="N6" s="122" t="s">
        <v>226</v>
      </c>
      <c r="O6" s="121" t="s">
        <v>360</v>
      </c>
      <c r="P6" s="121" t="s">
        <v>359</v>
      </c>
    </row>
    <row r="7" spans="1:32" ht="27.6" x14ac:dyDescent="0.3">
      <c r="A7" s="126" t="s">
        <v>3</v>
      </c>
      <c r="B7" s="126" t="s">
        <v>520</v>
      </c>
      <c r="C7" s="126" t="s">
        <v>371</v>
      </c>
      <c r="D7" s="126" t="s">
        <v>519</v>
      </c>
      <c r="E7" s="125" t="s">
        <v>202</v>
      </c>
      <c r="F7" s="130"/>
      <c r="G7" s="120" t="s">
        <v>359</v>
      </c>
      <c r="H7" s="120" t="s">
        <v>359</v>
      </c>
      <c r="I7" s="123" t="s">
        <v>451</v>
      </c>
      <c r="J7" s="122" t="s">
        <v>3</v>
      </c>
      <c r="K7" s="120" t="s">
        <v>509</v>
      </c>
      <c r="L7" s="120" t="s">
        <v>508</v>
      </c>
      <c r="M7" s="120"/>
      <c r="N7" s="122">
        <v>11913689</v>
      </c>
      <c r="O7" s="121" t="s">
        <v>360</v>
      </c>
      <c r="P7" s="121" t="s">
        <v>359</v>
      </c>
    </row>
    <row r="8" spans="1:32" x14ac:dyDescent="0.3">
      <c r="A8" s="126" t="s">
        <v>93</v>
      </c>
      <c r="B8" s="126" t="s">
        <v>518</v>
      </c>
      <c r="C8" s="126" t="s">
        <v>439</v>
      </c>
      <c r="D8" s="126" t="s">
        <v>517</v>
      </c>
      <c r="E8" s="125" t="s">
        <v>202</v>
      </c>
      <c r="F8" s="130"/>
      <c r="G8" s="120"/>
      <c r="H8" s="120"/>
      <c r="I8" s="123"/>
      <c r="J8" s="122"/>
      <c r="K8" s="120"/>
      <c r="L8" s="120"/>
      <c r="M8" s="120"/>
      <c r="N8" s="122"/>
      <c r="O8" s="120"/>
      <c r="P8" s="120"/>
    </row>
    <row r="9" spans="1:32" ht="27.6" x14ac:dyDescent="0.3">
      <c r="A9" s="126" t="s">
        <v>516</v>
      </c>
      <c r="B9" s="126" t="s">
        <v>515</v>
      </c>
      <c r="C9" s="126" t="s">
        <v>371</v>
      </c>
      <c r="D9" s="126" t="s">
        <v>514</v>
      </c>
      <c r="E9" s="125" t="s">
        <v>202</v>
      </c>
      <c r="F9" s="130"/>
      <c r="G9" s="120"/>
      <c r="H9" s="120"/>
      <c r="I9" s="123"/>
      <c r="J9" s="122"/>
      <c r="K9" s="120"/>
      <c r="L9" s="120"/>
      <c r="M9" s="120"/>
      <c r="N9" s="122"/>
      <c r="O9" s="120"/>
      <c r="P9" s="120"/>
    </row>
    <row r="10" spans="1:32" ht="27.6" x14ac:dyDescent="0.3">
      <c r="A10" s="126" t="s">
        <v>92</v>
      </c>
      <c r="B10" s="126" t="s">
        <v>513</v>
      </c>
      <c r="C10" s="126" t="s">
        <v>371</v>
      </c>
      <c r="D10" s="126" t="s">
        <v>512</v>
      </c>
      <c r="E10" s="125" t="s">
        <v>202</v>
      </c>
      <c r="F10" s="130"/>
      <c r="G10" s="120"/>
      <c r="H10" s="120"/>
      <c r="I10" s="123"/>
      <c r="J10" s="122"/>
      <c r="K10" s="120"/>
      <c r="L10" s="120"/>
      <c r="M10" s="120"/>
      <c r="N10" s="122"/>
      <c r="O10" s="120"/>
      <c r="P10" s="120"/>
    </row>
    <row r="11" spans="1:32" ht="27.6" x14ac:dyDescent="0.3">
      <c r="A11" s="126" t="s">
        <v>90</v>
      </c>
      <c r="B11" s="126" t="s">
        <v>511</v>
      </c>
      <c r="C11" s="126" t="s">
        <v>371</v>
      </c>
      <c r="D11" s="126" t="s">
        <v>510</v>
      </c>
      <c r="E11" s="125" t="s">
        <v>202</v>
      </c>
      <c r="F11" s="130"/>
      <c r="G11" s="120" t="s">
        <v>359</v>
      </c>
      <c r="H11" s="120" t="s">
        <v>359</v>
      </c>
      <c r="I11" s="123" t="s">
        <v>226</v>
      </c>
      <c r="J11" s="122" t="s">
        <v>90</v>
      </c>
      <c r="K11" s="120" t="s">
        <v>509</v>
      </c>
      <c r="L11" s="120" t="s">
        <v>508</v>
      </c>
      <c r="M11" s="120"/>
      <c r="N11" s="122">
        <v>5681000</v>
      </c>
      <c r="O11" s="121" t="s">
        <v>360</v>
      </c>
      <c r="P11" s="121" t="s">
        <v>359</v>
      </c>
    </row>
    <row r="12" spans="1:32" x14ac:dyDescent="0.3">
      <c r="A12" s="126" t="s">
        <v>507</v>
      </c>
      <c r="B12" s="126" t="s">
        <v>506</v>
      </c>
      <c r="C12" s="126" t="s">
        <v>371</v>
      </c>
      <c r="D12" s="126" t="s">
        <v>505</v>
      </c>
      <c r="E12" s="125" t="s">
        <v>202</v>
      </c>
      <c r="F12" s="130"/>
      <c r="G12" s="120" t="s">
        <v>359</v>
      </c>
      <c r="H12" s="120" t="s">
        <v>359</v>
      </c>
      <c r="I12" s="123" t="s">
        <v>226</v>
      </c>
      <c r="J12" s="122" t="s">
        <v>106</v>
      </c>
      <c r="K12" s="120" t="s">
        <v>368</v>
      </c>
      <c r="L12" s="120" t="s">
        <v>504</v>
      </c>
      <c r="M12" s="120"/>
      <c r="N12" s="122" t="s">
        <v>356</v>
      </c>
      <c r="O12" s="121" t="s">
        <v>360</v>
      </c>
      <c r="P12" s="121" t="s">
        <v>359</v>
      </c>
    </row>
    <row r="13" spans="1:32" ht="27.6" x14ac:dyDescent="0.3">
      <c r="A13" s="126" t="s">
        <v>126</v>
      </c>
      <c r="B13" s="126" t="s">
        <v>503</v>
      </c>
      <c r="C13" s="126" t="s">
        <v>371</v>
      </c>
      <c r="D13" s="126" t="s">
        <v>502</v>
      </c>
      <c r="E13" s="125" t="s">
        <v>483</v>
      </c>
      <c r="F13" s="130"/>
      <c r="G13" s="120" t="s">
        <v>359</v>
      </c>
      <c r="H13" s="120" t="s">
        <v>359</v>
      </c>
      <c r="I13" s="123" t="s">
        <v>362</v>
      </c>
      <c r="J13" s="122"/>
      <c r="K13" s="120"/>
      <c r="L13" s="120"/>
      <c r="M13" s="120"/>
      <c r="N13" s="122"/>
      <c r="O13" s="121" t="s">
        <v>360</v>
      </c>
      <c r="P13" s="121" t="s">
        <v>359</v>
      </c>
    </row>
    <row r="14" spans="1:32" ht="27.6" x14ac:dyDescent="0.3">
      <c r="A14" s="126" t="s">
        <v>36</v>
      </c>
      <c r="B14" s="126" t="s">
        <v>501</v>
      </c>
      <c r="C14" s="126" t="s">
        <v>371</v>
      </c>
      <c r="D14" s="126" t="s">
        <v>500</v>
      </c>
      <c r="E14" s="125" t="s">
        <v>202</v>
      </c>
      <c r="F14" s="130"/>
      <c r="G14" s="120" t="s">
        <v>359</v>
      </c>
      <c r="H14" s="120" t="s">
        <v>359</v>
      </c>
      <c r="I14" s="123" t="s">
        <v>226</v>
      </c>
      <c r="J14" s="122" t="s">
        <v>36</v>
      </c>
      <c r="K14" s="120" t="s">
        <v>368</v>
      </c>
      <c r="L14" s="120" t="s">
        <v>499</v>
      </c>
      <c r="M14" s="120"/>
      <c r="N14" s="120" t="s">
        <v>348</v>
      </c>
      <c r="O14" s="121" t="s">
        <v>360</v>
      </c>
      <c r="P14" s="121" t="s">
        <v>359</v>
      </c>
    </row>
    <row r="15" spans="1:32" ht="55.2" x14ac:dyDescent="0.3">
      <c r="A15" s="126" t="s">
        <v>37</v>
      </c>
      <c r="B15" s="126" t="s">
        <v>498</v>
      </c>
      <c r="C15" s="126" t="s">
        <v>371</v>
      </c>
      <c r="D15" s="126" t="s">
        <v>497</v>
      </c>
      <c r="E15" s="125" t="s">
        <v>202</v>
      </c>
      <c r="F15" s="130"/>
      <c r="G15" s="120"/>
      <c r="H15" s="120"/>
      <c r="I15" s="123"/>
      <c r="J15" s="122"/>
      <c r="K15" s="120"/>
      <c r="L15" s="120"/>
      <c r="M15" s="120"/>
      <c r="N15" s="122"/>
      <c r="O15" s="120"/>
      <c r="P15" s="120"/>
    </row>
    <row r="16" spans="1:32" ht="41.4" x14ac:dyDescent="0.3">
      <c r="A16" s="126" t="s">
        <v>496</v>
      </c>
      <c r="B16" s="126" t="s">
        <v>495</v>
      </c>
      <c r="C16" s="126" t="s">
        <v>371</v>
      </c>
      <c r="D16" s="126" t="s">
        <v>494</v>
      </c>
      <c r="E16" s="125" t="s">
        <v>202</v>
      </c>
      <c r="F16" s="130"/>
      <c r="G16" s="120" t="s">
        <v>359</v>
      </c>
      <c r="H16" s="120" t="s">
        <v>359</v>
      </c>
      <c r="I16" s="123" t="s">
        <v>362</v>
      </c>
      <c r="J16" s="122"/>
      <c r="K16" s="120"/>
      <c r="L16" s="120"/>
      <c r="M16" s="120"/>
      <c r="N16" s="122"/>
      <c r="O16" s="121" t="s">
        <v>360</v>
      </c>
      <c r="P16" s="121" t="s">
        <v>359</v>
      </c>
    </row>
    <row r="17" spans="1:68" ht="27.6" x14ac:dyDescent="0.3">
      <c r="A17" s="126" t="s">
        <v>39</v>
      </c>
      <c r="B17" s="126" t="s">
        <v>493</v>
      </c>
      <c r="C17" s="126" t="s">
        <v>371</v>
      </c>
      <c r="D17" s="126" t="s">
        <v>492</v>
      </c>
      <c r="E17" s="125" t="s">
        <v>202</v>
      </c>
      <c r="F17" s="130"/>
      <c r="G17" s="120"/>
      <c r="H17" s="120"/>
      <c r="I17" s="123"/>
      <c r="J17" s="122"/>
      <c r="K17" s="120"/>
      <c r="L17" s="120"/>
      <c r="M17" s="120"/>
      <c r="N17" s="122"/>
      <c r="O17" s="120"/>
      <c r="P17" s="120"/>
    </row>
    <row r="18" spans="1:68" ht="27.6" x14ac:dyDescent="0.3">
      <c r="A18" s="126" t="s">
        <v>491</v>
      </c>
      <c r="B18" s="126" t="s">
        <v>490</v>
      </c>
      <c r="C18" s="126" t="s">
        <v>371</v>
      </c>
      <c r="D18" s="126" t="s">
        <v>489</v>
      </c>
      <c r="E18" s="125" t="s">
        <v>202</v>
      </c>
      <c r="F18" s="130"/>
      <c r="G18" s="120"/>
      <c r="H18" s="120"/>
      <c r="I18" s="123"/>
      <c r="J18" s="122"/>
      <c r="K18" s="120"/>
      <c r="L18" s="120"/>
      <c r="M18" s="120"/>
      <c r="N18" s="122"/>
      <c r="O18" s="120"/>
      <c r="P18" s="120"/>
    </row>
    <row r="19" spans="1:68" x14ac:dyDescent="0.3">
      <c r="A19" s="126" t="s">
        <v>488</v>
      </c>
      <c r="B19" s="126" t="s">
        <v>487</v>
      </c>
      <c r="C19" s="126" t="s">
        <v>371</v>
      </c>
      <c r="D19" s="126" t="s">
        <v>486</v>
      </c>
      <c r="E19" s="125" t="s">
        <v>202</v>
      </c>
      <c r="F19" s="130"/>
      <c r="G19" s="120"/>
      <c r="H19" s="120"/>
      <c r="I19" s="123"/>
      <c r="J19" s="122"/>
      <c r="K19" s="120"/>
      <c r="L19" s="120"/>
      <c r="M19" s="120"/>
      <c r="N19" s="122"/>
      <c r="O19" s="120"/>
      <c r="P19" s="120"/>
    </row>
    <row r="20" spans="1:68" ht="41.4" x14ac:dyDescent="0.3">
      <c r="A20" s="126" t="s">
        <v>127</v>
      </c>
      <c r="B20" s="126" t="s">
        <v>485</v>
      </c>
      <c r="C20" s="126" t="s">
        <v>371</v>
      </c>
      <c r="D20" s="126" t="s">
        <v>484</v>
      </c>
      <c r="E20" s="125" t="s">
        <v>483</v>
      </c>
      <c r="F20" s="130"/>
      <c r="G20" s="120"/>
      <c r="H20" s="120"/>
      <c r="I20" s="123"/>
      <c r="J20" s="122"/>
      <c r="K20" s="120"/>
      <c r="L20" s="120"/>
      <c r="M20" s="120"/>
      <c r="N20" s="122"/>
      <c r="O20" s="120"/>
      <c r="P20" s="120"/>
    </row>
    <row r="21" spans="1:68" ht="27.6" x14ac:dyDescent="0.3">
      <c r="A21" s="126" t="s">
        <v>128</v>
      </c>
      <c r="B21" s="126" t="s">
        <v>482</v>
      </c>
      <c r="C21" s="126" t="s">
        <v>371</v>
      </c>
      <c r="D21" s="126" t="s">
        <v>481</v>
      </c>
      <c r="E21" s="125" t="s">
        <v>480</v>
      </c>
      <c r="F21" s="130"/>
      <c r="G21" s="120"/>
      <c r="H21" s="120"/>
      <c r="I21" s="123"/>
      <c r="J21" s="122"/>
      <c r="K21" s="120"/>
      <c r="L21" s="120"/>
      <c r="M21" s="120"/>
      <c r="N21" s="122"/>
      <c r="O21" s="120"/>
      <c r="P21" s="120"/>
    </row>
    <row r="22" spans="1:68" x14ac:dyDescent="0.3">
      <c r="A22" s="126" t="s">
        <v>129</v>
      </c>
      <c r="B22" s="126" t="s">
        <v>479</v>
      </c>
      <c r="C22" s="126" t="s">
        <v>371</v>
      </c>
      <c r="D22" s="126" t="s">
        <v>478</v>
      </c>
      <c r="E22" s="125" t="s">
        <v>475</v>
      </c>
      <c r="F22" s="130"/>
      <c r="G22" s="120"/>
      <c r="H22" s="120"/>
      <c r="I22" s="123"/>
      <c r="J22" s="122"/>
      <c r="K22" s="120"/>
      <c r="L22" s="120"/>
      <c r="M22" s="120"/>
      <c r="N22" s="122"/>
      <c r="O22" s="120"/>
      <c r="P22" s="120"/>
    </row>
    <row r="23" spans="1:68" x14ac:dyDescent="0.3">
      <c r="A23" s="126" t="s">
        <v>130</v>
      </c>
      <c r="B23" s="126" t="s">
        <v>477</v>
      </c>
      <c r="C23" s="126" t="s">
        <v>371</v>
      </c>
      <c r="D23" s="126" t="s">
        <v>476</v>
      </c>
      <c r="E23" s="125" t="s">
        <v>475</v>
      </c>
      <c r="F23" s="130"/>
      <c r="G23" s="120"/>
      <c r="H23" s="120"/>
      <c r="I23" s="123"/>
      <c r="J23" s="122"/>
      <c r="K23" s="120"/>
      <c r="L23" s="120"/>
      <c r="M23" s="120"/>
      <c r="N23" s="122"/>
      <c r="O23" s="120"/>
      <c r="P23" s="120"/>
    </row>
    <row r="24" spans="1:68" ht="27.6" x14ac:dyDescent="0.3">
      <c r="A24" s="126" t="s">
        <v>131</v>
      </c>
      <c r="B24" s="126" t="s">
        <v>474</v>
      </c>
      <c r="C24" s="126" t="s">
        <v>371</v>
      </c>
      <c r="D24" s="126" t="s">
        <v>473</v>
      </c>
      <c r="E24" s="125" t="s">
        <v>380</v>
      </c>
      <c r="F24" s="130"/>
      <c r="G24" s="120"/>
      <c r="H24" s="120"/>
      <c r="I24" s="123"/>
      <c r="J24" s="122"/>
      <c r="K24" s="120"/>
      <c r="L24" s="120"/>
      <c r="M24" s="120"/>
      <c r="N24" s="122"/>
      <c r="O24" s="120"/>
      <c r="P24" s="120"/>
    </row>
    <row r="25" spans="1:68" ht="27.6" x14ac:dyDescent="0.3">
      <c r="A25" s="126" t="s">
        <v>132</v>
      </c>
      <c r="B25" s="126" t="s">
        <v>472</v>
      </c>
      <c r="C25" s="126" t="s">
        <v>371</v>
      </c>
      <c r="D25" s="126" t="s">
        <v>471</v>
      </c>
      <c r="E25" s="125" t="s">
        <v>380</v>
      </c>
      <c r="F25" s="130"/>
      <c r="G25" s="120"/>
      <c r="H25" s="120"/>
      <c r="I25" s="123"/>
      <c r="J25" s="122"/>
      <c r="K25" s="120"/>
      <c r="L25" s="120"/>
      <c r="M25" s="120"/>
      <c r="N25" s="122"/>
      <c r="O25" s="120"/>
      <c r="P25" s="120"/>
    </row>
    <row r="26" spans="1:68" s="131" customFormat="1" x14ac:dyDescent="0.3">
      <c r="A26" s="137" t="s">
        <v>133</v>
      </c>
      <c r="B26" s="137" t="s">
        <v>470</v>
      </c>
      <c r="C26" s="137" t="s">
        <v>469</v>
      </c>
      <c r="D26" s="137" t="s">
        <v>468</v>
      </c>
      <c r="E26" s="136"/>
      <c r="F26" s="135"/>
      <c r="G26" s="132"/>
      <c r="H26" s="132"/>
      <c r="I26" s="134"/>
      <c r="J26" s="133"/>
      <c r="K26" s="132"/>
      <c r="L26" s="132"/>
      <c r="M26" s="132"/>
      <c r="N26" s="133"/>
      <c r="O26" s="132"/>
      <c r="P26" s="132"/>
      <c r="Q26" s="98"/>
      <c r="R26" s="98"/>
      <c r="S26" s="98"/>
      <c r="T26" s="98"/>
      <c r="U26" s="98"/>
      <c r="V26" s="98"/>
      <c r="W26" s="98"/>
      <c r="X26" s="98"/>
      <c r="Y26" s="98"/>
      <c r="Z26" s="98"/>
      <c r="AA26" s="98"/>
      <c r="AB26" s="98"/>
      <c r="AC26" s="98"/>
      <c r="AD26" s="98"/>
      <c r="AE26" s="98"/>
      <c r="AF26" s="98"/>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row>
    <row r="27" spans="1:68" x14ac:dyDescent="0.3">
      <c r="A27" s="126" t="s">
        <v>134</v>
      </c>
      <c r="B27" s="126" t="s">
        <v>467</v>
      </c>
      <c r="C27" s="126" t="s">
        <v>371</v>
      </c>
      <c r="D27" s="126" t="s">
        <v>466</v>
      </c>
      <c r="E27" s="125" t="s">
        <v>380</v>
      </c>
      <c r="F27" s="130"/>
      <c r="G27" s="120"/>
      <c r="H27" s="120"/>
      <c r="I27" s="123"/>
      <c r="J27" s="122"/>
      <c r="K27" s="120"/>
      <c r="L27" s="120"/>
      <c r="M27" s="120"/>
      <c r="N27" s="122"/>
      <c r="O27" s="120"/>
      <c r="P27" s="120"/>
    </row>
    <row r="28" spans="1:68" ht="27.6" x14ac:dyDescent="0.3">
      <c r="A28" s="126" t="s">
        <v>105</v>
      </c>
      <c r="B28" s="126" t="s">
        <v>463</v>
      </c>
      <c r="C28" s="126" t="s">
        <v>371</v>
      </c>
      <c r="D28" s="126" t="s">
        <v>465</v>
      </c>
      <c r="E28" s="125" t="s">
        <v>202</v>
      </c>
      <c r="F28" s="130"/>
      <c r="G28" s="120" t="s">
        <v>359</v>
      </c>
      <c r="H28" s="120" t="s">
        <v>359</v>
      </c>
      <c r="I28" s="123" t="s">
        <v>451</v>
      </c>
      <c r="J28" s="122" t="s">
        <v>105</v>
      </c>
      <c r="K28" s="120" t="s">
        <v>368</v>
      </c>
      <c r="L28" s="120" t="s">
        <v>464</v>
      </c>
      <c r="M28" s="120"/>
      <c r="N28" s="120" t="s">
        <v>346</v>
      </c>
      <c r="O28" s="121" t="s">
        <v>360</v>
      </c>
      <c r="P28" s="121" t="s">
        <v>359</v>
      </c>
    </row>
    <row r="29" spans="1:68" ht="27.6" x14ac:dyDescent="0.3">
      <c r="A29" s="126" t="s">
        <v>99</v>
      </c>
      <c r="B29" s="126" t="s">
        <v>463</v>
      </c>
      <c r="C29" s="126" t="s">
        <v>371</v>
      </c>
      <c r="D29" s="126" t="s">
        <v>462</v>
      </c>
      <c r="E29" s="125" t="s">
        <v>202</v>
      </c>
      <c r="F29" s="130"/>
      <c r="G29" s="120"/>
      <c r="H29" s="120"/>
      <c r="I29" s="123"/>
      <c r="J29" s="122"/>
      <c r="K29" s="120"/>
      <c r="L29" s="120"/>
      <c r="M29" s="120"/>
      <c r="N29" s="122"/>
      <c r="O29" s="120"/>
      <c r="P29" s="120"/>
    </row>
    <row r="30" spans="1:68" ht="41.4" x14ac:dyDescent="0.3">
      <c r="A30" s="126" t="s">
        <v>147</v>
      </c>
      <c r="B30" s="126" t="s">
        <v>461</v>
      </c>
      <c r="C30" s="126" t="s">
        <v>371</v>
      </c>
      <c r="D30" s="126" t="s">
        <v>460</v>
      </c>
      <c r="E30" s="125" t="s">
        <v>202</v>
      </c>
      <c r="F30" s="130"/>
      <c r="G30" s="120" t="s">
        <v>359</v>
      </c>
      <c r="H30" s="120" t="s">
        <v>359</v>
      </c>
      <c r="I30" s="123" t="s">
        <v>226</v>
      </c>
      <c r="J30" s="122" t="s">
        <v>147</v>
      </c>
      <c r="K30" s="120" t="s">
        <v>368</v>
      </c>
      <c r="L30" s="120" t="s">
        <v>367</v>
      </c>
      <c r="M30" s="120"/>
      <c r="N30" s="120" t="s">
        <v>345</v>
      </c>
      <c r="O30" s="121" t="s">
        <v>360</v>
      </c>
      <c r="P30" s="121" t="s">
        <v>359</v>
      </c>
    </row>
    <row r="31" spans="1:68" ht="27.6" x14ac:dyDescent="0.3">
      <c r="A31" s="126" t="s">
        <v>148</v>
      </c>
      <c r="B31" s="126" t="s">
        <v>459</v>
      </c>
      <c r="C31" s="126" t="s">
        <v>371</v>
      </c>
      <c r="D31" s="126" t="s">
        <v>458</v>
      </c>
      <c r="E31" s="125" t="s">
        <v>202</v>
      </c>
      <c r="F31" s="130"/>
      <c r="G31" s="120" t="s">
        <v>359</v>
      </c>
      <c r="H31" s="120" t="s">
        <v>359</v>
      </c>
      <c r="I31" s="123" t="s">
        <v>226</v>
      </c>
      <c r="J31" s="120" t="s">
        <v>148</v>
      </c>
      <c r="K31" s="120" t="s">
        <v>368</v>
      </c>
      <c r="L31" s="120" t="s">
        <v>367</v>
      </c>
      <c r="M31" s="120"/>
      <c r="N31" s="120" t="s">
        <v>344</v>
      </c>
      <c r="O31" s="121" t="s">
        <v>360</v>
      </c>
      <c r="P31" s="121" t="s">
        <v>359</v>
      </c>
    </row>
    <row r="32" spans="1:68" s="131" customFormat="1" ht="27.6" x14ac:dyDescent="0.3">
      <c r="A32" s="137" t="s">
        <v>149</v>
      </c>
      <c r="B32" s="137" t="s">
        <v>457</v>
      </c>
      <c r="C32" s="137" t="s">
        <v>371</v>
      </c>
      <c r="D32" s="137" t="s">
        <v>456</v>
      </c>
      <c r="E32" s="136" t="s">
        <v>202</v>
      </c>
      <c r="F32" s="135"/>
      <c r="G32" s="132"/>
      <c r="H32" s="132"/>
      <c r="I32" s="134"/>
      <c r="J32" s="133"/>
      <c r="K32" s="132"/>
      <c r="L32" s="132"/>
      <c r="M32" s="132"/>
      <c r="N32" s="133"/>
      <c r="O32" s="132"/>
      <c r="P32" s="132"/>
      <c r="Q32" s="98"/>
      <c r="R32" s="98"/>
      <c r="S32" s="98"/>
      <c r="T32" s="98"/>
      <c r="U32" s="98"/>
      <c r="V32" s="98"/>
      <c r="W32" s="98"/>
      <c r="X32" s="98"/>
      <c r="Y32" s="98"/>
      <c r="Z32" s="98"/>
      <c r="AA32" s="98"/>
      <c r="AB32" s="98"/>
      <c r="AC32" s="98"/>
      <c r="AD32" s="98"/>
      <c r="AE32" s="98"/>
      <c r="AF32" s="98"/>
      <c r="AG32" s="97"/>
      <c r="AH32" s="97"/>
      <c r="AI32" s="97"/>
      <c r="AJ32" s="97"/>
      <c r="AK32" s="97"/>
      <c r="AL32" s="97"/>
      <c r="AM32" s="97"/>
      <c r="AN32" s="97"/>
      <c r="AO32" s="97"/>
      <c r="AP32" s="97"/>
      <c r="AQ32" s="97"/>
      <c r="AR32" s="97"/>
      <c r="AS32" s="97"/>
      <c r="AT32" s="97"/>
      <c r="AU32" s="97"/>
      <c r="AV32" s="97"/>
      <c r="AW32" s="97"/>
      <c r="AX32" s="97"/>
      <c r="AY32" s="97"/>
      <c r="AZ32" s="97"/>
      <c r="BA32" s="97"/>
      <c r="BB32" s="97"/>
      <c r="BC32" s="97"/>
      <c r="BD32" s="97"/>
      <c r="BE32" s="97"/>
      <c r="BF32" s="97"/>
      <c r="BG32" s="97"/>
      <c r="BH32" s="97"/>
      <c r="BI32" s="97"/>
      <c r="BJ32" s="97"/>
      <c r="BK32" s="97"/>
      <c r="BL32" s="97"/>
      <c r="BM32" s="97"/>
      <c r="BN32" s="97"/>
      <c r="BO32" s="97"/>
      <c r="BP32" s="97"/>
    </row>
    <row r="33" spans="1:16" ht="27.6" x14ac:dyDescent="0.3">
      <c r="A33" s="126" t="s">
        <v>117</v>
      </c>
      <c r="B33" s="126" t="s">
        <v>455</v>
      </c>
      <c r="C33" s="126" t="s">
        <v>371</v>
      </c>
      <c r="D33" s="126" t="s">
        <v>454</v>
      </c>
      <c r="E33" s="125" t="s">
        <v>202</v>
      </c>
      <c r="F33" s="130"/>
      <c r="G33" s="120" t="s">
        <v>359</v>
      </c>
      <c r="H33" s="120" t="s">
        <v>359</v>
      </c>
      <c r="I33" s="123" t="s">
        <v>226</v>
      </c>
      <c r="J33" s="120" t="s">
        <v>117</v>
      </c>
      <c r="K33" s="120" t="s">
        <v>368</v>
      </c>
      <c r="L33" s="120" t="s">
        <v>367</v>
      </c>
      <c r="M33" s="120"/>
      <c r="N33" s="120" t="s">
        <v>226</v>
      </c>
      <c r="O33" s="121" t="s">
        <v>360</v>
      </c>
      <c r="P33" s="121" t="s">
        <v>359</v>
      </c>
    </row>
    <row r="34" spans="1:16" ht="41.4" x14ac:dyDescent="0.3">
      <c r="A34" s="126" t="s">
        <v>2</v>
      </c>
      <c r="B34" s="126" t="s">
        <v>453</v>
      </c>
      <c r="C34" s="126" t="s">
        <v>371</v>
      </c>
      <c r="D34" s="126" t="s">
        <v>452</v>
      </c>
      <c r="E34" s="125" t="s">
        <v>202</v>
      </c>
      <c r="F34" s="130"/>
      <c r="G34" s="120" t="s">
        <v>359</v>
      </c>
      <c r="H34" s="120" t="s">
        <v>359</v>
      </c>
      <c r="I34" s="123" t="s">
        <v>451</v>
      </c>
      <c r="J34" s="122" t="s">
        <v>2</v>
      </c>
      <c r="K34" s="120" t="s">
        <v>368</v>
      </c>
      <c r="L34" s="120" t="s">
        <v>367</v>
      </c>
      <c r="M34" s="120"/>
      <c r="N34" s="122">
        <v>1</v>
      </c>
      <c r="O34" s="121" t="s">
        <v>360</v>
      </c>
      <c r="P34" s="121" t="s">
        <v>359</v>
      </c>
    </row>
    <row r="35" spans="1:16" x14ac:dyDescent="0.3">
      <c r="A35" s="126" t="s">
        <v>4</v>
      </c>
      <c r="B35" s="126" t="s">
        <v>450</v>
      </c>
      <c r="C35" s="126" t="s">
        <v>439</v>
      </c>
      <c r="D35" s="126" t="s">
        <v>449</v>
      </c>
      <c r="E35" s="125" t="s">
        <v>202</v>
      </c>
      <c r="F35" s="130"/>
      <c r="G35" s="120"/>
      <c r="H35" s="120"/>
      <c r="I35" s="123"/>
      <c r="J35" s="122"/>
      <c r="K35" s="120"/>
      <c r="L35" s="120"/>
      <c r="M35" s="120"/>
      <c r="N35" s="122"/>
      <c r="O35" s="120"/>
      <c r="P35" s="120"/>
    </row>
    <row r="36" spans="1:16" x14ac:dyDescent="0.3">
      <c r="A36" s="126" t="s">
        <v>6</v>
      </c>
      <c r="B36" s="126" t="s">
        <v>448</v>
      </c>
      <c r="C36" s="126" t="s">
        <v>439</v>
      </c>
      <c r="D36" s="126" t="s">
        <v>447</v>
      </c>
      <c r="E36" s="125" t="s">
        <v>202</v>
      </c>
      <c r="F36" s="130"/>
      <c r="G36" s="120"/>
      <c r="H36" s="120"/>
      <c r="I36" s="123"/>
      <c r="J36" s="122"/>
      <c r="K36" s="120"/>
      <c r="L36" s="120"/>
      <c r="M36" s="120"/>
      <c r="N36" s="122"/>
      <c r="O36" s="120"/>
      <c r="P36" s="120"/>
    </row>
    <row r="37" spans="1:16" x14ac:dyDescent="0.3">
      <c r="A37" s="126" t="s">
        <v>14</v>
      </c>
      <c r="B37" s="126" t="s">
        <v>446</v>
      </c>
      <c r="C37" s="126" t="s">
        <v>439</v>
      </c>
      <c r="D37" s="126" t="s">
        <v>446</v>
      </c>
      <c r="E37" s="125" t="s">
        <v>202</v>
      </c>
      <c r="F37" s="130"/>
      <c r="G37" s="120"/>
      <c r="H37" s="120"/>
      <c r="I37" s="123"/>
      <c r="J37" s="122"/>
      <c r="K37" s="120"/>
      <c r="L37" s="120"/>
      <c r="M37" s="120"/>
      <c r="N37" s="122"/>
      <c r="O37" s="120"/>
      <c r="P37" s="120"/>
    </row>
    <row r="38" spans="1:16" ht="55.2" x14ac:dyDescent="0.3">
      <c r="A38" s="126" t="s">
        <v>10</v>
      </c>
      <c r="B38" s="126" t="s">
        <v>445</v>
      </c>
      <c r="C38" s="126" t="s">
        <v>439</v>
      </c>
      <c r="D38" s="126" t="s">
        <v>444</v>
      </c>
      <c r="E38" s="125" t="s">
        <v>202</v>
      </c>
      <c r="F38" s="130"/>
      <c r="G38" s="120" t="s">
        <v>359</v>
      </c>
      <c r="H38" s="120" t="s">
        <v>359</v>
      </c>
      <c r="I38" s="123" t="s">
        <v>226</v>
      </c>
      <c r="J38" s="122" t="s">
        <v>10</v>
      </c>
      <c r="K38" s="120" t="s">
        <v>368</v>
      </c>
      <c r="L38" s="120" t="s">
        <v>435</v>
      </c>
      <c r="M38" s="120"/>
      <c r="N38" s="122"/>
      <c r="O38" s="121" t="s">
        <v>360</v>
      </c>
      <c r="P38" s="121" t="s">
        <v>359</v>
      </c>
    </row>
    <row r="39" spans="1:16" ht="27.6" x14ac:dyDescent="0.3">
      <c r="A39" s="126" t="s">
        <v>11</v>
      </c>
      <c r="B39" s="126" t="s">
        <v>443</v>
      </c>
      <c r="C39" s="126" t="s">
        <v>442</v>
      </c>
      <c r="D39" s="126" t="s">
        <v>441</v>
      </c>
      <c r="E39" s="125" t="s">
        <v>202</v>
      </c>
      <c r="F39" s="130"/>
      <c r="G39" s="120" t="s">
        <v>359</v>
      </c>
      <c r="H39" s="120" t="s">
        <v>359</v>
      </c>
      <c r="I39" s="123" t="s">
        <v>226</v>
      </c>
      <c r="J39" s="120" t="s">
        <v>11</v>
      </c>
      <c r="K39" s="120" t="s">
        <v>368</v>
      </c>
      <c r="L39" s="120" t="s">
        <v>435</v>
      </c>
      <c r="M39" s="120"/>
      <c r="N39" s="122"/>
      <c r="O39" s="121" t="s">
        <v>360</v>
      </c>
      <c r="P39" s="121" t="s">
        <v>359</v>
      </c>
    </row>
    <row r="40" spans="1:16" x14ac:dyDescent="0.3">
      <c r="A40" s="126" t="s">
        <v>12</v>
      </c>
      <c r="B40" s="126" t="s">
        <v>440</v>
      </c>
      <c r="C40" s="126" t="s">
        <v>439</v>
      </c>
      <c r="D40" s="126" t="s">
        <v>438</v>
      </c>
      <c r="E40" s="125" t="s">
        <v>202</v>
      </c>
      <c r="F40" s="130"/>
      <c r="G40" s="120" t="s">
        <v>359</v>
      </c>
      <c r="H40" s="120" t="s">
        <v>359</v>
      </c>
      <c r="I40" s="123" t="s">
        <v>226</v>
      </c>
      <c r="J40" s="120" t="s">
        <v>12</v>
      </c>
      <c r="K40" s="120" t="s">
        <v>368</v>
      </c>
      <c r="L40" s="120" t="s">
        <v>435</v>
      </c>
      <c r="M40" s="120"/>
      <c r="N40" s="122"/>
      <c r="O40" s="121" t="s">
        <v>360</v>
      </c>
      <c r="P40" s="121" t="s">
        <v>359</v>
      </c>
    </row>
    <row r="41" spans="1:16" ht="55.2" x14ac:dyDescent="0.3">
      <c r="A41" s="126" t="s">
        <v>13</v>
      </c>
      <c r="B41" s="126" t="s">
        <v>437</v>
      </c>
      <c r="C41" s="126" t="s">
        <v>371</v>
      </c>
      <c r="D41" s="126" t="s">
        <v>436</v>
      </c>
      <c r="E41" s="125" t="s">
        <v>202</v>
      </c>
      <c r="F41" s="130"/>
      <c r="G41" s="120" t="s">
        <v>359</v>
      </c>
      <c r="H41" s="120" t="s">
        <v>359</v>
      </c>
      <c r="I41" s="123" t="s">
        <v>226</v>
      </c>
      <c r="J41" s="120" t="s">
        <v>13</v>
      </c>
      <c r="K41" s="120" t="s">
        <v>368</v>
      </c>
      <c r="L41" s="120" t="s">
        <v>435</v>
      </c>
      <c r="M41" s="120"/>
      <c r="N41" s="122"/>
      <c r="O41" s="121" t="s">
        <v>360</v>
      </c>
      <c r="P41" s="121" t="s">
        <v>359</v>
      </c>
    </row>
    <row r="42" spans="1:16" ht="41.4" x14ac:dyDescent="0.3">
      <c r="A42" s="126" t="s">
        <v>108</v>
      </c>
      <c r="B42" s="126" t="s">
        <v>434</v>
      </c>
      <c r="C42" s="126" t="s">
        <v>371</v>
      </c>
      <c r="D42" s="126" t="s">
        <v>433</v>
      </c>
      <c r="E42" s="125" t="s">
        <v>432</v>
      </c>
      <c r="F42" s="130"/>
      <c r="G42" s="120" t="s">
        <v>359</v>
      </c>
      <c r="H42" s="120" t="s">
        <v>359</v>
      </c>
      <c r="I42" s="123" t="s">
        <v>226</v>
      </c>
      <c r="J42" s="120" t="s">
        <v>108</v>
      </c>
      <c r="K42" s="120" t="s">
        <v>368</v>
      </c>
      <c r="L42" s="120" t="s">
        <v>373</v>
      </c>
      <c r="M42" s="120"/>
      <c r="N42" s="122"/>
      <c r="O42" s="121" t="s">
        <v>360</v>
      </c>
      <c r="P42" s="121" t="s">
        <v>359</v>
      </c>
    </row>
    <row r="43" spans="1:16" ht="55.2" x14ac:dyDescent="0.3">
      <c r="A43" s="126" t="s">
        <v>25</v>
      </c>
      <c r="B43" s="126" t="s">
        <v>431</v>
      </c>
      <c r="C43" s="126" t="s">
        <v>371</v>
      </c>
      <c r="D43" s="126" t="s">
        <v>430</v>
      </c>
      <c r="E43" s="125" t="s">
        <v>202</v>
      </c>
      <c r="F43" s="130"/>
      <c r="G43" s="120"/>
      <c r="H43" s="120"/>
      <c r="I43" s="123"/>
      <c r="J43" s="122"/>
      <c r="K43" s="120"/>
      <c r="L43" s="120"/>
      <c r="M43" s="120"/>
      <c r="N43" s="122"/>
      <c r="O43" s="120"/>
      <c r="P43" s="120"/>
    </row>
    <row r="44" spans="1:16" ht="27.6" x14ac:dyDescent="0.3">
      <c r="A44" s="126" t="s">
        <v>139</v>
      </c>
      <c r="B44" s="126" t="s">
        <v>429</v>
      </c>
      <c r="C44" s="126" t="s">
        <v>371</v>
      </c>
      <c r="D44" s="126" t="s">
        <v>428</v>
      </c>
      <c r="E44" s="125" t="s">
        <v>202</v>
      </c>
      <c r="F44" s="130"/>
      <c r="G44" s="120"/>
      <c r="H44" s="120"/>
      <c r="I44" s="123"/>
      <c r="J44" s="122"/>
      <c r="K44" s="120"/>
      <c r="L44" s="120"/>
      <c r="M44" s="120"/>
      <c r="N44" s="122"/>
      <c r="O44" s="120"/>
      <c r="P44" s="120"/>
    </row>
    <row r="45" spans="1:16" ht="55.2" x14ac:dyDescent="0.3">
      <c r="A45" s="126" t="s">
        <v>140</v>
      </c>
      <c r="B45" s="126" t="s">
        <v>427</v>
      </c>
      <c r="C45" s="126" t="s">
        <v>371</v>
      </c>
      <c r="D45" s="126" t="s">
        <v>426</v>
      </c>
      <c r="E45" s="125" t="s">
        <v>202</v>
      </c>
      <c r="F45" s="130"/>
      <c r="G45" s="120"/>
      <c r="H45" s="120"/>
      <c r="I45" s="123"/>
      <c r="J45" s="122"/>
      <c r="K45" s="120"/>
      <c r="L45" s="120"/>
      <c r="M45" s="120"/>
      <c r="N45" s="122"/>
      <c r="O45" s="120"/>
      <c r="P45" s="120"/>
    </row>
    <row r="46" spans="1:16" ht="27.6" x14ac:dyDescent="0.3">
      <c r="A46" s="126" t="s">
        <v>141</v>
      </c>
      <c r="B46" s="126" t="s">
        <v>425</v>
      </c>
      <c r="C46" s="126" t="s">
        <v>371</v>
      </c>
      <c r="D46" s="126" t="s">
        <v>424</v>
      </c>
      <c r="E46" s="125" t="s">
        <v>202</v>
      </c>
      <c r="F46" s="130"/>
      <c r="G46" s="120"/>
      <c r="H46" s="120"/>
      <c r="I46" s="123"/>
      <c r="J46" s="122"/>
      <c r="K46" s="120"/>
      <c r="L46" s="120"/>
      <c r="M46" s="120"/>
      <c r="N46" s="122"/>
      <c r="O46" s="120"/>
      <c r="P46" s="120"/>
    </row>
    <row r="47" spans="1:16" ht="110.4" x14ac:dyDescent="0.3">
      <c r="A47" s="126" t="s">
        <v>142</v>
      </c>
      <c r="B47" s="126" t="s">
        <v>423</v>
      </c>
      <c r="C47" s="126" t="s">
        <v>371</v>
      </c>
      <c r="D47" s="126" t="s">
        <v>422</v>
      </c>
      <c r="E47" s="125" t="s">
        <v>202</v>
      </c>
      <c r="F47" s="130"/>
      <c r="G47" s="120"/>
      <c r="H47" s="120"/>
      <c r="I47" s="123"/>
      <c r="J47" s="122"/>
      <c r="K47" s="120"/>
      <c r="L47" s="120"/>
      <c r="M47" s="120"/>
      <c r="N47" s="122"/>
      <c r="O47" s="120"/>
      <c r="P47" s="120"/>
    </row>
    <row r="48" spans="1:16" ht="69" x14ac:dyDescent="0.3">
      <c r="A48" s="126" t="s">
        <v>143</v>
      </c>
      <c r="B48" s="126" t="s">
        <v>421</v>
      </c>
      <c r="C48" s="126" t="s">
        <v>371</v>
      </c>
      <c r="D48" s="126" t="s">
        <v>420</v>
      </c>
      <c r="E48" s="125" t="s">
        <v>202</v>
      </c>
      <c r="F48" s="130"/>
      <c r="G48" s="120"/>
      <c r="H48" s="120"/>
      <c r="I48" s="123"/>
      <c r="J48" s="122"/>
      <c r="K48" s="120"/>
      <c r="L48" s="120"/>
      <c r="M48" s="120"/>
      <c r="N48" s="122"/>
      <c r="O48" s="120"/>
      <c r="P48" s="120"/>
    </row>
    <row r="49" spans="1:68" ht="55.2" x14ac:dyDescent="0.3">
      <c r="A49" s="126" t="s">
        <v>109</v>
      </c>
      <c r="B49" s="126" t="s">
        <v>419</v>
      </c>
      <c r="C49" s="126" t="s">
        <v>371</v>
      </c>
      <c r="D49" s="126" t="s">
        <v>418</v>
      </c>
      <c r="E49" s="125" t="s">
        <v>202</v>
      </c>
      <c r="F49" s="130"/>
      <c r="G49" s="120"/>
      <c r="H49" s="120"/>
      <c r="I49" s="123"/>
      <c r="J49" s="122"/>
      <c r="K49" s="120"/>
      <c r="L49" s="120"/>
      <c r="M49" s="120"/>
      <c r="N49" s="122"/>
      <c r="O49" s="120"/>
      <c r="P49" s="120"/>
    </row>
    <row r="50" spans="1:68" s="131" customFormat="1" ht="69" x14ac:dyDescent="0.3">
      <c r="A50" s="137" t="s">
        <v>103</v>
      </c>
      <c r="B50" s="137" t="s">
        <v>417</v>
      </c>
      <c r="C50" s="137" t="s">
        <v>371</v>
      </c>
      <c r="D50" s="137" t="s">
        <v>416</v>
      </c>
      <c r="E50" s="136" t="s">
        <v>202</v>
      </c>
      <c r="F50" s="135"/>
      <c r="G50" s="132"/>
      <c r="H50" s="132"/>
      <c r="I50" s="134"/>
      <c r="J50" s="133"/>
      <c r="K50" s="132"/>
      <c r="L50" s="132"/>
      <c r="M50" s="132"/>
      <c r="N50" s="133"/>
      <c r="O50" s="132"/>
      <c r="P50" s="132"/>
      <c r="Q50" s="98"/>
      <c r="R50" s="98"/>
      <c r="S50" s="98"/>
      <c r="T50" s="98"/>
      <c r="U50" s="98"/>
      <c r="V50" s="98"/>
      <c r="W50" s="98"/>
      <c r="X50" s="98"/>
      <c r="Y50" s="98"/>
      <c r="Z50" s="98"/>
      <c r="AA50" s="98"/>
      <c r="AB50" s="98"/>
      <c r="AC50" s="98"/>
      <c r="AD50" s="98"/>
      <c r="AE50" s="98"/>
      <c r="AF50" s="98"/>
      <c r="AG50" s="97"/>
      <c r="AH50" s="97"/>
      <c r="AI50" s="97"/>
      <c r="AJ50" s="97"/>
      <c r="AK50" s="97"/>
      <c r="AL50" s="97"/>
      <c r="AM50" s="97"/>
      <c r="AN50" s="97"/>
      <c r="AO50" s="97"/>
      <c r="AP50" s="97"/>
      <c r="AQ50" s="97"/>
      <c r="AR50" s="97"/>
      <c r="AS50" s="97"/>
      <c r="AT50" s="97"/>
      <c r="AU50" s="97"/>
      <c r="AV50" s="97"/>
      <c r="AW50" s="97"/>
      <c r="AX50" s="97"/>
      <c r="AY50" s="97"/>
      <c r="AZ50" s="97"/>
      <c r="BA50" s="97"/>
      <c r="BB50" s="97"/>
      <c r="BC50" s="97"/>
      <c r="BD50" s="97"/>
      <c r="BE50" s="97"/>
      <c r="BF50" s="97"/>
      <c r="BG50" s="97"/>
      <c r="BH50" s="97"/>
      <c r="BI50" s="97"/>
      <c r="BJ50" s="97"/>
      <c r="BK50" s="97"/>
      <c r="BL50" s="97"/>
      <c r="BM50" s="97"/>
      <c r="BN50" s="97"/>
      <c r="BO50" s="97"/>
      <c r="BP50" s="97"/>
    </row>
    <row r="51" spans="1:68" ht="41.4" x14ac:dyDescent="0.3">
      <c r="A51" s="145" t="s">
        <v>17</v>
      </c>
      <c r="B51" s="145" t="s">
        <v>415</v>
      </c>
      <c r="C51" s="145" t="s">
        <v>371</v>
      </c>
      <c r="D51" s="145" t="s">
        <v>414</v>
      </c>
      <c r="E51" s="144" t="s">
        <v>413</v>
      </c>
      <c r="F51" s="135"/>
      <c r="G51" s="120"/>
      <c r="H51" s="120"/>
      <c r="I51" s="123"/>
      <c r="J51" s="122"/>
      <c r="K51" s="120"/>
      <c r="L51" s="120"/>
      <c r="M51" s="120"/>
      <c r="N51" s="122"/>
      <c r="O51" s="120"/>
      <c r="P51" s="120"/>
    </row>
    <row r="52" spans="1:68" ht="110.4" x14ac:dyDescent="0.3">
      <c r="A52" s="126" t="s">
        <v>100</v>
      </c>
      <c r="B52" s="126" t="s">
        <v>412</v>
      </c>
      <c r="C52" s="126" t="s">
        <v>371</v>
      </c>
      <c r="D52" s="126" t="s">
        <v>411</v>
      </c>
      <c r="E52" s="125" t="s">
        <v>202</v>
      </c>
      <c r="F52" s="130"/>
      <c r="G52" s="120"/>
      <c r="H52" s="120"/>
      <c r="I52" s="123"/>
      <c r="J52" s="122"/>
      <c r="K52" s="120"/>
      <c r="L52" s="120"/>
      <c r="M52" s="120"/>
      <c r="N52" s="122"/>
      <c r="O52" s="120"/>
      <c r="P52" s="120"/>
    </row>
    <row r="53" spans="1:68" ht="27.6" x14ac:dyDescent="0.3">
      <c r="A53" s="126" t="s">
        <v>95</v>
      </c>
      <c r="B53" s="126" t="s">
        <v>410</v>
      </c>
      <c r="C53" s="126" t="s">
        <v>371</v>
      </c>
      <c r="D53" s="126" t="s">
        <v>409</v>
      </c>
      <c r="E53" s="125" t="s">
        <v>408</v>
      </c>
      <c r="F53" s="130"/>
      <c r="G53" s="120"/>
      <c r="H53" s="120"/>
      <c r="I53" s="123"/>
      <c r="J53" s="122"/>
      <c r="K53" s="120"/>
      <c r="L53" s="120"/>
      <c r="M53" s="120"/>
      <c r="N53" s="122"/>
      <c r="O53" s="120"/>
      <c r="P53" s="120"/>
    </row>
    <row r="54" spans="1:68" ht="27.6" x14ac:dyDescent="0.3">
      <c r="A54" s="126" t="s">
        <v>121</v>
      </c>
      <c r="B54" s="126" t="s">
        <v>407</v>
      </c>
      <c r="C54" s="126" t="s">
        <v>371</v>
      </c>
      <c r="D54" s="126" t="s">
        <v>406</v>
      </c>
      <c r="E54" s="125" t="s">
        <v>405</v>
      </c>
      <c r="F54" s="130"/>
      <c r="G54" s="120"/>
      <c r="H54" s="120"/>
      <c r="I54" s="123"/>
      <c r="J54" s="122"/>
      <c r="K54" s="120"/>
      <c r="L54" s="120"/>
      <c r="M54" s="120"/>
      <c r="N54" s="122"/>
      <c r="O54" s="120"/>
      <c r="P54" s="120"/>
    </row>
    <row r="55" spans="1:68" ht="27.6" x14ac:dyDescent="0.3">
      <c r="A55" s="126" t="s">
        <v>122</v>
      </c>
      <c r="B55" s="126" t="s">
        <v>404</v>
      </c>
      <c r="C55" s="126" t="s">
        <v>371</v>
      </c>
      <c r="D55" s="126" t="s">
        <v>403</v>
      </c>
      <c r="E55" s="125" t="s">
        <v>402</v>
      </c>
      <c r="F55" s="130"/>
      <c r="G55" s="120"/>
      <c r="H55" s="120"/>
      <c r="I55" s="123"/>
      <c r="J55" s="122"/>
      <c r="K55" s="120"/>
      <c r="L55" s="120"/>
      <c r="M55" s="120"/>
      <c r="N55" s="122"/>
      <c r="O55" s="120"/>
      <c r="P55" s="120"/>
    </row>
    <row r="56" spans="1:68" s="138" customFormat="1" ht="41.4" x14ac:dyDescent="0.3">
      <c r="A56" s="137" t="s">
        <v>123</v>
      </c>
      <c r="B56" s="137" t="s">
        <v>401</v>
      </c>
      <c r="C56" s="137" t="s">
        <v>371</v>
      </c>
      <c r="D56" s="137" t="s">
        <v>400</v>
      </c>
      <c r="E56" s="136" t="s">
        <v>202</v>
      </c>
      <c r="F56" s="135"/>
      <c r="G56" s="141"/>
      <c r="H56" s="141"/>
      <c r="I56" s="143"/>
      <c r="J56" s="142"/>
      <c r="K56" s="141"/>
      <c r="L56" s="141"/>
      <c r="M56" s="141"/>
      <c r="N56" s="142"/>
      <c r="O56" s="141"/>
      <c r="P56" s="141"/>
      <c r="Q56" s="140"/>
      <c r="R56" s="140"/>
      <c r="S56" s="140"/>
      <c r="T56" s="140"/>
      <c r="U56" s="140"/>
      <c r="V56" s="140"/>
      <c r="W56" s="140"/>
      <c r="X56" s="140"/>
      <c r="Y56" s="140"/>
      <c r="Z56" s="140"/>
      <c r="AA56" s="140"/>
      <c r="AB56" s="140"/>
      <c r="AC56" s="140"/>
      <c r="AD56" s="140"/>
      <c r="AE56" s="140"/>
      <c r="AF56" s="140"/>
      <c r="AG56" s="139"/>
      <c r="AH56" s="139"/>
      <c r="AI56" s="139"/>
      <c r="AJ56" s="139"/>
      <c r="AK56" s="139"/>
      <c r="AL56" s="139"/>
      <c r="AM56" s="139"/>
      <c r="AN56" s="139"/>
      <c r="AO56" s="139"/>
      <c r="AP56" s="139"/>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c r="BN56" s="139"/>
      <c r="BO56" s="139"/>
      <c r="BP56" s="139"/>
    </row>
    <row r="57" spans="1:68" s="138" customFormat="1" ht="41.4" x14ac:dyDescent="0.3">
      <c r="A57" s="137" t="s">
        <v>124</v>
      </c>
      <c r="B57" s="137" t="s">
        <v>399</v>
      </c>
      <c r="C57" s="137" t="s">
        <v>371</v>
      </c>
      <c r="D57" s="137" t="s">
        <v>398</v>
      </c>
      <c r="E57" s="136" t="s">
        <v>202</v>
      </c>
      <c r="F57" s="135"/>
      <c r="G57" s="141"/>
      <c r="H57" s="141"/>
      <c r="I57" s="143"/>
      <c r="J57" s="142"/>
      <c r="K57" s="141"/>
      <c r="L57" s="141"/>
      <c r="M57" s="141"/>
      <c r="N57" s="142"/>
      <c r="O57" s="141"/>
      <c r="P57" s="141"/>
      <c r="Q57" s="140"/>
      <c r="R57" s="140"/>
      <c r="S57" s="140"/>
      <c r="T57" s="140"/>
      <c r="U57" s="140"/>
      <c r="V57" s="140"/>
      <c r="W57" s="140"/>
      <c r="X57" s="140"/>
      <c r="Y57" s="140"/>
      <c r="Z57" s="140"/>
      <c r="AA57" s="140"/>
      <c r="AB57" s="140"/>
      <c r="AC57" s="140"/>
      <c r="AD57" s="140"/>
      <c r="AE57" s="140"/>
      <c r="AF57" s="140"/>
      <c r="AG57" s="139"/>
      <c r="AH57" s="139"/>
      <c r="AI57" s="139"/>
      <c r="AJ57" s="139"/>
      <c r="AK57" s="139"/>
      <c r="AL57" s="139"/>
      <c r="AM57" s="139"/>
      <c r="AN57" s="139"/>
      <c r="AO57" s="139"/>
      <c r="AP57" s="139"/>
      <c r="AQ57" s="139"/>
      <c r="AR57" s="139"/>
      <c r="AS57" s="139"/>
      <c r="AT57" s="139"/>
      <c r="AU57" s="139"/>
      <c r="AV57" s="139"/>
      <c r="AW57" s="139"/>
      <c r="AX57" s="139"/>
      <c r="AY57" s="139"/>
      <c r="AZ57" s="139"/>
      <c r="BA57" s="139"/>
      <c r="BB57" s="139"/>
      <c r="BC57" s="139"/>
      <c r="BD57" s="139"/>
      <c r="BE57" s="139"/>
      <c r="BF57" s="139"/>
      <c r="BG57" s="139"/>
      <c r="BH57" s="139"/>
      <c r="BI57" s="139"/>
      <c r="BJ57" s="139"/>
      <c r="BK57" s="139"/>
      <c r="BL57" s="139"/>
      <c r="BM57" s="139"/>
      <c r="BN57" s="139"/>
      <c r="BO57" s="139"/>
      <c r="BP57" s="139"/>
    </row>
    <row r="58" spans="1:68" s="138" customFormat="1" ht="41.4" x14ac:dyDescent="0.3">
      <c r="A58" s="137" t="s">
        <v>125</v>
      </c>
      <c r="B58" s="137" t="s">
        <v>397</v>
      </c>
      <c r="C58" s="137" t="s">
        <v>371</v>
      </c>
      <c r="D58" s="137" t="s">
        <v>396</v>
      </c>
      <c r="E58" s="136" t="s">
        <v>202</v>
      </c>
      <c r="F58" s="135"/>
      <c r="G58" s="141"/>
      <c r="H58" s="141"/>
      <c r="I58" s="143"/>
      <c r="J58" s="142"/>
      <c r="K58" s="141"/>
      <c r="L58" s="141"/>
      <c r="M58" s="141"/>
      <c r="N58" s="142"/>
      <c r="O58" s="141"/>
      <c r="P58" s="141"/>
      <c r="Q58" s="140"/>
      <c r="R58" s="140"/>
      <c r="S58" s="140"/>
      <c r="T58" s="140"/>
      <c r="U58" s="140"/>
      <c r="V58" s="140"/>
      <c r="W58" s="140"/>
      <c r="X58" s="140"/>
      <c r="Y58" s="140"/>
      <c r="Z58" s="140"/>
      <c r="AA58" s="140"/>
      <c r="AB58" s="140"/>
      <c r="AC58" s="140"/>
      <c r="AD58" s="140"/>
      <c r="AE58" s="140"/>
      <c r="AF58" s="140"/>
      <c r="AG58" s="139"/>
      <c r="AH58" s="139"/>
      <c r="AI58" s="139"/>
      <c r="AJ58" s="139"/>
      <c r="AK58" s="139"/>
      <c r="AL58" s="139"/>
      <c r="AM58" s="139"/>
      <c r="AN58" s="139"/>
      <c r="AO58" s="139"/>
      <c r="AP58" s="139"/>
      <c r="AQ58" s="139"/>
      <c r="AR58" s="139"/>
      <c r="AS58" s="139"/>
      <c r="AT58" s="139"/>
      <c r="AU58" s="139"/>
      <c r="AV58" s="139"/>
      <c r="AW58" s="139"/>
      <c r="AX58" s="139"/>
      <c r="AY58" s="139"/>
      <c r="AZ58" s="139"/>
      <c r="BA58" s="139"/>
      <c r="BB58" s="139"/>
      <c r="BC58" s="139"/>
      <c r="BD58" s="139"/>
      <c r="BE58" s="139"/>
      <c r="BF58" s="139"/>
      <c r="BG58" s="139"/>
      <c r="BH58" s="139"/>
      <c r="BI58" s="139"/>
      <c r="BJ58" s="139"/>
      <c r="BK58" s="139"/>
      <c r="BL58" s="139"/>
      <c r="BM58" s="139"/>
      <c r="BN58" s="139"/>
      <c r="BO58" s="139"/>
      <c r="BP58" s="139"/>
    </row>
    <row r="59" spans="1:68" ht="55.2" x14ac:dyDescent="0.3">
      <c r="A59" s="126" t="s">
        <v>110</v>
      </c>
      <c r="B59" s="126" t="s">
        <v>395</v>
      </c>
      <c r="C59" s="126" t="s">
        <v>371</v>
      </c>
      <c r="D59" s="126" t="s">
        <v>394</v>
      </c>
      <c r="E59" s="125" t="s">
        <v>202</v>
      </c>
      <c r="F59" s="130"/>
      <c r="G59" s="120"/>
      <c r="H59" s="120"/>
      <c r="I59" s="123"/>
      <c r="J59" s="122"/>
      <c r="K59" s="120"/>
      <c r="L59" s="120"/>
      <c r="M59" s="120"/>
      <c r="N59" s="122"/>
      <c r="O59" s="120"/>
      <c r="P59" s="120"/>
    </row>
    <row r="60" spans="1:68" ht="41.4" x14ac:dyDescent="0.3">
      <c r="A60" s="126" t="s">
        <v>111</v>
      </c>
      <c r="B60" s="126" t="s">
        <v>393</v>
      </c>
      <c r="C60" s="126" t="s">
        <v>371</v>
      </c>
      <c r="D60" s="126" t="s">
        <v>388</v>
      </c>
      <c r="E60" s="125" t="s">
        <v>202</v>
      </c>
      <c r="F60" s="130"/>
      <c r="G60" s="120" t="s">
        <v>359</v>
      </c>
      <c r="H60" s="120" t="s">
        <v>359</v>
      </c>
      <c r="I60" s="123"/>
      <c r="J60" s="120" t="s">
        <v>111</v>
      </c>
      <c r="K60" s="120" t="s">
        <v>368</v>
      </c>
      <c r="L60" s="120" t="s">
        <v>367</v>
      </c>
      <c r="M60" s="120"/>
      <c r="N60" s="120" t="s">
        <v>225</v>
      </c>
      <c r="O60" s="121" t="s">
        <v>360</v>
      </c>
      <c r="P60" s="121" t="s">
        <v>359</v>
      </c>
    </row>
    <row r="61" spans="1:68" ht="41.4" x14ac:dyDescent="0.3">
      <c r="A61" s="126" t="s">
        <v>112</v>
      </c>
      <c r="B61" s="126" t="s">
        <v>392</v>
      </c>
      <c r="C61" s="126" t="s">
        <v>371</v>
      </c>
      <c r="D61" s="126" t="s">
        <v>386</v>
      </c>
      <c r="E61" s="125" t="s">
        <v>383</v>
      </c>
      <c r="F61" s="130"/>
      <c r="G61" s="120"/>
      <c r="H61" s="120"/>
      <c r="I61" s="123"/>
      <c r="J61" s="122"/>
      <c r="K61" s="120"/>
      <c r="L61" s="120"/>
      <c r="M61" s="120"/>
      <c r="N61" s="122"/>
      <c r="O61" s="120"/>
      <c r="P61" s="120"/>
    </row>
    <row r="62" spans="1:68" ht="27.6" x14ac:dyDescent="0.3">
      <c r="A62" s="126" t="s">
        <v>96</v>
      </c>
      <c r="B62" s="126" t="s">
        <v>391</v>
      </c>
      <c r="C62" s="126" t="s">
        <v>371</v>
      </c>
      <c r="D62" s="126" t="s">
        <v>384</v>
      </c>
      <c r="E62" s="125" t="s">
        <v>383</v>
      </c>
      <c r="F62" s="130"/>
      <c r="G62" s="120"/>
      <c r="H62" s="120"/>
      <c r="I62" s="123"/>
      <c r="J62" s="122"/>
      <c r="K62" s="120"/>
      <c r="L62" s="120"/>
      <c r="M62" s="120"/>
      <c r="N62" s="122"/>
      <c r="O62" s="120"/>
      <c r="P62" s="120"/>
    </row>
    <row r="63" spans="1:68" ht="41.4" x14ac:dyDescent="0.3">
      <c r="A63" s="126" t="s">
        <v>113</v>
      </c>
      <c r="B63" s="126" t="s">
        <v>389</v>
      </c>
      <c r="C63" s="126" t="s">
        <v>371</v>
      </c>
      <c r="D63" s="126" t="s">
        <v>388</v>
      </c>
      <c r="E63" s="125" t="s">
        <v>202</v>
      </c>
      <c r="F63" s="130"/>
      <c r="G63" s="120"/>
      <c r="H63" s="120"/>
      <c r="I63" s="123"/>
      <c r="J63" s="122"/>
      <c r="K63" s="120"/>
      <c r="L63" s="120"/>
      <c r="M63" s="120"/>
      <c r="N63" s="122"/>
      <c r="O63" s="120"/>
      <c r="P63" s="120"/>
    </row>
    <row r="64" spans="1:68" ht="41.4" x14ac:dyDescent="0.3">
      <c r="A64" s="126" t="s">
        <v>114</v>
      </c>
      <c r="B64" s="126" t="s">
        <v>387</v>
      </c>
      <c r="C64" s="126" t="s">
        <v>371</v>
      </c>
      <c r="D64" s="126" t="s">
        <v>386</v>
      </c>
      <c r="E64" s="125" t="s">
        <v>383</v>
      </c>
      <c r="F64" s="130"/>
      <c r="G64" s="120"/>
      <c r="H64" s="120"/>
      <c r="I64" s="123"/>
      <c r="J64" s="122"/>
      <c r="K64" s="120"/>
      <c r="L64" s="120"/>
      <c r="M64" s="120"/>
      <c r="N64" s="122"/>
      <c r="O64" s="120"/>
      <c r="P64" s="120"/>
    </row>
    <row r="65" spans="1:68" ht="27.6" x14ac:dyDescent="0.3">
      <c r="A65" s="126" t="s">
        <v>97</v>
      </c>
      <c r="B65" s="126" t="s">
        <v>390</v>
      </c>
      <c r="C65" s="126" t="s">
        <v>371</v>
      </c>
      <c r="D65" s="126" t="s">
        <v>384</v>
      </c>
      <c r="E65" s="125" t="s">
        <v>383</v>
      </c>
      <c r="F65" s="130"/>
      <c r="G65" s="120"/>
      <c r="H65" s="120"/>
      <c r="I65" s="123"/>
      <c r="J65" s="122"/>
      <c r="K65" s="120"/>
      <c r="L65" s="120"/>
      <c r="M65" s="120"/>
      <c r="N65" s="122"/>
      <c r="O65" s="120"/>
      <c r="P65" s="120"/>
    </row>
    <row r="66" spans="1:68" ht="41.4" x14ac:dyDescent="0.3">
      <c r="A66" s="126" t="s">
        <v>115</v>
      </c>
      <c r="B66" s="126" t="s">
        <v>389</v>
      </c>
      <c r="C66" s="126" t="s">
        <v>371</v>
      </c>
      <c r="D66" s="126" t="s">
        <v>388</v>
      </c>
      <c r="E66" s="125" t="s">
        <v>202</v>
      </c>
      <c r="F66" s="130"/>
      <c r="G66" s="120"/>
      <c r="H66" s="120"/>
      <c r="I66" s="123"/>
      <c r="J66" s="122"/>
      <c r="K66" s="120"/>
      <c r="L66" s="120"/>
      <c r="M66" s="120"/>
      <c r="N66" s="122"/>
      <c r="O66" s="120"/>
      <c r="P66" s="120"/>
    </row>
    <row r="67" spans="1:68" ht="41.4" x14ac:dyDescent="0.3">
      <c r="A67" s="126" t="s">
        <v>116</v>
      </c>
      <c r="B67" s="126" t="s">
        <v>387</v>
      </c>
      <c r="C67" s="126" t="s">
        <v>371</v>
      </c>
      <c r="D67" s="126" t="s">
        <v>386</v>
      </c>
      <c r="E67" s="125" t="s">
        <v>383</v>
      </c>
      <c r="F67" s="130"/>
      <c r="G67" s="120"/>
      <c r="H67" s="120"/>
      <c r="I67" s="123"/>
      <c r="J67" s="122"/>
      <c r="K67" s="120"/>
      <c r="L67" s="120"/>
      <c r="M67" s="120"/>
      <c r="N67" s="122"/>
      <c r="O67" s="120"/>
      <c r="P67" s="120"/>
    </row>
    <row r="68" spans="1:68" ht="27.6" x14ac:dyDescent="0.3">
      <c r="A68" s="126" t="s">
        <v>98</v>
      </c>
      <c r="B68" s="126" t="s">
        <v>385</v>
      </c>
      <c r="C68" s="126" t="s">
        <v>371</v>
      </c>
      <c r="D68" s="126" t="s">
        <v>384</v>
      </c>
      <c r="E68" s="125" t="s">
        <v>383</v>
      </c>
      <c r="F68" s="130"/>
      <c r="G68" s="120"/>
      <c r="H68" s="120"/>
      <c r="I68" s="123"/>
      <c r="J68" s="122"/>
      <c r="K68" s="120"/>
      <c r="L68" s="120"/>
      <c r="M68" s="120"/>
      <c r="N68" s="122"/>
      <c r="O68" s="120"/>
      <c r="P68" s="120"/>
    </row>
    <row r="69" spans="1:68" s="131" customFormat="1" x14ac:dyDescent="0.3">
      <c r="A69" s="137" t="s">
        <v>118</v>
      </c>
      <c r="B69" s="137" t="s">
        <v>382</v>
      </c>
      <c r="C69" s="137" t="s">
        <v>371</v>
      </c>
      <c r="D69" s="137" t="s">
        <v>381</v>
      </c>
      <c r="E69" s="136" t="s">
        <v>380</v>
      </c>
      <c r="F69" s="135"/>
      <c r="G69" s="132"/>
      <c r="H69" s="132"/>
      <c r="I69" s="134"/>
      <c r="J69" s="133"/>
      <c r="K69" s="132"/>
      <c r="L69" s="132"/>
      <c r="M69" s="132"/>
      <c r="N69" s="133"/>
      <c r="O69" s="132"/>
      <c r="P69" s="132"/>
      <c r="Q69" s="98"/>
      <c r="R69" s="98"/>
      <c r="S69" s="98"/>
      <c r="T69" s="98"/>
      <c r="U69" s="98"/>
      <c r="V69" s="98"/>
      <c r="W69" s="98"/>
      <c r="X69" s="98"/>
      <c r="Y69" s="98"/>
      <c r="Z69" s="98"/>
      <c r="AA69" s="98"/>
      <c r="AB69" s="98"/>
      <c r="AC69" s="98"/>
      <c r="AD69" s="98"/>
      <c r="AE69" s="98"/>
      <c r="AF69" s="98"/>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97"/>
      <c r="BH69" s="97"/>
      <c r="BI69" s="97"/>
      <c r="BJ69" s="97"/>
      <c r="BK69" s="97"/>
      <c r="BL69" s="97"/>
      <c r="BM69" s="97"/>
      <c r="BN69" s="97"/>
      <c r="BO69" s="97"/>
      <c r="BP69" s="97"/>
    </row>
    <row r="70" spans="1:68" x14ac:dyDescent="0.3">
      <c r="A70" s="126" t="s">
        <v>119</v>
      </c>
      <c r="B70" s="126" t="s">
        <v>379</v>
      </c>
      <c r="C70" s="126" t="s">
        <v>371</v>
      </c>
      <c r="D70" s="126" t="s">
        <v>378</v>
      </c>
      <c r="E70" s="125" t="s">
        <v>202</v>
      </c>
      <c r="F70" s="130"/>
      <c r="G70" s="120"/>
      <c r="H70" s="120"/>
      <c r="I70" s="123"/>
      <c r="J70" s="122"/>
      <c r="K70" s="120"/>
      <c r="L70" s="120"/>
      <c r="M70" s="120"/>
      <c r="N70" s="122"/>
      <c r="O70" s="120"/>
      <c r="P70" s="120"/>
    </row>
    <row r="71" spans="1:68" ht="27.6" x14ac:dyDescent="0.3">
      <c r="A71" s="126" t="s">
        <v>120</v>
      </c>
      <c r="B71" s="126" t="s">
        <v>377</v>
      </c>
      <c r="C71" s="126" t="s">
        <v>371</v>
      </c>
      <c r="D71" s="126" t="s">
        <v>376</v>
      </c>
      <c r="E71" s="125" t="s">
        <v>202</v>
      </c>
      <c r="F71" s="130"/>
      <c r="G71" s="120"/>
      <c r="H71" s="120"/>
      <c r="I71" s="123"/>
      <c r="J71" s="122"/>
      <c r="K71" s="120"/>
      <c r="L71" s="120"/>
      <c r="M71" s="120"/>
      <c r="N71" s="122"/>
      <c r="O71" s="120"/>
      <c r="P71" s="120"/>
    </row>
    <row r="72" spans="1:68" x14ac:dyDescent="0.3">
      <c r="A72" s="126" t="s">
        <v>102</v>
      </c>
      <c r="B72" s="126" t="s">
        <v>375</v>
      </c>
      <c r="C72" s="126" t="s">
        <v>371</v>
      </c>
      <c r="D72" s="126" t="s">
        <v>374</v>
      </c>
      <c r="E72" s="125" t="s">
        <v>369</v>
      </c>
      <c r="F72" s="130"/>
      <c r="G72" s="120" t="s">
        <v>359</v>
      </c>
      <c r="H72" s="120" t="s">
        <v>359</v>
      </c>
      <c r="I72" s="123" t="s">
        <v>226</v>
      </c>
      <c r="J72" s="120" t="s">
        <v>102</v>
      </c>
      <c r="K72" s="120" t="s">
        <v>368</v>
      </c>
      <c r="L72" s="120" t="s">
        <v>373</v>
      </c>
      <c r="M72" s="120"/>
      <c r="N72" s="120" t="s">
        <v>347</v>
      </c>
      <c r="O72" s="121" t="s">
        <v>360</v>
      </c>
      <c r="P72" s="121" t="s">
        <v>359</v>
      </c>
    </row>
    <row r="73" spans="1:68" x14ac:dyDescent="0.3">
      <c r="A73" s="126" t="s">
        <v>101</v>
      </c>
      <c r="B73" s="126" t="s">
        <v>372</v>
      </c>
      <c r="C73" s="126" t="s">
        <v>371</v>
      </c>
      <c r="D73" s="126" t="s">
        <v>370</v>
      </c>
      <c r="E73" s="125" t="s">
        <v>369</v>
      </c>
      <c r="F73" s="130"/>
      <c r="G73" s="120" t="s">
        <v>359</v>
      </c>
      <c r="H73" s="120" t="s">
        <v>359</v>
      </c>
      <c r="I73" s="123" t="s">
        <v>226</v>
      </c>
      <c r="J73" s="120" t="s">
        <v>101</v>
      </c>
      <c r="K73" s="120" t="s">
        <v>368</v>
      </c>
      <c r="L73" s="120" t="s">
        <v>367</v>
      </c>
      <c r="M73" s="120"/>
      <c r="N73" s="120" t="s">
        <v>222</v>
      </c>
      <c r="O73" s="121" t="s">
        <v>360</v>
      </c>
      <c r="P73" s="121" t="s">
        <v>359</v>
      </c>
    </row>
    <row r="74" spans="1:68" x14ac:dyDescent="0.3">
      <c r="A74" s="105"/>
      <c r="B74" s="105"/>
      <c r="C74" s="105"/>
      <c r="D74" s="105"/>
      <c r="E74" s="104"/>
      <c r="F74" s="103"/>
    </row>
    <row r="75" spans="1:68" x14ac:dyDescent="0.3">
      <c r="A75" s="103" t="s">
        <v>366</v>
      </c>
      <c r="B75" s="105"/>
      <c r="C75" s="105"/>
      <c r="D75" s="105"/>
      <c r="E75" s="104"/>
      <c r="F75" s="103"/>
    </row>
    <row r="76" spans="1:68" x14ac:dyDescent="0.3">
      <c r="A76" s="105"/>
      <c r="B76" s="105"/>
      <c r="C76" s="105"/>
      <c r="D76" s="105"/>
      <c r="E76" s="104"/>
      <c r="F76" s="103"/>
    </row>
    <row r="77" spans="1:68" x14ac:dyDescent="0.3">
      <c r="A77" s="129" t="s">
        <v>365</v>
      </c>
      <c r="B77" s="129"/>
      <c r="C77" s="129"/>
      <c r="D77" s="105"/>
      <c r="E77" s="104"/>
      <c r="F77" s="103"/>
    </row>
    <row r="78" spans="1:68" x14ac:dyDescent="0.3">
      <c r="A78" s="128" t="s">
        <v>182</v>
      </c>
      <c r="B78" s="128" t="s">
        <v>183</v>
      </c>
      <c r="C78" s="105"/>
      <c r="D78" s="105"/>
      <c r="E78" s="104"/>
      <c r="F78" s="103"/>
    </row>
    <row r="79" spans="1:68" x14ac:dyDescent="0.3">
      <c r="A79" s="126" t="s">
        <v>364</v>
      </c>
      <c r="B79" s="126" t="s">
        <v>7</v>
      </c>
      <c r="C79" s="126"/>
      <c r="D79" s="126"/>
      <c r="E79" s="125"/>
      <c r="F79" s="124"/>
      <c r="G79" s="120" t="s">
        <v>359</v>
      </c>
      <c r="H79" s="120" t="s">
        <v>359</v>
      </c>
      <c r="I79" s="123" t="s">
        <v>226</v>
      </c>
      <c r="J79" s="120" t="s">
        <v>7</v>
      </c>
      <c r="K79" s="120"/>
      <c r="L79" s="120"/>
      <c r="M79" s="127"/>
      <c r="N79" s="120" t="s">
        <v>349</v>
      </c>
      <c r="O79" s="121" t="s">
        <v>360</v>
      </c>
      <c r="P79" s="120" t="s">
        <v>359</v>
      </c>
    </row>
    <row r="80" spans="1:68" x14ac:dyDescent="0.3">
      <c r="A80" s="126" t="s">
        <v>364</v>
      </c>
      <c r="B80" s="126" t="s">
        <v>8</v>
      </c>
      <c r="C80" s="126"/>
      <c r="D80" s="126"/>
      <c r="E80" s="125"/>
      <c r="F80" s="124"/>
      <c r="G80" s="120" t="s">
        <v>359</v>
      </c>
      <c r="H80" s="120" t="s">
        <v>359</v>
      </c>
      <c r="I80" s="123" t="s">
        <v>226</v>
      </c>
      <c r="J80" s="120" t="s">
        <v>8</v>
      </c>
      <c r="K80" s="120"/>
      <c r="L80" s="120"/>
      <c r="M80" s="120"/>
      <c r="N80" s="120" t="s">
        <v>236</v>
      </c>
      <c r="O80" s="121" t="s">
        <v>360</v>
      </c>
      <c r="P80" s="120" t="s">
        <v>359</v>
      </c>
    </row>
    <row r="81" spans="1:27" ht="27.6" x14ac:dyDescent="0.3">
      <c r="A81" s="126" t="s">
        <v>363</v>
      </c>
      <c r="B81" s="126" t="s">
        <v>35</v>
      </c>
      <c r="C81" s="126"/>
      <c r="D81" s="126"/>
      <c r="E81" s="125"/>
      <c r="F81" s="124"/>
      <c r="G81" s="120" t="s">
        <v>359</v>
      </c>
      <c r="H81" s="120" t="s">
        <v>359</v>
      </c>
      <c r="I81" s="123" t="s">
        <v>362</v>
      </c>
      <c r="J81" s="122"/>
      <c r="K81" s="120"/>
      <c r="L81" s="120"/>
      <c r="M81" s="123" t="s">
        <v>361</v>
      </c>
      <c r="N81" s="122"/>
      <c r="O81" s="121" t="s">
        <v>360</v>
      </c>
      <c r="P81" s="120" t="s">
        <v>359</v>
      </c>
    </row>
    <row r="82" spans="1:27" x14ac:dyDescent="0.3">
      <c r="A82" s="105"/>
      <c r="B82" s="105"/>
      <c r="C82" s="105"/>
      <c r="D82" s="105"/>
      <c r="E82" s="104"/>
      <c r="F82" s="103"/>
    </row>
    <row r="83" spans="1:27" x14ac:dyDescent="0.3">
      <c r="A83" s="117" t="s">
        <v>358</v>
      </c>
      <c r="B83" s="119" t="s">
        <v>357</v>
      </c>
      <c r="C83" s="117"/>
      <c r="D83" s="118"/>
      <c r="E83" s="118"/>
      <c r="F83" s="115"/>
      <c r="G83" s="112"/>
      <c r="H83" s="112"/>
      <c r="I83" s="114"/>
      <c r="J83" s="113"/>
      <c r="K83" s="112"/>
      <c r="L83" s="112"/>
      <c r="M83" s="112"/>
      <c r="N83" s="113"/>
      <c r="O83" s="112"/>
      <c r="P83" s="112"/>
      <c r="Q83" s="112"/>
      <c r="R83" s="112"/>
      <c r="S83" s="112"/>
      <c r="T83" s="112"/>
      <c r="U83" s="112"/>
      <c r="V83" s="112"/>
      <c r="W83" s="112"/>
      <c r="X83" s="112"/>
      <c r="Y83" s="112"/>
      <c r="Z83" s="112"/>
      <c r="AA83" s="112"/>
    </row>
    <row r="84" spans="1:27" ht="41.4" x14ac:dyDescent="0.3">
      <c r="A84" s="117" t="s">
        <v>1</v>
      </c>
      <c r="B84" s="117" t="s">
        <v>3</v>
      </c>
      <c r="C84" s="117" t="s">
        <v>90</v>
      </c>
      <c r="D84" s="117" t="s">
        <v>106</v>
      </c>
      <c r="E84" s="116" t="s">
        <v>2</v>
      </c>
      <c r="F84" s="115" t="s">
        <v>10</v>
      </c>
      <c r="G84" s="112" t="s">
        <v>11</v>
      </c>
      <c r="H84" s="112" t="s">
        <v>12</v>
      </c>
      <c r="I84" s="114" t="s">
        <v>13</v>
      </c>
      <c r="J84" s="113" t="s">
        <v>6</v>
      </c>
      <c r="K84" s="112" t="s">
        <v>4</v>
      </c>
      <c r="L84" s="112" t="s">
        <v>14</v>
      </c>
      <c r="M84" s="112" t="s">
        <v>215</v>
      </c>
      <c r="N84" s="113" t="s">
        <v>216</v>
      </c>
      <c r="O84" s="112" t="s">
        <v>217</v>
      </c>
      <c r="P84" s="112" t="s">
        <v>7</v>
      </c>
      <c r="Q84" s="112" t="s">
        <v>36</v>
      </c>
      <c r="R84" s="112" t="s">
        <v>8</v>
      </c>
      <c r="S84" s="112" t="s">
        <v>101</v>
      </c>
      <c r="T84" s="112" t="s">
        <v>102</v>
      </c>
      <c r="U84" s="112" t="s">
        <v>105</v>
      </c>
      <c r="V84" s="112" t="s">
        <v>147</v>
      </c>
      <c r="W84" s="112" t="s">
        <v>148</v>
      </c>
      <c r="X84" s="112" t="s">
        <v>108</v>
      </c>
      <c r="Y84" s="112" t="s">
        <v>111</v>
      </c>
      <c r="Z84" s="112" t="s">
        <v>117</v>
      </c>
      <c r="AA84" s="112" t="s">
        <v>16</v>
      </c>
    </row>
    <row r="85" spans="1:27" x14ac:dyDescent="0.3">
      <c r="A85" s="111">
        <v>2319420</v>
      </c>
      <c r="B85" s="111">
        <v>11913689</v>
      </c>
      <c r="C85" s="111">
        <v>5681000</v>
      </c>
      <c r="D85" s="111" t="s">
        <v>356</v>
      </c>
      <c r="E85" s="110">
        <v>1</v>
      </c>
      <c r="F85" s="109"/>
      <c r="G85" s="106"/>
      <c r="H85" s="106"/>
      <c r="I85" s="108"/>
      <c r="J85" s="107" t="s">
        <v>355</v>
      </c>
      <c r="K85" s="106" t="s">
        <v>354</v>
      </c>
      <c r="L85" s="106" t="s">
        <v>353</v>
      </c>
      <c r="M85" s="106" t="s">
        <v>352</v>
      </c>
      <c r="N85" s="107" t="s">
        <v>351</v>
      </c>
      <c r="O85" s="106" t="s">
        <v>350</v>
      </c>
      <c r="P85" s="106" t="s">
        <v>349</v>
      </c>
      <c r="Q85" s="106" t="s">
        <v>348</v>
      </c>
      <c r="R85" s="106" t="s">
        <v>236</v>
      </c>
      <c r="S85" s="106" t="s">
        <v>222</v>
      </c>
      <c r="T85" s="106" t="s">
        <v>347</v>
      </c>
      <c r="U85" s="106" t="s">
        <v>346</v>
      </c>
      <c r="V85" s="106" t="s">
        <v>345</v>
      </c>
      <c r="W85" s="106" t="s">
        <v>344</v>
      </c>
      <c r="X85" s="106" t="s">
        <v>224</v>
      </c>
      <c r="Y85" s="106" t="s">
        <v>225</v>
      </c>
      <c r="Z85" s="106" t="s">
        <v>226</v>
      </c>
      <c r="AA85" s="106" t="s">
        <v>226</v>
      </c>
    </row>
    <row r="86" spans="1:27" x14ac:dyDescent="0.3">
      <c r="A86" s="105"/>
      <c r="B86" s="105"/>
      <c r="C86" s="105"/>
      <c r="D86" s="105"/>
      <c r="E86" s="104"/>
      <c r="F86" s="103"/>
    </row>
    <row r="87" spans="1:27" x14ac:dyDescent="0.3">
      <c r="A87" s="105"/>
      <c r="B87" s="105"/>
      <c r="C87" s="105"/>
      <c r="D87" s="105"/>
      <c r="E87" s="104"/>
      <c r="F87" s="103"/>
    </row>
    <row r="88" spans="1:27" x14ac:dyDescent="0.3">
      <c r="A88" s="105"/>
      <c r="B88" s="105"/>
      <c r="C88" s="105"/>
      <c r="D88" s="105"/>
      <c r="E88" s="104"/>
      <c r="F88" s="103"/>
    </row>
    <row r="89" spans="1:27" x14ac:dyDescent="0.3">
      <c r="A89" s="105"/>
      <c r="B89" s="105"/>
      <c r="C89" s="105"/>
      <c r="D89" s="105"/>
      <c r="E89" s="104"/>
      <c r="F89" s="103"/>
    </row>
    <row r="90" spans="1:27" x14ac:dyDescent="0.3">
      <c r="A90" s="105"/>
      <c r="B90" s="105"/>
      <c r="C90" s="105"/>
      <c r="D90" s="105"/>
      <c r="E90" s="104"/>
      <c r="F90" s="103"/>
    </row>
    <row r="91" spans="1:27" x14ac:dyDescent="0.3">
      <c r="A91" s="105"/>
      <c r="B91" s="105"/>
      <c r="C91" s="105"/>
      <c r="D91" s="105"/>
      <c r="E91" s="104"/>
      <c r="F91" s="103"/>
    </row>
    <row r="92" spans="1:27" x14ac:dyDescent="0.3">
      <c r="A92" s="105"/>
      <c r="B92" s="105"/>
      <c r="C92" s="105"/>
      <c r="D92" s="105"/>
      <c r="E92" s="104"/>
      <c r="F92" s="103"/>
    </row>
    <row r="93" spans="1:27" x14ac:dyDescent="0.3">
      <c r="A93" s="105"/>
      <c r="B93" s="105"/>
      <c r="C93" s="105"/>
      <c r="D93" s="105"/>
      <c r="E93" s="104"/>
      <c r="F93" s="103"/>
    </row>
    <row r="94" spans="1:27" x14ac:dyDescent="0.3">
      <c r="A94" s="105"/>
      <c r="B94" s="105"/>
      <c r="C94" s="105"/>
      <c r="D94" s="105"/>
      <c r="E94" s="104"/>
      <c r="F94" s="103"/>
    </row>
    <row r="95" spans="1:27" x14ac:dyDescent="0.3">
      <c r="A95" s="105"/>
      <c r="B95" s="105"/>
      <c r="C95" s="105"/>
      <c r="D95" s="105"/>
      <c r="E95" s="104"/>
      <c r="F95" s="103"/>
    </row>
    <row r="96" spans="1:27" x14ac:dyDescent="0.3">
      <c r="A96" s="105"/>
      <c r="B96" s="105"/>
      <c r="C96" s="105"/>
      <c r="D96" s="105"/>
      <c r="E96" s="104"/>
      <c r="F96" s="103"/>
    </row>
    <row r="97" spans="1:6" x14ac:dyDescent="0.3">
      <c r="A97" s="105"/>
      <c r="B97" s="105"/>
      <c r="C97" s="105"/>
      <c r="D97" s="105"/>
      <c r="E97" s="104"/>
      <c r="F97" s="103"/>
    </row>
    <row r="98" spans="1:6" x14ac:dyDescent="0.3">
      <c r="A98" s="105"/>
      <c r="B98" s="105"/>
      <c r="C98" s="105"/>
      <c r="D98" s="105"/>
      <c r="E98" s="104"/>
      <c r="F98" s="103"/>
    </row>
    <row r="99" spans="1:6" x14ac:dyDescent="0.3">
      <c r="A99" s="105"/>
      <c r="B99" s="105"/>
      <c r="C99" s="105"/>
      <c r="D99" s="105"/>
      <c r="E99" s="104"/>
      <c r="F99" s="103"/>
    </row>
    <row r="100" spans="1:6" x14ac:dyDescent="0.3">
      <c r="A100" s="105"/>
      <c r="B100" s="105"/>
      <c r="C100" s="105"/>
      <c r="D100" s="105"/>
      <c r="E100" s="104"/>
      <c r="F100" s="103"/>
    </row>
    <row r="101" spans="1:6" x14ac:dyDescent="0.3">
      <c r="A101" s="105"/>
      <c r="B101" s="105"/>
      <c r="C101" s="105"/>
      <c r="D101" s="105"/>
      <c r="E101" s="104"/>
      <c r="F101" s="103"/>
    </row>
    <row r="102" spans="1:6" x14ac:dyDescent="0.3">
      <c r="A102" s="105"/>
      <c r="B102" s="105"/>
      <c r="C102" s="105"/>
      <c r="D102" s="105"/>
      <c r="E102" s="104"/>
      <c r="F102" s="103"/>
    </row>
    <row r="103" spans="1:6" x14ac:dyDescent="0.3">
      <c r="A103" s="105"/>
      <c r="B103" s="105"/>
      <c r="C103" s="105"/>
      <c r="D103" s="105"/>
      <c r="E103" s="104"/>
      <c r="F103" s="103"/>
    </row>
    <row r="104" spans="1:6" x14ac:dyDescent="0.3">
      <c r="A104" s="105"/>
      <c r="B104" s="105"/>
      <c r="C104" s="105"/>
      <c r="D104" s="105"/>
      <c r="E104" s="104"/>
      <c r="F104" s="103"/>
    </row>
    <row r="105" spans="1:6" x14ac:dyDescent="0.3">
      <c r="A105" s="105"/>
      <c r="B105" s="105"/>
      <c r="C105" s="105"/>
      <c r="D105" s="105"/>
      <c r="E105" s="104"/>
      <c r="F105" s="103"/>
    </row>
    <row r="106" spans="1:6" x14ac:dyDescent="0.3">
      <c r="A106" s="105"/>
      <c r="B106" s="105"/>
      <c r="C106" s="105"/>
      <c r="D106" s="105"/>
      <c r="E106" s="104"/>
      <c r="F106" s="103"/>
    </row>
    <row r="107" spans="1:6" x14ac:dyDescent="0.3">
      <c r="A107" s="105"/>
      <c r="B107" s="105"/>
      <c r="C107" s="105"/>
      <c r="D107" s="105"/>
      <c r="E107" s="104"/>
      <c r="F107" s="103"/>
    </row>
    <row r="108" spans="1:6" x14ac:dyDescent="0.3">
      <c r="A108" s="105"/>
      <c r="B108" s="105"/>
      <c r="C108" s="105"/>
      <c r="D108" s="105"/>
      <c r="E108" s="104"/>
      <c r="F108" s="103"/>
    </row>
    <row r="109" spans="1:6" x14ac:dyDescent="0.3">
      <c r="A109" s="105"/>
      <c r="B109" s="105"/>
      <c r="C109" s="105"/>
      <c r="D109" s="105"/>
      <c r="E109" s="104"/>
      <c r="F109" s="103"/>
    </row>
    <row r="110" spans="1:6" x14ac:dyDescent="0.3">
      <c r="A110" s="105"/>
      <c r="B110" s="105"/>
      <c r="C110" s="105"/>
      <c r="D110" s="105"/>
      <c r="E110" s="104"/>
      <c r="F110" s="103"/>
    </row>
    <row r="111" spans="1:6" x14ac:dyDescent="0.3">
      <c r="A111" s="105"/>
      <c r="B111" s="105"/>
      <c r="C111" s="105"/>
      <c r="D111" s="105"/>
      <c r="E111" s="104"/>
      <c r="F111" s="103"/>
    </row>
    <row r="112" spans="1:6" x14ac:dyDescent="0.3">
      <c r="A112" s="105"/>
      <c r="B112" s="105"/>
      <c r="C112" s="105"/>
      <c r="D112" s="105"/>
      <c r="E112" s="104"/>
      <c r="F112" s="103"/>
    </row>
    <row r="113" spans="1:6" x14ac:dyDescent="0.3">
      <c r="A113" s="105"/>
      <c r="B113" s="105"/>
      <c r="C113" s="105"/>
      <c r="D113" s="105"/>
      <c r="E113" s="104"/>
      <c r="F113" s="103"/>
    </row>
    <row r="114" spans="1:6" x14ac:dyDescent="0.3">
      <c r="A114" s="105"/>
      <c r="B114" s="105"/>
      <c r="C114" s="105"/>
      <c r="D114" s="105"/>
      <c r="E114" s="104"/>
      <c r="F114" s="103"/>
    </row>
    <row r="115" spans="1:6" x14ac:dyDescent="0.3">
      <c r="A115" s="105"/>
      <c r="B115" s="105"/>
      <c r="C115" s="105"/>
      <c r="D115" s="105"/>
      <c r="E115" s="104"/>
      <c r="F115" s="103"/>
    </row>
    <row r="116" spans="1:6" x14ac:dyDescent="0.3">
      <c r="A116" s="105"/>
      <c r="B116" s="105"/>
      <c r="C116" s="105"/>
      <c r="D116" s="105"/>
      <c r="E116" s="104"/>
      <c r="F116" s="103"/>
    </row>
    <row r="117" spans="1:6" x14ac:dyDescent="0.3">
      <c r="A117" s="105"/>
      <c r="B117" s="105"/>
      <c r="C117" s="105"/>
      <c r="D117" s="105"/>
      <c r="E117" s="104"/>
      <c r="F117" s="103"/>
    </row>
    <row r="118" spans="1:6" x14ac:dyDescent="0.3">
      <c r="A118" s="105"/>
      <c r="B118" s="105"/>
      <c r="C118" s="105"/>
      <c r="D118" s="105"/>
      <c r="E118" s="104"/>
      <c r="F118" s="103"/>
    </row>
    <row r="119" spans="1:6" x14ac:dyDescent="0.3">
      <c r="A119" s="105"/>
      <c r="B119" s="105"/>
      <c r="C119" s="105"/>
      <c r="D119" s="105"/>
      <c r="E119" s="104"/>
      <c r="F119" s="103"/>
    </row>
    <row r="120" spans="1:6" x14ac:dyDescent="0.3">
      <c r="A120" s="105"/>
      <c r="B120" s="105"/>
      <c r="C120" s="105"/>
      <c r="D120" s="105"/>
      <c r="E120" s="104"/>
      <c r="F120" s="103"/>
    </row>
    <row r="121" spans="1:6" x14ac:dyDescent="0.3">
      <c r="A121" s="105"/>
      <c r="B121" s="105"/>
      <c r="C121" s="105"/>
      <c r="D121" s="105"/>
      <c r="E121" s="104"/>
      <c r="F121" s="103"/>
    </row>
    <row r="122" spans="1:6" x14ac:dyDescent="0.3">
      <c r="A122" s="105"/>
      <c r="B122" s="105"/>
      <c r="C122" s="105"/>
      <c r="D122" s="105"/>
      <c r="E122" s="104"/>
      <c r="F122" s="103"/>
    </row>
    <row r="123" spans="1:6" x14ac:dyDescent="0.3">
      <c r="A123" s="105"/>
      <c r="B123" s="105"/>
      <c r="C123" s="105"/>
      <c r="D123" s="105"/>
      <c r="E123" s="104"/>
      <c r="F123" s="103"/>
    </row>
    <row r="124" spans="1:6" x14ac:dyDescent="0.3">
      <c r="A124" s="105"/>
      <c r="B124" s="105"/>
      <c r="C124" s="105"/>
      <c r="D124" s="105"/>
      <c r="E124" s="104"/>
      <c r="F124" s="103"/>
    </row>
    <row r="125" spans="1:6" x14ac:dyDescent="0.3">
      <c r="A125" s="105"/>
      <c r="B125" s="105"/>
      <c r="C125" s="105"/>
      <c r="D125" s="105"/>
      <c r="E125" s="104"/>
      <c r="F125" s="103"/>
    </row>
    <row r="126" spans="1:6" x14ac:dyDescent="0.3">
      <c r="F126" s="98"/>
    </row>
    <row r="127" spans="1:6" x14ac:dyDescent="0.3">
      <c r="F127" s="98"/>
    </row>
    <row r="128" spans="1:6" x14ac:dyDescent="0.3">
      <c r="F128" s="98"/>
    </row>
    <row r="129" spans="6:6" x14ac:dyDescent="0.3">
      <c r="F129" s="98"/>
    </row>
    <row r="130" spans="6:6" x14ac:dyDescent="0.3">
      <c r="F130" s="98"/>
    </row>
    <row r="131" spans="6:6" x14ac:dyDescent="0.3">
      <c r="F131" s="98"/>
    </row>
    <row r="132" spans="6:6" x14ac:dyDescent="0.3">
      <c r="F132" s="98"/>
    </row>
    <row r="133" spans="6:6" x14ac:dyDescent="0.3">
      <c r="F133" s="98"/>
    </row>
    <row r="134" spans="6:6" x14ac:dyDescent="0.3">
      <c r="F134" s="98"/>
    </row>
    <row r="135" spans="6:6" x14ac:dyDescent="0.3">
      <c r="F135" s="98"/>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CFC27-F9EA-40F5-83B0-783AEF09EAD6}">
  <dimension ref="A1:AT80"/>
  <sheetViews>
    <sheetView topLeftCell="A13" workbookViewId="0">
      <selection activeCell="W1" sqref="W1:W1048576"/>
    </sheetView>
  </sheetViews>
  <sheetFormatPr defaultColWidth="9" defaultRowHeight="14.4" x14ac:dyDescent="0.3"/>
  <cols>
    <col min="1" max="1" width="9" style="97"/>
    <col min="2" max="2" width="26" style="97" bestFit="1" customWidth="1"/>
    <col min="3" max="3" width="23.33203125" style="97" bestFit="1" customWidth="1"/>
    <col min="4" max="4" width="9" style="97"/>
    <col min="5" max="5" width="10" style="97" customWidth="1"/>
    <col min="6" max="22" width="9" style="97"/>
    <col min="23" max="23" width="9" style="168"/>
    <col min="24" max="16384" width="9" style="97"/>
  </cols>
  <sheetData>
    <row r="1" spans="1:46" ht="23.4" x14ac:dyDescent="0.45">
      <c r="A1" s="185" t="s">
        <v>672</v>
      </c>
    </row>
    <row r="2" spans="1:46" s="185" customFormat="1" ht="23.4" x14ac:dyDescent="0.45">
      <c r="A2" s="185" t="s">
        <v>671</v>
      </c>
      <c r="W2" s="186"/>
    </row>
    <row r="4" spans="1:46" s="179" customFormat="1" ht="57.6" x14ac:dyDescent="0.3">
      <c r="A4" s="184" t="s">
        <v>670</v>
      </c>
      <c r="B4" s="183" t="s">
        <v>669</v>
      </c>
      <c r="C4" s="183" t="s">
        <v>546</v>
      </c>
      <c r="D4" s="182" t="s">
        <v>651</v>
      </c>
      <c r="E4" s="180" t="s">
        <v>668</v>
      </c>
      <c r="F4" s="180" t="s">
        <v>667</v>
      </c>
      <c r="G4" s="180" t="s">
        <v>666</v>
      </c>
      <c r="H4" s="180" t="s">
        <v>665</v>
      </c>
      <c r="I4" s="180" t="s">
        <v>664</v>
      </c>
      <c r="J4" s="180" t="s">
        <v>663</v>
      </c>
      <c r="K4" s="180" t="s">
        <v>662</v>
      </c>
      <c r="L4" s="180" t="s">
        <v>661</v>
      </c>
      <c r="M4" s="180" t="s">
        <v>480</v>
      </c>
      <c r="N4" s="180" t="s">
        <v>660</v>
      </c>
      <c r="O4" s="180" t="s">
        <v>659</v>
      </c>
      <c r="P4" s="180" t="s">
        <v>658</v>
      </c>
      <c r="Q4" s="180" t="s">
        <v>657</v>
      </c>
      <c r="R4" s="180" t="s">
        <v>656</v>
      </c>
      <c r="S4" s="180" t="s">
        <v>655</v>
      </c>
      <c r="T4" s="180" t="s">
        <v>654</v>
      </c>
      <c r="U4" s="180" t="s">
        <v>653</v>
      </c>
      <c r="V4" s="180" t="s">
        <v>652</v>
      </c>
      <c r="W4" s="181" t="s">
        <v>651</v>
      </c>
      <c r="X4" s="180" t="s">
        <v>650</v>
      </c>
      <c r="Y4" s="180" t="s">
        <v>649</v>
      </c>
      <c r="Z4" s="180" t="s">
        <v>648</v>
      </c>
      <c r="AA4" s="180" t="s">
        <v>647</v>
      </c>
      <c r="AB4" s="180" t="s">
        <v>646</v>
      </c>
      <c r="AC4" s="180" t="s">
        <v>645</v>
      </c>
      <c r="AD4" s="180" t="s">
        <v>644</v>
      </c>
      <c r="AE4" s="180" t="s">
        <v>643</v>
      </c>
      <c r="AF4" s="180" t="s">
        <v>408</v>
      </c>
      <c r="AG4" s="180" t="s">
        <v>642</v>
      </c>
      <c r="AH4" s="180" t="s">
        <v>641</v>
      </c>
      <c r="AI4" s="180" t="s">
        <v>640</v>
      </c>
      <c r="AJ4" s="180" t="s">
        <v>639</v>
      </c>
      <c r="AK4" s="180" t="s">
        <v>638</v>
      </c>
      <c r="AL4" s="180" t="s">
        <v>637</v>
      </c>
      <c r="AM4" s="180" t="s">
        <v>636</v>
      </c>
      <c r="AN4" s="180" t="s">
        <v>635</v>
      </c>
      <c r="AO4" s="180" t="s">
        <v>634</v>
      </c>
      <c r="AP4" s="180" t="s">
        <v>633</v>
      </c>
      <c r="AQ4" s="180" t="s">
        <v>632</v>
      </c>
      <c r="AR4" s="180" t="s">
        <v>631</v>
      </c>
      <c r="AS4" s="180" t="s">
        <v>630</v>
      </c>
      <c r="AT4" s="180" t="s">
        <v>629</v>
      </c>
    </row>
    <row r="5" spans="1:46" x14ac:dyDescent="0.3">
      <c r="A5" s="178" t="s">
        <v>628</v>
      </c>
      <c r="B5" s="171" t="s">
        <v>627</v>
      </c>
      <c r="C5" s="171" t="s">
        <v>1</v>
      </c>
      <c r="D5" s="177" t="s">
        <v>302</v>
      </c>
      <c r="E5" s="12"/>
      <c r="F5" s="12"/>
      <c r="G5" s="12" t="s">
        <v>302</v>
      </c>
      <c r="H5" s="12"/>
      <c r="I5" s="12"/>
      <c r="J5" s="12" t="s">
        <v>302</v>
      </c>
      <c r="K5" s="12" t="s">
        <v>302</v>
      </c>
      <c r="L5" s="12"/>
      <c r="M5" s="12" t="s">
        <v>302</v>
      </c>
      <c r="N5" s="12" t="s">
        <v>302</v>
      </c>
      <c r="O5" s="12" t="s">
        <v>302</v>
      </c>
      <c r="P5" s="12" t="s">
        <v>302</v>
      </c>
      <c r="Q5" s="12" t="s">
        <v>302</v>
      </c>
      <c r="R5" s="12"/>
      <c r="S5" s="12"/>
      <c r="T5" s="12"/>
      <c r="U5" s="176" t="s">
        <v>302</v>
      </c>
      <c r="V5" s="176" t="s">
        <v>302</v>
      </c>
      <c r="W5" s="175" t="s">
        <v>302</v>
      </c>
      <c r="X5" s="174" t="s">
        <v>302</v>
      </c>
      <c r="Y5" s="174" t="s">
        <v>302</v>
      </c>
      <c r="Z5" s="174" t="s">
        <v>302</v>
      </c>
      <c r="AA5" s="174" t="s">
        <v>302</v>
      </c>
      <c r="AB5" s="12"/>
      <c r="AC5" s="12"/>
      <c r="AD5" s="174" t="s">
        <v>302</v>
      </c>
      <c r="AE5" s="174" t="s">
        <v>302</v>
      </c>
      <c r="AF5" s="12"/>
      <c r="AG5" s="12"/>
      <c r="AH5" s="12" t="s">
        <v>302</v>
      </c>
      <c r="AI5" s="174" t="s">
        <v>302</v>
      </c>
      <c r="AJ5" s="174" t="s">
        <v>302</v>
      </c>
      <c r="AK5" s="12" t="s">
        <v>302</v>
      </c>
      <c r="AL5" s="12" t="s">
        <v>302</v>
      </c>
      <c r="AM5" s="12" t="s">
        <v>302</v>
      </c>
      <c r="AN5" s="12"/>
      <c r="AO5" s="12" t="s">
        <v>302</v>
      </c>
      <c r="AP5" s="174"/>
      <c r="AQ5" s="12" t="s">
        <v>302</v>
      </c>
      <c r="AR5" s="174" t="s">
        <v>302</v>
      </c>
      <c r="AS5" s="174" t="s">
        <v>302</v>
      </c>
      <c r="AT5" s="12"/>
    </row>
    <row r="6" spans="1:46" x14ac:dyDescent="0.3">
      <c r="A6" s="172">
        <v>12</v>
      </c>
      <c r="B6" s="171" t="s">
        <v>626</v>
      </c>
      <c r="C6" s="171" t="s">
        <v>15</v>
      </c>
      <c r="D6" s="170" t="s">
        <v>302</v>
      </c>
      <c r="E6" s="12"/>
      <c r="F6" s="12"/>
      <c r="G6" s="12"/>
      <c r="H6" s="12"/>
      <c r="I6" s="12"/>
      <c r="J6" s="12" t="s">
        <v>302</v>
      </c>
      <c r="K6" s="12"/>
      <c r="L6" s="12"/>
      <c r="M6" s="12" t="s">
        <v>302</v>
      </c>
      <c r="N6" s="12"/>
      <c r="O6" s="12" t="s">
        <v>302</v>
      </c>
      <c r="P6" s="12"/>
      <c r="Q6" s="12"/>
      <c r="R6" s="174"/>
      <c r="S6" s="12"/>
      <c r="T6" s="12"/>
      <c r="U6" s="12" t="s">
        <v>302</v>
      </c>
      <c r="V6" s="12" t="s">
        <v>302</v>
      </c>
      <c r="W6" s="169" t="s">
        <v>302</v>
      </c>
      <c r="X6" s="12"/>
      <c r="Y6" s="12"/>
      <c r="Z6" s="12"/>
      <c r="AA6" s="12"/>
      <c r="AB6" s="12"/>
      <c r="AC6" s="12" t="s">
        <v>302</v>
      </c>
      <c r="AD6" s="12" t="s">
        <v>302</v>
      </c>
      <c r="AE6" s="12" t="s">
        <v>302</v>
      </c>
      <c r="AF6" s="12"/>
      <c r="AG6" s="12"/>
      <c r="AH6" s="12"/>
      <c r="AI6" s="12" t="s">
        <v>302</v>
      </c>
      <c r="AJ6" s="12" t="s">
        <v>302</v>
      </c>
      <c r="AK6" s="12" t="s">
        <v>302</v>
      </c>
      <c r="AL6" s="12" t="s">
        <v>302</v>
      </c>
      <c r="AM6" s="12" t="s">
        <v>302</v>
      </c>
      <c r="AN6" s="12"/>
      <c r="AO6" s="12" t="s">
        <v>302</v>
      </c>
      <c r="AP6" s="12"/>
      <c r="AQ6" s="12" t="s">
        <v>302</v>
      </c>
      <c r="AR6" s="12" t="s">
        <v>302</v>
      </c>
      <c r="AS6" s="12"/>
      <c r="AT6" s="12"/>
    </row>
    <row r="7" spans="1:46" x14ac:dyDescent="0.3">
      <c r="A7" s="172">
        <v>13</v>
      </c>
      <c r="B7" s="171" t="s">
        <v>625</v>
      </c>
      <c r="C7" s="171" t="s">
        <v>3</v>
      </c>
      <c r="D7" s="170" t="s">
        <v>302</v>
      </c>
      <c r="E7" s="12"/>
      <c r="F7" s="12" t="s">
        <v>302</v>
      </c>
      <c r="G7" s="12"/>
      <c r="H7" s="12"/>
      <c r="I7" s="12"/>
      <c r="J7" s="12" t="s">
        <v>302</v>
      </c>
      <c r="K7" s="12"/>
      <c r="L7" s="12"/>
      <c r="M7" s="12" t="s">
        <v>302</v>
      </c>
      <c r="N7" s="12" t="s">
        <v>302</v>
      </c>
      <c r="O7" s="12" t="s">
        <v>302</v>
      </c>
      <c r="P7" s="12"/>
      <c r="Q7" s="12" t="s">
        <v>302</v>
      </c>
      <c r="R7" s="12"/>
      <c r="S7" s="12"/>
      <c r="T7" s="12"/>
      <c r="U7" s="12" t="s">
        <v>302</v>
      </c>
      <c r="V7" s="12" t="s">
        <v>302</v>
      </c>
      <c r="W7" s="169" t="s">
        <v>302</v>
      </c>
      <c r="X7" s="12"/>
      <c r="Y7" s="12" t="s">
        <v>302</v>
      </c>
      <c r="Z7" s="12" t="s">
        <v>302</v>
      </c>
      <c r="AA7" s="12"/>
      <c r="AB7" s="12"/>
      <c r="AC7" s="12" t="s">
        <v>302</v>
      </c>
      <c r="AD7" s="12" t="s">
        <v>302</v>
      </c>
      <c r="AE7" s="12" t="s">
        <v>302</v>
      </c>
      <c r="AF7" s="12"/>
      <c r="AG7" s="12"/>
      <c r="AH7" s="12" t="s">
        <v>302</v>
      </c>
      <c r="AI7" s="12" t="s">
        <v>302</v>
      </c>
      <c r="AJ7" s="12" t="s">
        <v>302</v>
      </c>
      <c r="AK7" s="12" t="s">
        <v>302</v>
      </c>
      <c r="AL7" s="12" t="s">
        <v>302</v>
      </c>
      <c r="AM7" s="12" t="s">
        <v>302</v>
      </c>
      <c r="AN7" s="12"/>
      <c r="AO7" s="12" t="s">
        <v>302</v>
      </c>
      <c r="AP7" s="12"/>
      <c r="AQ7" s="12"/>
      <c r="AR7" s="12" t="s">
        <v>302</v>
      </c>
      <c r="AS7" s="12" t="s">
        <v>302</v>
      </c>
      <c r="AT7" s="12"/>
    </row>
    <row r="8" spans="1:46" x14ac:dyDescent="0.3">
      <c r="A8" s="172">
        <v>14</v>
      </c>
      <c r="B8" s="171" t="s">
        <v>624</v>
      </c>
      <c r="C8" s="171" t="s">
        <v>516</v>
      </c>
      <c r="D8" s="170"/>
      <c r="E8" s="12"/>
      <c r="F8" s="12"/>
      <c r="G8" s="12"/>
      <c r="H8" s="12"/>
      <c r="I8" s="12"/>
      <c r="J8" s="12" t="s">
        <v>302</v>
      </c>
      <c r="K8" s="12"/>
      <c r="L8" s="12"/>
      <c r="M8" s="12" t="s">
        <v>302</v>
      </c>
      <c r="N8" s="12"/>
      <c r="O8" s="12"/>
      <c r="P8" s="12" t="s">
        <v>302</v>
      </c>
      <c r="Q8" s="12" t="s">
        <v>302</v>
      </c>
      <c r="R8" s="12"/>
      <c r="S8" s="12"/>
      <c r="T8" s="12"/>
      <c r="U8" s="12" t="s">
        <v>302</v>
      </c>
      <c r="V8" s="12" t="s">
        <v>302</v>
      </c>
      <c r="W8" s="169"/>
      <c r="X8" s="12" t="s">
        <v>302</v>
      </c>
      <c r="Y8" s="12"/>
      <c r="Z8" s="12" t="s">
        <v>302</v>
      </c>
      <c r="AA8" s="12"/>
      <c r="AB8" s="12"/>
      <c r="AC8" s="12"/>
      <c r="AD8" s="12" t="s">
        <v>302</v>
      </c>
      <c r="AE8" s="12" t="s">
        <v>302</v>
      </c>
      <c r="AF8" s="12"/>
      <c r="AG8" s="12"/>
      <c r="AH8" s="12"/>
      <c r="AI8" s="12" t="s">
        <v>302</v>
      </c>
      <c r="AJ8" s="12" t="s">
        <v>302</v>
      </c>
      <c r="AK8" s="12" t="s">
        <v>302</v>
      </c>
      <c r="AL8" s="12" t="s">
        <v>302</v>
      </c>
      <c r="AM8" s="12" t="s">
        <v>302</v>
      </c>
      <c r="AN8" s="12"/>
      <c r="AO8" s="12" t="s">
        <v>302</v>
      </c>
      <c r="AP8" s="12"/>
      <c r="AQ8" s="12" t="s">
        <v>302</v>
      </c>
      <c r="AR8" s="12" t="s">
        <v>302</v>
      </c>
      <c r="AS8" s="12" t="s">
        <v>302</v>
      </c>
      <c r="AT8" s="12"/>
    </row>
    <row r="9" spans="1:46" x14ac:dyDescent="0.3">
      <c r="A9" s="172">
        <v>15</v>
      </c>
      <c r="B9" s="171" t="s">
        <v>623</v>
      </c>
      <c r="C9" s="171" t="s">
        <v>90</v>
      </c>
      <c r="D9" s="170" t="s">
        <v>302</v>
      </c>
      <c r="E9" s="12"/>
      <c r="F9" s="12" t="s">
        <v>302</v>
      </c>
      <c r="G9" s="12" t="s">
        <v>302</v>
      </c>
      <c r="H9" s="12"/>
      <c r="I9" s="12"/>
      <c r="J9" s="12" t="s">
        <v>302</v>
      </c>
      <c r="K9" s="12"/>
      <c r="L9" s="12"/>
      <c r="M9" s="12" t="s">
        <v>302</v>
      </c>
      <c r="N9" s="12" t="s">
        <v>302</v>
      </c>
      <c r="O9" s="12" t="s">
        <v>302</v>
      </c>
      <c r="P9" s="12" t="s">
        <v>302</v>
      </c>
      <c r="Q9" s="12" t="s">
        <v>302</v>
      </c>
      <c r="R9" s="12"/>
      <c r="S9" s="12"/>
      <c r="T9" s="12"/>
      <c r="U9" s="12" t="s">
        <v>302</v>
      </c>
      <c r="V9" s="12" t="s">
        <v>302</v>
      </c>
      <c r="W9" s="169" t="s">
        <v>302</v>
      </c>
      <c r="X9" s="12" t="s">
        <v>302</v>
      </c>
      <c r="Y9" s="12" t="s">
        <v>302</v>
      </c>
      <c r="Z9" s="12" t="s">
        <v>302</v>
      </c>
      <c r="AA9" s="12"/>
      <c r="AB9" s="12"/>
      <c r="AC9" s="12" t="s">
        <v>302</v>
      </c>
      <c r="AD9" s="12" t="s">
        <v>302</v>
      </c>
      <c r="AE9" s="12" t="s">
        <v>302</v>
      </c>
      <c r="AF9" s="12"/>
      <c r="AG9" s="12"/>
      <c r="AH9" s="12" t="s">
        <v>302</v>
      </c>
      <c r="AI9" s="12" t="s">
        <v>302</v>
      </c>
      <c r="AJ9" s="12" t="s">
        <v>302</v>
      </c>
      <c r="AK9" s="12" t="s">
        <v>302</v>
      </c>
      <c r="AL9" s="12" t="s">
        <v>302</v>
      </c>
      <c r="AM9" s="12" t="s">
        <v>302</v>
      </c>
      <c r="AN9" s="12"/>
      <c r="AO9" s="12" t="s">
        <v>302</v>
      </c>
      <c r="AP9" s="12" t="s">
        <v>302</v>
      </c>
      <c r="AQ9" s="12" t="s">
        <v>302</v>
      </c>
      <c r="AR9" s="12" t="s">
        <v>302</v>
      </c>
      <c r="AS9" s="12" t="s">
        <v>302</v>
      </c>
      <c r="AT9" s="12"/>
    </row>
    <row r="10" spans="1:46" x14ac:dyDescent="0.3">
      <c r="A10" s="172">
        <v>16</v>
      </c>
      <c r="B10" s="171" t="s">
        <v>622</v>
      </c>
      <c r="C10" s="171" t="s">
        <v>106</v>
      </c>
      <c r="D10" s="170" t="s">
        <v>302</v>
      </c>
      <c r="E10" s="12"/>
      <c r="F10" s="12"/>
      <c r="G10" s="12" t="s">
        <v>302</v>
      </c>
      <c r="H10" s="12"/>
      <c r="I10" s="12"/>
      <c r="J10" s="12" t="s">
        <v>302</v>
      </c>
      <c r="K10" s="12"/>
      <c r="L10" s="12"/>
      <c r="M10" s="12" t="s">
        <v>302</v>
      </c>
      <c r="N10" s="12"/>
      <c r="O10" s="12" t="s">
        <v>302</v>
      </c>
      <c r="P10" s="12"/>
      <c r="Q10" s="12" t="s">
        <v>302</v>
      </c>
      <c r="R10" s="12"/>
      <c r="S10" s="12"/>
      <c r="T10" s="12"/>
      <c r="U10" s="12" t="s">
        <v>302</v>
      </c>
      <c r="V10" s="12" t="s">
        <v>302</v>
      </c>
      <c r="W10" s="169" t="s">
        <v>302</v>
      </c>
      <c r="X10" s="12" t="s">
        <v>302</v>
      </c>
      <c r="Y10" s="12" t="s">
        <v>302</v>
      </c>
      <c r="Z10" s="12" t="s">
        <v>302</v>
      </c>
      <c r="AA10" s="12" t="s">
        <v>302</v>
      </c>
      <c r="AB10" s="12"/>
      <c r="AC10" s="12"/>
      <c r="AD10" s="12" t="s">
        <v>302</v>
      </c>
      <c r="AE10" s="12" t="s">
        <v>302</v>
      </c>
      <c r="AF10" s="12"/>
      <c r="AG10" s="12"/>
      <c r="AH10" s="12" t="s">
        <v>302</v>
      </c>
      <c r="AI10" s="12" t="s">
        <v>302</v>
      </c>
      <c r="AJ10" s="12" t="s">
        <v>302</v>
      </c>
      <c r="AK10" s="12" t="s">
        <v>302</v>
      </c>
      <c r="AL10" s="12" t="s">
        <v>302</v>
      </c>
      <c r="AM10" s="12" t="s">
        <v>302</v>
      </c>
      <c r="AN10" s="12"/>
      <c r="AO10" s="12" t="s">
        <v>302</v>
      </c>
      <c r="AP10" s="12"/>
      <c r="AQ10" s="12" t="s">
        <v>302</v>
      </c>
      <c r="AR10" s="12" t="s">
        <v>302</v>
      </c>
      <c r="AS10" s="12" t="s">
        <v>302</v>
      </c>
      <c r="AT10" s="12"/>
    </row>
    <row r="11" spans="1:46" x14ac:dyDescent="0.3">
      <c r="A11" s="172">
        <v>17</v>
      </c>
      <c r="B11" s="171" t="s">
        <v>621</v>
      </c>
      <c r="C11" s="171" t="s">
        <v>126</v>
      </c>
      <c r="D11" s="170"/>
      <c r="E11" s="12"/>
      <c r="F11" s="12" t="s">
        <v>302</v>
      </c>
      <c r="G11" s="12" t="s">
        <v>302</v>
      </c>
      <c r="H11" s="12"/>
      <c r="I11" s="12"/>
      <c r="J11" s="12" t="s">
        <v>302</v>
      </c>
      <c r="K11" s="12" t="s">
        <v>302</v>
      </c>
      <c r="L11" s="12"/>
      <c r="M11" s="12" t="s">
        <v>302</v>
      </c>
      <c r="N11" s="12" t="s">
        <v>302</v>
      </c>
      <c r="O11" s="12" t="s">
        <v>302</v>
      </c>
      <c r="P11" s="12" t="s">
        <v>302</v>
      </c>
      <c r="Q11" s="12" t="s">
        <v>302</v>
      </c>
      <c r="R11" s="12"/>
      <c r="S11" s="12"/>
      <c r="T11" s="12"/>
      <c r="U11" s="12" t="s">
        <v>302</v>
      </c>
      <c r="V11" s="12" t="s">
        <v>302</v>
      </c>
      <c r="W11" s="169"/>
      <c r="X11" s="12"/>
      <c r="Y11" s="12" t="s">
        <v>302</v>
      </c>
      <c r="Z11" s="12"/>
      <c r="AA11" s="12" t="s">
        <v>302</v>
      </c>
      <c r="AB11" s="12"/>
      <c r="AC11" s="12" t="s">
        <v>302</v>
      </c>
      <c r="AD11" s="12" t="s">
        <v>302</v>
      </c>
      <c r="AE11" s="12" t="s">
        <v>302</v>
      </c>
      <c r="AF11" s="12"/>
      <c r="AG11" s="12"/>
      <c r="AH11" s="12" t="s">
        <v>302</v>
      </c>
      <c r="AI11" s="12" t="s">
        <v>302</v>
      </c>
      <c r="AJ11" s="12" t="s">
        <v>302</v>
      </c>
      <c r="AK11" s="12" t="s">
        <v>302</v>
      </c>
      <c r="AL11" s="12" t="s">
        <v>302</v>
      </c>
      <c r="AM11" s="12" t="s">
        <v>302</v>
      </c>
      <c r="AN11" s="12"/>
      <c r="AO11" s="12" t="s">
        <v>302</v>
      </c>
      <c r="AP11" s="12" t="s">
        <v>302</v>
      </c>
      <c r="AQ11" s="12" t="s">
        <v>302</v>
      </c>
      <c r="AR11" s="12" t="s">
        <v>302</v>
      </c>
      <c r="AS11" s="12"/>
      <c r="AT11" s="12"/>
    </row>
    <row r="12" spans="1:46" x14ac:dyDescent="0.3">
      <c r="A12" s="172">
        <v>18</v>
      </c>
      <c r="B12" s="171" t="s">
        <v>620</v>
      </c>
      <c r="C12" s="171" t="s">
        <v>127</v>
      </c>
      <c r="D12" s="170"/>
      <c r="E12" s="12"/>
      <c r="F12" s="12" t="s">
        <v>302</v>
      </c>
      <c r="G12" s="12"/>
      <c r="H12" s="12"/>
      <c r="I12" s="12"/>
      <c r="J12" s="12" t="s">
        <v>302</v>
      </c>
      <c r="K12" s="12"/>
      <c r="L12" s="12"/>
      <c r="M12" s="12"/>
      <c r="N12" s="12" t="s">
        <v>302</v>
      </c>
      <c r="O12" s="12" t="s">
        <v>302</v>
      </c>
      <c r="P12" s="12"/>
      <c r="Q12" s="12"/>
      <c r="R12" s="12"/>
      <c r="S12" s="12"/>
      <c r="T12" s="12"/>
      <c r="U12" s="12"/>
      <c r="V12" s="12"/>
      <c r="W12" s="169"/>
      <c r="X12" s="12"/>
      <c r="Y12" s="12" t="s">
        <v>302</v>
      </c>
      <c r="Z12" s="12" t="s">
        <v>302</v>
      </c>
      <c r="AA12" s="12" t="s">
        <v>302</v>
      </c>
      <c r="AB12" s="12"/>
      <c r="AC12" s="12"/>
      <c r="AD12" s="12" t="s">
        <v>302</v>
      </c>
      <c r="AE12" s="12" t="s">
        <v>302</v>
      </c>
      <c r="AF12" s="12"/>
      <c r="AG12" s="12"/>
      <c r="AH12" s="12"/>
      <c r="AI12" s="12" t="s">
        <v>302</v>
      </c>
      <c r="AJ12" s="12" t="s">
        <v>302</v>
      </c>
      <c r="AK12" s="12" t="s">
        <v>302</v>
      </c>
      <c r="AL12" s="12" t="s">
        <v>302</v>
      </c>
      <c r="AM12" s="12"/>
      <c r="AN12" s="12"/>
      <c r="AO12" s="12" t="s">
        <v>302</v>
      </c>
      <c r="AP12" s="12"/>
      <c r="AQ12" s="12"/>
      <c r="AR12" s="12" t="s">
        <v>302</v>
      </c>
      <c r="AS12" s="12"/>
      <c r="AT12" s="12"/>
    </row>
    <row r="13" spans="1:46" x14ac:dyDescent="0.3">
      <c r="A13" s="172">
        <v>19</v>
      </c>
      <c r="B13" s="171" t="s">
        <v>619</v>
      </c>
      <c r="C13" s="171" t="s">
        <v>132</v>
      </c>
      <c r="D13" s="170"/>
      <c r="E13" s="12"/>
      <c r="F13" s="12" t="s">
        <v>302</v>
      </c>
      <c r="G13" s="12"/>
      <c r="H13" s="12"/>
      <c r="I13" s="12"/>
      <c r="J13" s="12" t="s">
        <v>302</v>
      </c>
      <c r="K13" s="12"/>
      <c r="L13" s="12"/>
      <c r="M13" s="12" t="s">
        <v>302</v>
      </c>
      <c r="N13" s="12" t="s">
        <v>302</v>
      </c>
      <c r="O13" s="12" t="s">
        <v>302</v>
      </c>
      <c r="P13" s="12"/>
      <c r="Q13" s="12" t="s">
        <v>302</v>
      </c>
      <c r="R13" s="12"/>
      <c r="S13" s="12"/>
      <c r="T13" s="12"/>
      <c r="U13" s="12"/>
      <c r="V13" s="12"/>
      <c r="W13" s="169"/>
      <c r="X13" s="12"/>
      <c r="Y13" s="12"/>
      <c r="Z13" s="12"/>
      <c r="AA13" s="12"/>
      <c r="AB13" s="12"/>
      <c r="AC13" s="12"/>
      <c r="AD13" s="12"/>
      <c r="AE13" s="12"/>
      <c r="AF13" s="12"/>
      <c r="AG13" s="12"/>
      <c r="AH13" s="12"/>
      <c r="AI13" s="12"/>
      <c r="AJ13" s="12"/>
      <c r="AK13" s="12"/>
      <c r="AL13" s="12"/>
      <c r="AM13" s="12" t="s">
        <v>302</v>
      </c>
      <c r="AN13" s="12"/>
      <c r="AO13" s="12" t="s">
        <v>302</v>
      </c>
      <c r="AP13" s="12" t="s">
        <v>302</v>
      </c>
      <c r="AQ13" s="12"/>
      <c r="AR13" s="12"/>
      <c r="AS13" s="12"/>
      <c r="AT13" s="12"/>
    </row>
    <row r="14" spans="1:46" x14ac:dyDescent="0.3">
      <c r="A14" s="172">
        <v>20</v>
      </c>
      <c r="B14" s="171" t="s">
        <v>618</v>
      </c>
      <c r="C14" s="171" t="s">
        <v>129</v>
      </c>
      <c r="D14" s="170"/>
      <c r="E14" s="12"/>
      <c r="F14" s="12" t="s">
        <v>302</v>
      </c>
      <c r="G14" s="12"/>
      <c r="H14" s="12"/>
      <c r="I14" s="12"/>
      <c r="J14" s="12" t="s">
        <v>302</v>
      </c>
      <c r="K14" s="12"/>
      <c r="L14" s="12"/>
      <c r="M14" s="12" t="s">
        <v>302</v>
      </c>
      <c r="N14" s="12" t="s">
        <v>302</v>
      </c>
      <c r="O14" s="12" t="s">
        <v>302</v>
      </c>
      <c r="P14" s="12"/>
      <c r="Q14" s="12"/>
      <c r="R14" s="12"/>
      <c r="S14" s="12"/>
      <c r="T14" s="12"/>
      <c r="U14" s="12"/>
      <c r="V14" s="12"/>
      <c r="W14" s="169"/>
      <c r="X14" s="12"/>
      <c r="Y14" s="12"/>
      <c r="Z14" s="12"/>
      <c r="AA14" s="12"/>
      <c r="AB14" s="12"/>
      <c r="AC14" s="12"/>
      <c r="AD14" s="12"/>
      <c r="AE14" s="12"/>
      <c r="AF14" s="12"/>
      <c r="AG14" s="12"/>
      <c r="AH14" s="12"/>
      <c r="AI14" s="12"/>
      <c r="AJ14" s="12"/>
      <c r="AK14" s="12"/>
      <c r="AL14" s="12"/>
      <c r="AM14" s="12" t="s">
        <v>302</v>
      </c>
      <c r="AN14" s="12"/>
      <c r="AO14" s="12" t="s">
        <v>302</v>
      </c>
      <c r="AP14" s="12"/>
      <c r="AQ14" s="12" t="s">
        <v>302</v>
      </c>
      <c r="AR14" s="12"/>
      <c r="AS14" s="12"/>
      <c r="AT14" s="12"/>
    </row>
    <row r="15" spans="1:46" x14ac:dyDescent="0.3">
      <c r="A15" s="172">
        <v>23</v>
      </c>
      <c r="B15" s="171" t="s">
        <v>617</v>
      </c>
      <c r="C15" s="171" t="s">
        <v>105</v>
      </c>
      <c r="D15" s="170" t="s">
        <v>302</v>
      </c>
      <c r="E15" s="12"/>
      <c r="F15" s="12" t="s">
        <v>302</v>
      </c>
      <c r="G15" s="12"/>
      <c r="H15" s="12"/>
      <c r="I15" s="12"/>
      <c r="J15" s="12" t="s">
        <v>302</v>
      </c>
      <c r="K15" s="12"/>
      <c r="L15" s="12"/>
      <c r="M15" s="12" t="s">
        <v>302</v>
      </c>
      <c r="N15" s="12"/>
      <c r="O15" s="12" t="s">
        <v>302</v>
      </c>
      <c r="P15" s="12"/>
      <c r="Q15" s="12" t="s">
        <v>302</v>
      </c>
      <c r="R15" s="12"/>
      <c r="S15" s="12"/>
      <c r="T15" s="12"/>
      <c r="U15" s="12" t="s">
        <v>302</v>
      </c>
      <c r="V15" s="12" t="s">
        <v>302</v>
      </c>
      <c r="W15" s="169" t="s">
        <v>302</v>
      </c>
      <c r="X15" s="12"/>
      <c r="Y15" s="12"/>
      <c r="Z15" s="12"/>
      <c r="AA15" s="12"/>
      <c r="AB15" s="12"/>
      <c r="AC15" s="12"/>
      <c r="AD15" s="12"/>
      <c r="AE15" s="12"/>
      <c r="AF15" s="12"/>
      <c r="AG15" s="12"/>
      <c r="AH15" s="12"/>
      <c r="AI15" s="12"/>
      <c r="AJ15" s="12"/>
      <c r="AK15" s="12" t="s">
        <v>302</v>
      </c>
      <c r="AL15" s="12"/>
      <c r="AM15" s="12" t="s">
        <v>302</v>
      </c>
      <c r="AN15" s="12"/>
      <c r="AO15" s="12" t="s">
        <v>302</v>
      </c>
      <c r="AP15" s="12"/>
      <c r="AQ15" s="12" t="s">
        <v>302</v>
      </c>
      <c r="AR15" s="12"/>
      <c r="AS15" s="12"/>
      <c r="AT15" s="12"/>
    </row>
    <row r="16" spans="1:46" x14ac:dyDescent="0.3">
      <c r="A16" s="172">
        <v>24</v>
      </c>
      <c r="B16" s="171" t="s">
        <v>616</v>
      </c>
      <c r="C16" s="171" t="s">
        <v>133</v>
      </c>
      <c r="D16" s="170"/>
      <c r="E16" s="12"/>
      <c r="F16" s="12" t="s">
        <v>302</v>
      </c>
      <c r="G16" s="12"/>
      <c r="H16" s="12"/>
      <c r="I16" s="12"/>
      <c r="J16" s="12" t="s">
        <v>302</v>
      </c>
      <c r="K16" s="12"/>
      <c r="L16" s="12"/>
      <c r="M16" s="12" t="s">
        <v>302</v>
      </c>
      <c r="N16" s="12" t="s">
        <v>302</v>
      </c>
      <c r="O16" s="12" t="s">
        <v>302</v>
      </c>
      <c r="P16" s="12"/>
      <c r="Q16" s="12" t="s">
        <v>302</v>
      </c>
      <c r="R16" s="12"/>
      <c r="S16" s="12"/>
      <c r="T16" s="12"/>
      <c r="U16" s="12"/>
      <c r="V16" s="12"/>
      <c r="W16" s="169"/>
      <c r="X16" s="12"/>
      <c r="Y16" s="12"/>
      <c r="Z16" s="12"/>
      <c r="AA16" s="12"/>
      <c r="AB16" s="12"/>
      <c r="AC16" s="12"/>
      <c r="AD16" s="12"/>
      <c r="AE16" s="12"/>
      <c r="AF16" s="12"/>
      <c r="AG16" s="12"/>
      <c r="AH16" s="12"/>
      <c r="AI16" s="12"/>
      <c r="AJ16" s="12"/>
      <c r="AK16" s="12"/>
      <c r="AL16" s="12"/>
      <c r="AM16" s="12"/>
      <c r="AN16" s="12"/>
      <c r="AO16" s="12" t="s">
        <v>302</v>
      </c>
      <c r="AP16" s="12"/>
      <c r="AQ16" s="12"/>
      <c r="AR16" s="12"/>
      <c r="AS16" s="12"/>
      <c r="AT16" s="12"/>
    </row>
    <row r="17" spans="1:46" x14ac:dyDescent="0.3">
      <c r="A17" s="172">
        <v>26</v>
      </c>
      <c r="B17" s="171" t="s">
        <v>615</v>
      </c>
      <c r="C17" s="171" t="s">
        <v>131</v>
      </c>
      <c r="D17" s="170"/>
      <c r="E17" s="12"/>
      <c r="F17" s="12" t="s">
        <v>302</v>
      </c>
      <c r="G17" s="12"/>
      <c r="H17" s="12"/>
      <c r="I17" s="12"/>
      <c r="J17" s="12" t="s">
        <v>302</v>
      </c>
      <c r="K17" s="12"/>
      <c r="L17" s="12"/>
      <c r="M17" s="12"/>
      <c r="N17" s="12" t="s">
        <v>302</v>
      </c>
      <c r="O17" s="12" t="s">
        <v>302</v>
      </c>
      <c r="P17" s="12"/>
      <c r="Q17" s="12" t="s">
        <v>302</v>
      </c>
      <c r="R17" s="12"/>
      <c r="S17" s="12"/>
      <c r="T17" s="12"/>
      <c r="U17" s="12"/>
      <c r="V17" s="12"/>
      <c r="W17" s="169"/>
      <c r="X17" s="12"/>
      <c r="Y17" s="12"/>
      <c r="Z17" s="12"/>
      <c r="AA17" s="12"/>
      <c r="AB17" s="12"/>
      <c r="AC17" s="12" t="s">
        <v>302</v>
      </c>
      <c r="AD17" s="12"/>
      <c r="AE17" s="12"/>
      <c r="AF17" s="12"/>
      <c r="AG17" s="12"/>
      <c r="AH17" s="12"/>
      <c r="AI17" s="12"/>
      <c r="AJ17" s="12"/>
      <c r="AK17" s="12"/>
      <c r="AL17" s="12"/>
      <c r="AM17" s="12" t="s">
        <v>302</v>
      </c>
      <c r="AN17" s="12"/>
      <c r="AO17" s="12" t="s">
        <v>302</v>
      </c>
      <c r="AP17" s="12" t="s">
        <v>302</v>
      </c>
      <c r="AQ17" s="12"/>
      <c r="AR17" s="12"/>
      <c r="AS17" s="12"/>
      <c r="AT17" s="12"/>
    </row>
    <row r="18" spans="1:46" x14ac:dyDescent="0.3">
      <c r="A18" s="172">
        <v>27</v>
      </c>
      <c r="B18" s="171" t="s">
        <v>614</v>
      </c>
      <c r="C18" s="171" t="s">
        <v>92</v>
      </c>
      <c r="D18" s="170"/>
      <c r="E18" s="12"/>
      <c r="F18" s="12"/>
      <c r="G18" s="12" t="s">
        <v>302</v>
      </c>
      <c r="H18" s="12"/>
      <c r="I18" s="12"/>
      <c r="J18" s="12" t="s">
        <v>302</v>
      </c>
      <c r="K18" s="12"/>
      <c r="L18" s="12"/>
      <c r="M18" s="12" t="s">
        <v>302</v>
      </c>
      <c r="N18" s="12" t="s">
        <v>302</v>
      </c>
      <c r="O18" s="12"/>
      <c r="P18" s="12"/>
      <c r="Q18" s="12" t="s">
        <v>302</v>
      </c>
      <c r="R18" s="12"/>
      <c r="S18" s="12"/>
      <c r="T18" s="12"/>
      <c r="U18" s="12"/>
      <c r="V18" s="12"/>
      <c r="W18" s="169"/>
      <c r="X18" s="12"/>
      <c r="Y18" s="12"/>
      <c r="Z18" s="12"/>
      <c r="AA18" s="12"/>
      <c r="AB18" s="12"/>
      <c r="AC18" s="12"/>
      <c r="AD18" s="12" t="s">
        <v>302</v>
      </c>
      <c r="AE18" s="12" t="s">
        <v>302</v>
      </c>
      <c r="AF18" s="12"/>
      <c r="AG18" s="12"/>
      <c r="AH18" s="12" t="s">
        <v>302</v>
      </c>
      <c r="AI18" s="12" t="s">
        <v>302</v>
      </c>
      <c r="AJ18" s="12" t="s">
        <v>302</v>
      </c>
      <c r="AK18" s="12"/>
      <c r="AL18" s="12"/>
      <c r="AM18" s="12" t="s">
        <v>302</v>
      </c>
      <c r="AN18" s="12"/>
      <c r="AO18" s="12" t="s">
        <v>302</v>
      </c>
      <c r="AP18" s="12"/>
      <c r="AQ18" s="12"/>
      <c r="AR18" s="12" t="s">
        <v>302</v>
      </c>
      <c r="AS18" s="12" t="s">
        <v>302</v>
      </c>
      <c r="AT18" s="12"/>
    </row>
    <row r="19" spans="1:46" x14ac:dyDescent="0.3">
      <c r="A19" s="172">
        <v>28</v>
      </c>
      <c r="B19" s="171" t="s">
        <v>613</v>
      </c>
      <c r="C19" s="171" t="s">
        <v>19</v>
      </c>
      <c r="D19" s="170"/>
      <c r="E19" s="12"/>
      <c r="F19" s="12"/>
      <c r="G19" s="12"/>
      <c r="H19" s="12"/>
      <c r="I19" s="12"/>
      <c r="J19" s="12" t="s">
        <v>302</v>
      </c>
      <c r="K19" s="12"/>
      <c r="L19" s="12"/>
      <c r="M19" s="12"/>
      <c r="N19" s="12"/>
      <c r="O19" s="12"/>
      <c r="P19" s="12"/>
      <c r="Q19" s="12"/>
      <c r="R19" s="12"/>
      <c r="S19" s="12"/>
      <c r="T19" s="12"/>
      <c r="U19" s="12"/>
      <c r="V19" s="12"/>
      <c r="W19" s="169"/>
      <c r="X19" s="12"/>
      <c r="Y19" s="12"/>
      <c r="Z19" s="12" t="s">
        <v>302</v>
      </c>
      <c r="AA19" s="12"/>
      <c r="AB19" s="12"/>
      <c r="AC19" s="12"/>
      <c r="AD19" s="12" t="s">
        <v>612</v>
      </c>
      <c r="AE19" s="12" t="s">
        <v>302</v>
      </c>
      <c r="AF19" s="12"/>
      <c r="AG19" s="12"/>
      <c r="AH19" s="12"/>
      <c r="AI19" s="12" t="s">
        <v>302</v>
      </c>
      <c r="AJ19" s="12" t="s">
        <v>302</v>
      </c>
      <c r="AK19" s="12" t="s">
        <v>302</v>
      </c>
      <c r="AL19" s="12" t="s">
        <v>302</v>
      </c>
      <c r="AM19" s="12"/>
      <c r="AN19" s="12"/>
      <c r="AO19" s="12" t="s">
        <v>302</v>
      </c>
      <c r="AP19" s="12"/>
      <c r="AQ19" s="12"/>
      <c r="AR19" s="12" t="s">
        <v>302</v>
      </c>
      <c r="AS19" s="12"/>
      <c r="AT19" s="12"/>
    </row>
    <row r="20" spans="1:46" x14ac:dyDescent="0.3">
      <c r="A20" s="172">
        <v>29</v>
      </c>
      <c r="B20" s="171" t="s">
        <v>611</v>
      </c>
      <c r="C20" s="171" t="s">
        <v>16</v>
      </c>
      <c r="D20" s="170" t="s">
        <v>302</v>
      </c>
      <c r="E20" s="12"/>
      <c r="F20" s="12"/>
      <c r="G20" s="12" t="s">
        <v>302</v>
      </c>
      <c r="H20" s="12"/>
      <c r="I20" s="12"/>
      <c r="J20" s="12" t="s">
        <v>302</v>
      </c>
      <c r="K20" s="12"/>
      <c r="L20" s="12"/>
      <c r="M20" s="12"/>
      <c r="N20" s="12"/>
      <c r="O20" s="12" t="s">
        <v>302</v>
      </c>
      <c r="P20" s="12"/>
      <c r="Q20" s="12"/>
      <c r="R20" s="12"/>
      <c r="S20" s="12"/>
      <c r="T20" s="12"/>
      <c r="U20" s="12"/>
      <c r="V20" s="12"/>
      <c r="W20" s="169" t="s">
        <v>302</v>
      </c>
      <c r="X20" s="12"/>
      <c r="Y20" s="12"/>
      <c r="Z20" s="12" t="s">
        <v>302</v>
      </c>
      <c r="AA20" s="12"/>
      <c r="AB20" s="12"/>
      <c r="AC20" s="12" t="s">
        <v>302</v>
      </c>
      <c r="AD20" s="12" t="s">
        <v>302</v>
      </c>
      <c r="AE20" s="12" t="s">
        <v>302</v>
      </c>
      <c r="AF20" s="12"/>
      <c r="AG20" s="12"/>
      <c r="AH20" s="12"/>
      <c r="AI20" s="12" t="s">
        <v>302</v>
      </c>
      <c r="AJ20" s="12" t="s">
        <v>302</v>
      </c>
      <c r="AK20" s="12"/>
      <c r="AL20" s="12" t="s">
        <v>302</v>
      </c>
      <c r="AM20" s="12"/>
      <c r="AN20" s="12"/>
      <c r="AO20" s="12" t="s">
        <v>302</v>
      </c>
      <c r="AP20" s="12"/>
      <c r="AQ20" s="12" t="s">
        <v>302</v>
      </c>
      <c r="AR20" s="12" t="s">
        <v>302</v>
      </c>
      <c r="AS20" s="127"/>
      <c r="AT20" s="127"/>
    </row>
    <row r="21" spans="1:46" x14ac:dyDescent="0.3">
      <c r="A21" s="172">
        <v>30</v>
      </c>
      <c r="B21" s="171" t="s">
        <v>610</v>
      </c>
      <c r="C21" s="171" t="s">
        <v>609</v>
      </c>
      <c r="D21" s="170" t="s">
        <v>302</v>
      </c>
      <c r="E21" s="12"/>
      <c r="F21" s="12"/>
      <c r="G21" s="12"/>
      <c r="H21" s="12"/>
      <c r="I21" s="12"/>
      <c r="J21" s="12" t="s">
        <v>302</v>
      </c>
      <c r="K21" s="12"/>
      <c r="L21" s="12"/>
      <c r="M21" s="12" t="s">
        <v>302</v>
      </c>
      <c r="N21" s="12"/>
      <c r="O21" s="12"/>
      <c r="P21" s="12"/>
      <c r="Q21" s="12"/>
      <c r="R21" s="12"/>
      <c r="S21" s="12"/>
      <c r="T21" s="12"/>
      <c r="U21" s="12"/>
      <c r="V21" s="12"/>
      <c r="W21" s="169" t="s">
        <v>302</v>
      </c>
      <c r="X21" s="12"/>
      <c r="Y21" s="12"/>
      <c r="Z21" s="12"/>
      <c r="AA21" s="12"/>
      <c r="AB21" s="12"/>
      <c r="AC21" s="12"/>
      <c r="AD21" s="12" t="s">
        <v>302</v>
      </c>
      <c r="AE21" s="12" t="s">
        <v>302</v>
      </c>
      <c r="AF21" s="12"/>
      <c r="AG21" s="12"/>
      <c r="AH21" s="12"/>
      <c r="AI21" s="12" t="s">
        <v>302</v>
      </c>
      <c r="AJ21" s="12" t="s">
        <v>302</v>
      </c>
      <c r="AK21" s="12"/>
      <c r="AL21" s="12" t="s">
        <v>302</v>
      </c>
      <c r="AM21" s="12"/>
      <c r="AN21" s="12"/>
      <c r="AO21" s="12" t="s">
        <v>302</v>
      </c>
      <c r="AP21" s="12" t="s">
        <v>302</v>
      </c>
      <c r="AQ21" s="12"/>
      <c r="AR21" s="12" t="s">
        <v>302</v>
      </c>
      <c r="AS21" s="127"/>
      <c r="AT21" s="127"/>
    </row>
    <row r="22" spans="1:46" x14ac:dyDescent="0.3">
      <c r="A22" s="172">
        <v>33</v>
      </c>
      <c r="B22" s="171" t="s">
        <v>608</v>
      </c>
      <c r="C22" s="171" t="s">
        <v>4</v>
      </c>
      <c r="D22" s="170" t="s">
        <v>302</v>
      </c>
      <c r="E22" s="12"/>
      <c r="F22" s="12"/>
      <c r="G22" s="12" t="s">
        <v>302</v>
      </c>
      <c r="H22" s="12"/>
      <c r="I22" s="12"/>
      <c r="J22" s="12" t="s">
        <v>302</v>
      </c>
      <c r="K22" s="12"/>
      <c r="L22" s="12"/>
      <c r="M22" s="12" t="s">
        <v>302</v>
      </c>
      <c r="N22" s="12" t="s">
        <v>302</v>
      </c>
      <c r="O22" s="12" t="s">
        <v>302</v>
      </c>
      <c r="P22" s="12"/>
      <c r="Q22" s="12" t="s">
        <v>302</v>
      </c>
      <c r="R22" s="12"/>
      <c r="S22" s="12"/>
      <c r="T22" s="12"/>
      <c r="U22" s="12" t="s">
        <v>302</v>
      </c>
      <c r="V22" s="12" t="s">
        <v>302</v>
      </c>
      <c r="W22" s="169" t="s">
        <v>302</v>
      </c>
      <c r="X22" s="12" t="s">
        <v>302</v>
      </c>
      <c r="Y22" s="12" t="s">
        <v>302</v>
      </c>
      <c r="Z22" s="12" t="s">
        <v>302</v>
      </c>
      <c r="AA22" s="12" t="s">
        <v>302</v>
      </c>
      <c r="AB22" s="12"/>
      <c r="AC22" s="12"/>
      <c r="AD22" s="12" t="s">
        <v>302</v>
      </c>
      <c r="AE22" s="12" t="s">
        <v>302</v>
      </c>
      <c r="AF22" s="12"/>
      <c r="AG22" s="12"/>
      <c r="AH22" s="12" t="s">
        <v>302</v>
      </c>
      <c r="AI22" s="12" t="s">
        <v>302</v>
      </c>
      <c r="AJ22" s="12" t="s">
        <v>302</v>
      </c>
      <c r="AK22" s="12" t="s">
        <v>302</v>
      </c>
      <c r="AL22" s="12" t="s">
        <v>302</v>
      </c>
      <c r="AM22" s="12" t="s">
        <v>302</v>
      </c>
      <c r="AN22" s="12"/>
      <c r="AO22" s="12" t="s">
        <v>302</v>
      </c>
      <c r="AP22" s="12"/>
      <c r="AQ22" s="12" t="s">
        <v>302</v>
      </c>
      <c r="AR22" s="12" t="s">
        <v>302</v>
      </c>
      <c r="AS22" s="127"/>
      <c r="AT22" s="127"/>
    </row>
    <row r="23" spans="1:46" x14ac:dyDescent="0.3">
      <c r="A23" s="172">
        <v>33</v>
      </c>
      <c r="B23" s="171" t="s">
        <v>607</v>
      </c>
      <c r="C23" s="171" t="s">
        <v>6</v>
      </c>
      <c r="D23" s="170" t="s">
        <v>302</v>
      </c>
      <c r="E23" s="12"/>
      <c r="F23" s="12"/>
      <c r="G23" s="12" t="s">
        <v>302</v>
      </c>
      <c r="H23" s="12"/>
      <c r="I23" s="12"/>
      <c r="J23" s="12" t="s">
        <v>302</v>
      </c>
      <c r="K23" s="12"/>
      <c r="L23" s="12"/>
      <c r="M23" s="12" t="s">
        <v>302</v>
      </c>
      <c r="N23" s="12" t="s">
        <v>302</v>
      </c>
      <c r="O23" s="12" t="s">
        <v>302</v>
      </c>
      <c r="P23" s="12"/>
      <c r="Q23" s="12" t="s">
        <v>302</v>
      </c>
      <c r="R23" s="12"/>
      <c r="S23" s="12"/>
      <c r="T23" s="12"/>
      <c r="U23" s="12" t="s">
        <v>302</v>
      </c>
      <c r="V23" s="12" t="s">
        <v>302</v>
      </c>
      <c r="W23" s="169" t="s">
        <v>302</v>
      </c>
      <c r="X23" s="12" t="s">
        <v>302</v>
      </c>
      <c r="Y23" s="12" t="s">
        <v>302</v>
      </c>
      <c r="Z23" s="12" t="s">
        <v>302</v>
      </c>
      <c r="AA23" s="12" t="s">
        <v>302</v>
      </c>
      <c r="AB23" s="12"/>
      <c r="AC23" s="12" t="s">
        <v>302</v>
      </c>
      <c r="AD23" s="12" t="s">
        <v>302</v>
      </c>
      <c r="AE23" s="12" t="s">
        <v>302</v>
      </c>
      <c r="AF23" s="12"/>
      <c r="AG23" s="12"/>
      <c r="AH23" s="12" t="s">
        <v>302</v>
      </c>
      <c r="AI23" s="12" t="s">
        <v>302</v>
      </c>
      <c r="AJ23" s="12" t="s">
        <v>302</v>
      </c>
      <c r="AK23" s="12" t="s">
        <v>302</v>
      </c>
      <c r="AL23" s="12" t="s">
        <v>302</v>
      </c>
      <c r="AM23" s="12" t="s">
        <v>302</v>
      </c>
      <c r="AN23" s="12"/>
      <c r="AO23" s="12" t="s">
        <v>302</v>
      </c>
      <c r="AP23" s="12"/>
      <c r="AQ23" s="12" t="s">
        <v>302</v>
      </c>
      <c r="AR23" s="12" t="s">
        <v>302</v>
      </c>
      <c r="AS23" s="127"/>
      <c r="AT23" s="127"/>
    </row>
    <row r="24" spans="1:46" x14ac:dyDescent="0.3">
      <c r="A24" s="172">
        <v>33</v>
      </c>
      <c r="B24" s="171" t="s">
        <v>606</v>
      </c>
      <c r="C24" s="171" t="s">
        <v>10</v>
      </c>
      <c r="D24" s="170" t="s">
        <v>302</v>
      </c>
      <c r="E24" s="12"/>
      <c r="F24" s="12"/>
      <c r="G24" s="12" t="s">
        <v>302</v>
      </c>
      <c r="H24" s="12"/>
      <c r="I24" s="12"/>
      <c r="J24" s="12" t="s">
        <v>302</v>
      </c>
      <c r="K24" s="12"/>
      <c r="L24" s="12"/>
      <c r="M24" s="12" t="s">
        <v>302</v>
      </c>
      <c r="N24" s="12" t="s">
        <v>302</v>
      </c>
      <c r="O24" s="12" t="s">
        <v>302</v>
      </c>
      <c r="P24" s="12"/>
      <c r="Q24" s="12" t="s">
        <v>302</v>
      </c>
      <c r="R24" s="12"/>
      <c r="S24" s="12"/>
      <c r="T24" s="12"/>
      <c r="U24" s="12" t="s">
        <v>302</v>
      </c>
      <c r="V24" s="12" t="s">
        <v>302</v>
      </c>
      <c r="W24" s="169" t="s">
        <v>302</v>
      </c>
      <c r="X24" s="12" t="s">
        <v>302</v>
      </c>
      <c r="Y24" s="12" t="s">
        <v>302</v>
      </c>
      <c r="Z24" s="12" t="s">
        <v>302</v>
      </c>
      <c r="AA24" s="12" t="s">
        <v>302</v>
      </c>
      <c r="AB24" s="12"/>
      <c r="AC24" s="12" t="s">
        <v>302</v>
      </c>
      <c r="AD24" s="12" t="s">
        <v>302</v>
      </c>
      <c r="AE24" s="12" t="s">
        <v>302</v>
      </c>
      <c r="AF24" s="12"/>
      <c r="AG24" s="12"/>
      <c r="AH24" s="12" t="s">
        <v>302</v>
      </c>
      <c r="AI24" s="12" t="s">
        <v>302</v>
      </c>
      <c r="AJ24" s="12" t="s">
        <v>302</v>
      </c>
      <c r="AK24" s="12" t="s">
        <v>302</v>
      </c>
      <c r="AL24" s="12" t="s">
        <v>302</v>
      </c>
      <c r="AM24" s="12" t="s">
        <v>302</v>
      </c>
      <c r="AN24" s="12"/>
      <c r="AO24" s="12" t="s">
        <v>302</v>
      </c>
      <c r="AP24" s="12"/>
      <c r="AQ24" s="12" t="s">
        <v>302</v>
      </c>
      <c r="AR24" s="12" t="s">
        <v>302</v>
      </c>
      <c r="AS24" s="127"/>
      <c r="AT24" s="127"/>
    </row>
    <row r="25" spans="1:46" x14ac:dyDescent="0.3">
      <c r="A25" s="172">
        <v>33</v>
      </c>
      <c r="B25" s="171" t="s">
        <v>605</v>
      </c>
      <c r="C25" s="171" t="s">
        <v>11</v>
      </c>
      <c r="D25" s="170" t="s">
        <v>302</v>
      </c>
      <c r="E25" s="12"/>
      <c r="F25" s="12"/>
      <c r="G25" s="12" t="s">
        <v>302</v>
      </c>
      <c r="H25" s="12"/>
      <c r="I25" s="12"/>
      <c r="J25" s="12" t="s">
        <v>302</v>
      </c>
      <c r="K25" s="12"/>
      <c r="L25" s="12"/>
      <c r="M25" s="12" t="s">
        <v>302</v>
      </c>
      <c r="N25" s="12" t="s">
        <v>302</v>
      </c>
      <c r="O25" s="12" t="s">
        <v>302</v>
      </c>
      <c r="P25" s="12"/>
      <c r="Q25" s="12" t="s">
        <v>302</v>
      </c>
      <c r="R25" s="12"/>
      <c r="S25" s="12"/>
      <c r="T25" s="12"/>
      <c r="U25" s="12" t="s">
        <v>302</v>
      </c>
      <c r="V25" s="12" t="s">
        <v>302</v>
      </c>
      <c r="W25" s="169" t="s">
        <v>302</v>
      </c>
      <c r="X25" s="12" t="s">
        <v>302</v>
      </c>
      <c r="Y25" s="12" t="s">
        <v>302</v>
      </c>
      <c r="Z25" s="12" t="s">
        <v>302</v>
      </c>
      <c r="AA25" s="12" t="s">
        <v>302</v>
      </c>
      <c r="AB25" s="12"/>
      <c r="AC25" s="12" t="s">
        <v>302</v>
      </c>
      <c r="AD25" s="12" t="s">
        <v>302</v>
      </c>
      <c r="AE25" s="12" t="s">
        <v>302</v>
      </c>
      <c r="AF25" s="12"/>
      <c r="AG25" s="12"/>
      <c r="AH25" s="12" t="s">
        <v>302</v>
      </c>
      <c r="AI25" s="12" t="s">
        <v>302</v>
      </c>
      <c r="AJ25" s="12" t="s">
        <v>302</v>
      </c>
      <c r="AK25" s="12" t="s">
        <v>302</v>
      </c>
      <c r="AL25" s="12" t="s">
        <v>302</v>
      </c>
      <c r="AM25" s="12" t="s">
        <v>302</v>
      </c>
      <c r="AN25" s="12"/>
      <c r="AO25" s="12" t="s">
        <v>302</v>
      </c>
      <c r="AP25" s="12"/>
      <c r="AQ25" s="12" t="s">
        <v>302</v>
      </c>
      <c r="AR25" s="12" t="s">
        <v>302</v>
      </c>
      <c r="AS25" s="127"/>
      <c r="AT25" s="127"/>
    </row>
    <row r="26" spans="1:46" x14ac:dyDescent="0.3">
      <c r="A26" s="172">
        <v>33</v>
      </c>
      <c r="B26" s="171" t="s">
        <v>604</v>
      </c>
      <c r="C26" s="171" t="s">
        <v>12</v>
      </c>
      <c r="D26" s="170" t="s">
        <v>302</v>
      </c>
      <c r="E26" s="12"/>
      <c r="F26" s="12"/>
      <c r="G26" s="12" t="s">
        <v>302</v>
      </c>
      <c r="H26" s="12"/>
      <c r="I26" s="12"/>
      <c r="J26" s="12" t="s">
        <v>302</v>
      </c>
      <c r="K26" s="12"/>
      <c r="L26" s="12"/>
      <c r="M26" s="12" t="s">
        <v>302</v>
      </c>
      <c r="N26" s="12" t="s">
        <v>302</v>
      </c>
      <c r="O26" s="12" t="s">
        <v>302</v>
      </c>
      <c r="P26" s="12"/>
      <c r="Q26" s="12" t="s">
        <v>302</v>
      </c>
      <c r="R26" s="12"/>
      <c r="S26" s="12"/>
      <c r="T26" s="12"/>
      <c r="U26" s="12" t="s">
        <v>302</v>
      </c>
      <c r="V26" s="12" t="s">
        <v>302</v>
      </c>
      <c r="W26" s="169" t="s">
        <v>302</v>
      </c>
      <c r="X26" s="12" t="s">
        <v>302</v>
      </c>
      <c r="Y26" s="12" t="s">
        <v>302</v>
      </c>
      <c r="Z26" s="12" t="s">
        <v>302</v>
      </c>
      <c r="AA26" s="12" t="s">
        <v>302</v>
      </c>
      <c r="AB26" s="12"/>
      <c r="AC26" s="12" t="s">
        <v>302</v>
      </c>
      <c r="AD26" s="12" t="s">
        <v>302</v>
      </c>
      <c r="AE26" s="12" t="s">
        <v>302</v>
      </c>
      <c r="AF26" s="12"/>
      <c r="AG26" s="12"/>
      <c r="AH26" s="12" t="s">
        <v>302</v>
      </c>
      <c r="AI26" s="12" t="s">
        <v>302</v>
      </c>
      <c r="AJ26" s="12" t="s">
        <v>302</v>
      </c>
      <c r="AK26" s="12" t="s">
        <v>302</v>
      </c>
      <c r="AL26" s="12" t="s">
        <v>302</v>
      </c>
      <c r="AM26" s="12" t="s">
        <v>302</v>
      </c>
      <c r="AN26" s="12"/>
      <c r="AO26" s="12" t="s">
        <v>302</v>
      </c>
      <c r="AP26" s="12"/>
      <c r="AQ26" s="12" t="s">
        <v>302</v>
      </c>
      <c r="AR26" s="12" t="s">
        <v>302</v>
      </c>
      <c r="AS26" s="127"/>
      <c r="AT26" s="127"/>
    </row>
    <row r="27" spans="1:46" x14ac:dyDescent="0.3">
      <c r="A27" s="172">
        <v>33</v>
      </c>
      <c r="B27" s="171" t="s">
        <v>603</v>
      </c>
      <c r="C27" s="171" t="s">
        <v>13</v>
      </c>
      <c r="D27" s="170" t="s">
        <v>302</v>
      </c>
      <c r="E27" s="12"/>
      <c r="F27" s="12"/>
      <c r="G27" s="12" t="s">
        <v>302</v>
      </c>
      <c r="H27" s="12"/>
      <c r="I27" s="12"/>
      <c r="J27" s="12" t="s">
        <v>302</v>
      </c>
      <c r="K27" s="12"/>
      <c r="L27" s="12"/>
      <c r="M27" s="12" t="s">
        <v>302</v>
      </c>
      <c r="N27" s="12" t="s">
        <v>302</v>
      </c>
      <c r="O27" s="12" t="s">
        <v>302</v>
      </c>
      <c r="P27" s="12"/>
      <c r="Q27" s="12" t="s">
        <v>302</v>
      </c>
      <c r="R27" s="12"/>
      <c r="S27" s="12"/>
      <c r="T27" s="12"/>
      <c r="U27" s="12" t="s">
        <v>302</v>
      </c>
      <c r="V27" s="12" t="s">
        <v>302</v>
      </c>
      <c r="W27" s="169" t="s">
        <v>302</v>
      </c>
      <c r="X27" s="12" t="s">
        <v>302</v>
      </c>
      <c r="Y27" s="12" t="s">
        <v>302</v>
      </c>
      <c r="Z27" s="12" t="s">
        <v>302</v>
      </c>
      <c r="AA27" s="12" t="s">
        <v>302</v>
      </c>
      <c r="AB27" s="12"/>
      <c r="AC27" s="12" t="s">
        <v>302</v>
      </c>
      <c r="AD27" s="12" t="s">
        <v>302</v>
      </c>
      <c r="AE27" s="12" t="s">
        <v>302</v>
      </c>
      <c r="AF27" s="12"/>
      <c r="AG27" s="12"/>
      <c r="AH27" s="12" t="s">
        <v>302</v>
      </c>
      <c r="AI27" s="12" t="s">
        <v>302</v>
      </c>
      <c r="AJ27" s="12" t="s">
        <v>302</v>
      </c>
      <c r="AK27" s="12" t="s">
        <v>302</v>
      </c>
      <c r="AL27" s="12" t="s">
        <v>302</v>
      </c>
      <c r="AM27" s="12" t="s">
        <v>302</v>
      </c>
      <c r="AN27" s="12"/>
      <c r="AO27" s="12" t="s">
        <v>302</v>
      </c>
      <c r="AP27" s="12"/>
      <c r="AQ27" s="12" t="s">
        <v>302</v>
      </c>
      <c r="AR27" s="12" t="s">
        <v>302</v>
      </c>
      <c r="AS27" s="127"/>
      <c r="AT27" s="127"/>
    </row>
    <row r="28" spans="1:46" x14ac:dyDescent="0.3">
      <c r="A28" s="172">
        <v>33</v>
      </c>
      <c r="B28" s="171" t="s">
        <v>602</v>
      </c>
      <c r="C28" s="171" t="s">
        <v>14</v>
      </c>
      <c r="D28" s="170" t="s">
        <v>302</v>
      </c>
      <c r="E28" s="12"/>
      <c r="F28" s="12"/>
      <c r="G28" s="12"/>
      <c r="H28" s="12"/>
      <c r="I28" s="12"/>
      <c r="J28" s="12" t="s">
        <v>302</v>
      </c>
      <c r="K28" s="12"/>
      <c r="L28" s="12"/>
      <c r="M28" s="12" t="s">
        <v>302</v>
      </c>
      <c r="N28" s="12" t="s">
        <v>302</v>
      </c>
      <c r="O28" s="12" t="s">
        <v>302</v>
      </c>
      <c r="P28" s="12"/>
      <c r="Q28" s="12" t="s">
        <v>302</v>
      </c>
      <c r="R28" s="12"/>
      <c r="S28" s="12"/>
      <c r="T28" s="12"/>
      <c r="U28" s="12" t="s">
        <v>302</v>
      </c>
      <c r="V28" s="12" t="s">
        <v>302</v>
      </c>
      <c r="W28" s="169" t="s">
        <v>302</v>
      </c>
      <c r="X28" s="12" t="s">
        <v>302</v>
      </c>
      <c r="Y28" s="12" t="s">
        <v>302</v>
      </c>
      <c r="Z28" s="12" t="s">
        <v>302</v>
      </c>
      <c r="AA28" s="12" t="s">
        <v>302</v>
      </c>
      <c r="AB28" s="12"/>
      <c r="AC28" s="12" t="s">
        <v>302</v>
      </c>
      <c r="AD28" s="12" t="s">
        <v>302</v>
      </c>
      <c r="AE28" s="12" t="s">
        <v>302</v>
      </c>
      <c r="AF28" s="12"/>
      <c r="AG28" s="12"/>
      <c r="AH28" s="12" t="s">
        <v>302</v>
      </c>
      <c r="AI28" s="12" t="s">
        <v>302</v>
      </c>
      <c r="AJ28" s="12" t="s">
        <v>302</v>
      </c>
      <c r="AK28" s="12" t="s">
        <v>302</v>
      </c>
      <c r="AL28" s="12" t="s">
        <v>302</v>
      </c>
      <c r="AM28" s="12" t="s">
        <v>302</v>
      </c>
      <c r="AN28" s="12"/>
      <c r="AO28" s="12" t="s">
        <v>302</v>
      </c>
      <c r="AP28" s="12"/>
      <c r="AQ28" s="12" t="s">
        <v>302</v>
      </c>
      <c r="AR28" s="12" t="s">
        <v>302</v>
      </c>
      <c r="AS28" s="127"/>
      <c r="AT28" s="127"/>
    </row>
    <row r="29" spans="1:46" x14ac:dyDescent="0.3">
      <c r="A29" s="172">
        <v>34</v>
      </c>
      <c r="B29" s="171" t="s">
        <v>601</v>
      </c>
      <c r="C29" s="171" t="s">
        <v>4</v>
      </c>
      <c r="D29" s="170" t="s">
        <v>302</v>
      </c>
      <c r="E29" s="12"/>
      <c r="F29" s="12"/>
      <c r="G29" s="12"/>
      <c r="H29" s="12"/>
      <c r="I29" s="12"/>
      <c r="J29" s="12" t="s">
        <v>302</v>
      </c>
      <c r="K29" s="12"/>
      <c r="L29" s="12"/>
      <c r="M29" s="12" t="s">
        <v>302</v>
      </c>
      <c r="N29" s="12" t="s">
        <v>302</v>
      </c>
      <c r="O29" s="12" t="s">
        <v>302</v>
      </c>
      <c r="P29" s="12"/>
      <c r="Q29" s="12" t="s">
        <v>302</v>
      </c>
      <c r="R29" s="12"/>
      <c r="S29" s="12"/>
      <c r="T29" s="12"/>
      <c r="U29" s="12" t="s">
        <v>302</v>
      </c>
      <c r="V29" s="12" t="s">
        <v>302</v>
      </c>
      <c r="W29" s="169" t="s">
        <v>302</v>
      </c>
      <c r="X29" s="12" t="s">
        <v>302</v>
      </c>
      <c r="Y29" s="12"/>
      <c r="Z29" s="12" t="s">
        <v>302</v>
      </c>
      <c r="AA29" s="12" t="s">
        <v>302</v>
      </c>
      <c r="AB29" s="12"/>
      <c r="AC29" s="12" t="s">
        <v>302</v>
      </c>
      <c r="AD29" s="12" t="s">
        <v>302</v>
      </c>
      <c r="AE29" s="12" t="s">
        <v>302</v>
      </c>
      <c r="AF29" s="12"/>
      <c r="AG29" s="12"/>
      <c r="AH29" s="12" t="s">
        <v>302</v>
      </c>
      <c r="AI29" s="12" t="s">
        <v>302</v>
      </c>
      <c r="AJ29" s="12" t="s">
        <v>302</v>
      </c>
      <c r="AK29" s="12" t="s">
        <v>302</v>
      </c>
      <c r="AL29" s="12" t="s">
        <v>302</v>
      </c>
      <c r="AM29" s="12" t="s">
        <v>302</v>
      </c>
      <c r="AN29" s="12"/>
      <c r="AO29" s="12" t="s">
        <v>302</v>
      </c>
      <c r="AP29" s="12"/>
      <c r="AQ29" s="12" t="s">
        <v>302</v>
      </c>
      <c r="AR29" s="12" t="s">
        <v>302</v>
      </c>
      <c r="AS29" s="127"/>
      <c r="AT29" s="127"/>
    </row>
    <row r="30" spans="1:46" x14ac:dyDescent="0.3">
      <c r="A30" s="172">
        <v>34</v>
      </c>
      <c r="B30" s="171" t="s">
        <v>600</v>
      </c>
      <c r="C30" s="171" t="s">
        <v>6</v>
      </c>
      <c r="D30" s="170" t="s">
        <v>302</v>
      </c>
      <c r="E30" s="12"/>
      <c r="F30" s="12"/>
      <c r="G30" s="12"/>
      <c r="H30" s="12"/>
      <c r="I30" s="12"/>
      <c r="J30" s="12" t="s">
        <v>302</v>
      </c>
      <c r="K30" s="12"/>
      <c r="L30" s="12"/>
      <c r="M30" s="12" t="s">
        <v>302</v>
      </c>
      <c r="N30" s="12" t="s">
        <v>302</v>
      </c>
      <c r="O30" s="12" t="s">
        <v>302</v>
      </c>
      <c r="P30" s="12"/>
      <c r="Q30" s="12" t="s">
        <v>302</v>
      </c>
      <c r="R30" s="12"/>
      <c r="S30" s="12"/>
      <c r="T30" s="12"/>
      <c r="U30" s="12" t="s">
        <v>302</v>
      </c>
      <c r="V30" s="12" t="s">
        <v>302</v>
      </c>
      <c r="W30" s="169" t="s">
        <v>302</v>
      </c>
      <c r="X30" s="12" t="s">
        <v>302</v>
      </c>
      <c r="Y30" s="12"/>
      <c r="Z30" s="12" t="s">
        <v>302</v>
      </c>
      <c r="AA30" s="12" t="s">
        <v>302</v>
      </c>
      <c r="AB30" s="12"/>
      <c r="AC30" s="12" t="s">
        <v>302</v>
      </c>
      <c r="AD30" s="12" t="s">
        <v>302</v>
      </c>
      <c r="AE30" s="12" t="s">
        <v>302</v>
      </c>
      <c r="AF30" s="12"/>
      <c r="AG30" s="12"/>
      <c r="AH30" s="12" t="s">
        <v>302</v>
      </c>
      <c r="AI30" s="12" t="s">
        <v>302</v>
      </c>
      <c r="AJ30" s="12" t="s">
        <v>302</v>
      </c>
      <c r="AK30" s="12" t="s">
        <v>302</v>
      </c>
      <c r="AL30" s="12" t="s">
        <v>302</v>
      </c>
      <c r="AM30" s="12" t="s">
        <v>302</v>
      </c>
      <c r="AN30" s="12"/>
      <c r="AO30" s="12" t="s">
        <v>302</v>
      </c>
      <c r="AP30" s="12"/>
      <c r="AQ30" s="12" t="s">
        <v>302</v>
      </c>
      <c r="AR30" s="12" t="s">
        <v>302</v>
      </c>
      <c r="AS30" s="127"/>
      <c r="AT30" s="127"/>
    </row>
    <row r="31" spans="1:46" x14ac:dyDescent="0.3">
      <c r="A31" s="172">
        <v>34</v>
      </c>
      <c r="B31" s="171" t="s">
        <v>599</v>
      </c>
      <c r="C31" s="171" t="s">
        <v>10</v>
      </c>
      <c r="D31" s="170" t="s">
        <v>302</v>
      </c>
      <c r="E31" s="12"/>
      <c r="F31" s="12"/>
      <c r="G31" s="12"/>
      <c r="H31" s="174"/>
      <c r="I31" s="12"/>
      <c r="J31" s="12" t="s">
        <v>302</v>
      </c>
      <c r="K31" s="12"/>
      <c r="L31" s="12"/>
      <c r="M31" s="12" t="s">
        <v>302</v>
      </c>
      <c r="N31" s="12" t="s">
        <v>302</v>
      </c>
      <c r="O31" s="12" t="s">
        <v>302</v>
      </c>
      <c r="P31" s="12"/>
      <c r="Q31" s="12" t="s">
        <v>302</v>
      </c>
      <c r="R31" s="12"/>
      <c r="S31" s="12"/>
      <c r="T31" s="12"/>
      <c r="U31" s="12" t="s">
        <v>302</v>
      </c>
      <c r="V31" s="12" t="s">
        <v>302</v>
      </c>
      <c r="W31" s="169" t="s">
        <v>302</v>
      </c>
      <c r="X31" s="12" t="s">
        <v>302</v>
      </c>
      <c r="Y31" s="12"/>
      <c r="Z31" s="12" t="s">
        <v>302</v>
      </c>
      <c r="AA31" s="12" t="s">
        <v>302</v>
      </c>
      <c r="AB31" s="12"/>
      <c r="AC31" s="12" t="s">
        <v>302</v>
      </c>
      <c r="AD31" s="12" t="s">
        <v>302</v>
      </c>
      <c r="AE31" s="12" t="s">
        <v>302</v>
      </c>
      <c r="AF31" s="12"/>
      <c r="AG31" s="12"/>
      <c r="AH31" s="12" t="s">
        <v>302</v>
      </c>
      <c r="AI31" s="12" t="s">
        <v>302</v>
      </c>
      <c r="AJ31" s="12" t="s">
        <v>302</v>
      </c>
      <c r="AK31" s="12" t="s">
        <v>302</v>
      </c>
      <c r="AL31" s="12" t="s">
        <v>302</v>
      </c>
      <c r="AM31" s="12" t="s">
        <v>302</v>
      </c>
      <c r="AN31" s="12"/>
      <c r="AO31" s="12" t="s">
        <v>302</v>
      </c>
      <c r="AP31" s="12"/>
      <c r="AQ31" s="12" t="s">
        <v>302</v>
      </c>
      <c r="AR31" s="12" t="s">
        <v>302</v>
      </c>
      <c r="AS31" s="127"/>
      <c r="AT31" s="127"/>
    </row>
    <row r="32" spans="1:46" x14ac:dyDescent="0.3">
      <c r="A32" s="172">
        <v>34</v>
      </c>
      <c r="B32" s="171" t="s">
        <v>598</v>
      </c>
      <c r="C32" s="171" t="s">
        <v>11</v>
      </c>
      <c r="D32" s="170" t="s">
        <v>302</v>
      </c>
      <c r="E32" s="12"/>
      <c r="F32" s="12"/>
      <c r="G32" s="12"/>
      <c r="H32" s="12"/>
      <c r="I32" s="12"/>
      <c r="J32" s="12" t="s">
        <v>302</v>
      </c>
      <c r="K32" s="12"/>
      <c r="L32" s="12"/>
      <c r="M32" s="12" t="s">
        <v>302</v>
      </c>
      <c r="N32" s="12" t="s">
        <v>302</v>
      </c>
      <c r="O32" s="12" t="s">
        <v>302</v>
      </c>
      <c r="P32" s="12"/>
      <c r="Q32" s="12" t="s">
        <v>302</v>
      </c>
      <c r="R32" s="12"/>
      <c r="S32" s="12"/>
      <c r="T32" s="12"/>
      <c r="U32" s="12" t="s">
        <v>302</v>
      </c>
      <c r="V32" s="12" t="s">
        <v>302</v>
      </c>
      <c r="W32" s="169" t="s">
        <v>302</v>
      </c>
      <c r="X32" s="12" t="s">
        <v>302</v>
      </c>
      <c r="Y32" s="12"/>
      <c r="Z32" s="12" t="s">
        <v>302</v>
      </c>
      <c r="AA32" s="12" t="s">
        <v>302</v>
      </c>
      <c r="AB32" s="12"/>
      <c r="AC32" s="12" t="s">
        <v>302</v>
      </c>
      <c r="AD32" s="12" t="s">
        <v>302</v>
      </c>
      <c r="AE32" s="12" t="s">
        <v>302</v>
      </c>
      <c r="AF32" s="12"/>
      <c r="AG32" s="12"/>
      <c r="AH32" s="12" t="s">
        <v>302</v>
      </c>
      <c r="AI32" s="12" t="s">
        <v>302</v>
      </c>
      <c r="AJ32" s="12" t="s">
        <v>302</v>
      </c>
      <c r="AK32" s="12" t="s">
        <v>302</v>
      </c>
      <c r="AL32" s="12" t="s">
        <v>302</v>
      </c>
      <c r="AM32" s="12" t="s">
        <v>302</v>
      </c>
      <c r="AN32" s="12"/>
      <c r="AO32" s="12" t="s">
        <v>302</v>
      </c>
      <c r="AP32" s="12"/>
      <c r="AQ32" s="12" t="s">
        <v>302</v>
      </c>
      <c r="AR32" s="12" t="s">
        <v>302</v>
      </c>
      <c r="AS32" s="127"/>
      <c r="AT32" s="127"/>
    </row>
    <row r="33" spans="1:46" x14ac:dyDescent="0.3">
      <c r="A33" s="172">
        <v>34</v>
      </c>
      <c r="B33" s="171" t="s">
        <v>597</v>
      </c>
      <c r="C33" s="171" t="s">
        <v>12</v>
      </c>
      <c r="D33" s="170" t="s">
        <v>302</v>
      </c>
      <c r="E33" s="12"/>
      <c r="F33" s="12"/>
      <c r="G33" s="12"/>
      <c r="H33" s="12"/>
      <c r="I33" s="12"/>
      <c r="J33" s="12" t="s">
        <v>302</v>
      </c>
      <c r="K33" s="12"/>
      <c r="L33" s="12"/>
      <c r="M33" s="12" t="s">
        <v>302</v>
      </c>
      <c r="N33" s="12" t="s">
        <v>302</v>
      </c>
      <c r="O33" s="12" t="s">
        <v>302</v>
      </c>
      <c r="P33" s="12"/>
      <c r="Q33" s="12" t="s">
        <v>302</v>
      </c>
      <c r="R33" s="12"/>
      <c r="S33" s="12"/>
      <c r="T33" s="12"/>
      <c r="U33" s="12" t="s">
        <v>302</v>
      </c>
      <c r="V33" s="12" t="s">
        <v>302</v>
      </c>
      <c r="W33" s="169" t="s">
        <v>302</v>
      </c>
      <c r="X33" s="12" t="s">
        <v>302</v>
      </c>
      <c r="Y33" s="12"/>
      <c r="Z33" s="12" t="s">
        <v>302</v>
      </c>
      <c r="AA33" s="12" t="s">
        <v>302</v>
      </c>
      <c r="AB33" s="12"/>
      <c r="AC33" s="12" t="s">
        <v>302</v>
      </c>
      <c r="AD33" s="12" t="s">
        <v>302</v>
      </c>
      <c r="AE33" s="12" t="s">
        <v>302</v>
      </c>
      <c r="AF33" s="12"/>
      <c r="AG33" s="12"/>
      <c r="AH33" s="12" t="s">
        <v>302</v>
      </c>
      <c r="AI33" s="12" t="s">
        <v>302</v>
      </c>
      <c r="AJ33" s="12" t="s">
        <v>302</v>
      </c>
      <c r="AK33" s="12" t="s">
        <v>302</v>
      </c>
      <c r="AL33" s="12" t="s">
        <v>302</v>
      </c>
      <c r="AM33" s="12" t="s">
        <v>302</v>
      </c>
      <c r="AN33" s="12"/>
      <c r="AO33" s="12" t="s">
        <v>302</v>
      </c>
      <c r="AP33" s="12"/>
      <c r="AQ33" s="12" t="s">
        <v>302</v>
      </c>
      <c r="AR33" s="12" t="s">
        <v>302</v>
      </c>
      <c r="AS33" s="127"/>
      <c r="AT33" s="127"/>
    </row>
    <row r="34" spans="1:46" x14ac:dyDescent="0.3">
      <c r="A34" s="172">
        <v>34</v>
      </c>
      <c r="B34" s="171" t="s">
        <v>596</v>
      </c>
      <c r="C34" s="171" t="s">
        <v>13</v>
      </c>
      <c r="D34" s="170" t="s">
        <v>302</v>
      </c>
      <c r="E34" s="12"/>
      <c r="F34" s="12"/>
      <c r="G34" s="12"/>
      <c r="H34" s="12"/>
      <c r="I34" s="12"/>
      <c r="J34" s="12" t="s">
        <v>302</v>
      </c>
      <c r="K34" s="12"/>
      <c r="L34" s="12"/>
      <c r="M34" s="12" t="s">
        <v>302</v>
      </c>
      <c r="N34" s="12" t="s">
        <v>302</v>
      </c>
      <c r="O34" s="12" t="s">
        <v>302</v>
      </c>
      <c r="P34" s="12"/>
      <c r="Q34" s="12" t="s">
        <v>302</v>
      </c>
      <c r="R34" s="12"/>
      <c r="S34" s="12"/>
      <c r="T34" s="12"/>
      <c r="U34" s="12" t="s">
        <v>302</v>
      </c>
      <c r="V34" s="12" t="s">
        <v>302</v>
      </c>
      <c r="W34" s="169" t="s">
        <v>302</v>
      </c>
      <c r="X34" s="12" t="s">
        <v>302</v>
      </c>
      <c r="Y34" s="12"/>
      <c r="Z34" s="12" t="s">
        <v>302</v>
      </c>
      <c r="AA34" s="12" t="s">
        <v>302</v>
      </c>
      <c r="AB34" s="12"/>
      <c r="AC34" s="12" t="s">
        <v>302</v>
      </c>
      <c r="AD34" s="12" t="s">
        <v>302</v>
      </c>
      <c r="AE34" s="12" t="s">
        <v>302</v>
      </c>
      <c r="AF34" s="12"/>
      <c r="AG34" s="12"/>
      <c r="AH34" s="12" t="s">
        <v>302</v>
      </c>
      <c r="AI34" s="12" t="s">
        <v>302</v>
      </c>
      <c r="AJ34" s="12" t="s">
        <v>302</v>
      </c>
      <c r="AK34" s="12" t="s">
        <v>302</v>
      </c>
      <c r="AL34" s="12" t="s">
        <v>302</v>
      </c>
      <c r="AM34" s="12" t="s">
        <v>302</v>
      </c>
      <c r="AN34" s="12"/>
      <c r="AO34" s="12" t="s">
        <v>302</v>
      </c>
      <c r="AP34" s="12"/>
      <c r="AQ34" s="12" t="s">
        <v>302</v>
      </c>
      <c r="AR34" s="12" t="s">
        <v>302</v>
      </c>
      <c r="AS34" s="127"/>
      <c r="AT34" s="127"/>
    </row>
    <row r="35" spans="1:46" x14ac:dyDescent="0.3">
      <c r="A35" s="172">
        <v>34</v>
      </c>
      <c r="B35" s="171" t="s">
        <v>595</v>
      </c>
      <c r="C35" s="171" t="s">
        <v>14</v>
      </c>
      <c r="D35" s="170" t="s">
        <v>302</v>
      </c>
      <c r="E35" s="12"/>
      <c r="F35" s="12"/>
      <c r="G35" s="12"/>
      <c r="H35" s="12"/>
      <c r="I35" s="12"/>
      <c r="J35" s="12" t="s">
        <v>302</v>
      </c>
      <c r="K35" s="12"/>
      <c r="L35" s="12"/>
      <c r="M35" s="12" t="s">
        <v>302</v>
      </c>
      <c r="N35" s="12" t="s">
        <v>302</v>
      </c>
      <c r="O35" s="12" t="s">
        <v>302</v>
      </c>
      <c r="P35" s="12"/>
      <c r="Q35" s="12" t="s">
        <v>302</v>
      </c>
      <c r="R35" s="12"/>
      <c r="S35" s="12"/>
      <c r="T35" s="12"/>
      <c r="U35" s="12" t="s">
        <v>302</v>
      </c>
      <c r="V35" s="12" t="s">
        <v>302</v>
      </c>
      <c r="W35" s="169" t="s">
        <v>302</v>
      </c>
      <c r="X35" s="12" t="s">
        <v>302</v>
      </c>
      <c r="Y35" s="12"/>
      <c r="Z35" s="12" t="s">
        <v>302</v>
      </c>
      <c r="AA35" s="12" t="s">
        <v>302</v>
      </c>
      <c r="AB35" s="12"/>
      <c r="AC35" s="12" t="s">
        <v>302</v>
      </c>
      <c r="AD35" s="12" t="s">
        <v>302</v>
      </c>
      <c r="AE35" s="12" t="s">
        <v>302</v>
      </c>
      <c r="AF35" s="12"/>
      <c r="AG35" s="12"/>
      <c r="AH35" s="12" t="s">
        <v>302</v>
      </c>
      <c r="AI35" s="12" t="s">
        <v>302</v>
      </c>
      <c r="AJ35" s="12" t="s">
        <v>302</v>
      </c>
      <c r="AK35" s="12" t="s">
        <v>302</v>
      </c>
      <c r="AL35" s="12" t="s">
        <v>302</v>
      </c>
      <c r="AM35" s="12" t="s">
        <v>302</v>
      </c>
      <c r="AN35" s="12"/>
      <c r="AO35" s="12" t="s">
        <v>302</v>
      </c>
      <c r="AP35" s="12"/>
      <c r="AQ35" s="12" t="s">
        <v>302</v>
      </c>
      <c r="AR35" s="12" t="s">
        <v>302</v>
      </c>
      <c r="AS35" s="127"/>
      <c r="AT35" s="127"/>
    </row>
    <row r="36" spans="1:46" x14ac:dyDescent="0.3">
      <c r="A36" s="172">
        <v>35</v>
      </c>
      <c r="B36" s="171" t="s">
        <v>594</v>
      </c>
      <c r="C36" s="171" t="s">
        <v>108</v>
      </c>
      <c r="D36" s="170" t="s">
        <v>302</v>
      </c>
      <c r="E36" s="12"/>
      <c r="F36" s="12" t="s">
        <v>302</v>
      </c>
      <c r="G36" s="12" t="s">
        <v>302</v>
      </c>
      <c r="H36" s="12"/>
      <c r="I36" s="12"/>
      <c r="J36" s="12" t="s">
        <v>302</v>
      </c>
      <c r="K36" s="12"/>
      <c r="L36" s="12"/>
      <c r="M36" s="12" t="s">
        <v>302</v>
      </c>
      <c r="N36" s="12"/>
      <c r="O36" s="12" t="s">
        <v>302</v>
      </c>
      <c r="P36" s="12"/>
      <c r="Q36" s="12"/>
      <c r="R36" s="12"/>
      <c r="S36" s="12"/>
      <c r="T36" s="12"/>
      <c r="U36" s="12"/>
      <c r="V36" s="12"/>
      <c r="W36" s="169" t="s">
        <v>302</v>
      </c>
      <c r="X36" s="12"/>
      <c r="Y36" s="12"/>
      <c r="Z36" s="12"/>
      <c r="AA36" s="12"/>
      <c r="AB36" s="12"/>
      <c r="AC36" s="12" t="s">
        <v>302</v>
      </c>
      <c r="AD36" s="174" t="s">
        <v>302</v>
      </c>
      <c r="AE36" s="174" t="s">
        <v>302</v>
      </c>
      <c r="AF36" s="12"/>
      <c r="AG36" s="12"/>
      <c r="AH36" s="12"/>
      <c r="AI36" s="174" t="s">
        <v>302</v>
      </c>
      <c r="AJ36" s="174" t="s">
        <v>302</v>
      </c>
      <c r="AK36" s="12" t="s">
        <v>302</v>
      </c>
      <c r="AL36" s="12" t="s">
        <v>302</v>
      </c>
      <c r="AM36" s="174"/>
      <c r="AN36" s="12"/>
      <c r="AO36" s="12" t="s">
        <v>302</v>
      </c>
      <c r="AP36" s="12"/>
      <c r="AQ36" s="12" t="s">
        <v>302</v>
      </c>
      <c r="AR36" s="174" t="s">
        <v>302</v>
      </c>
      <c r="AS36" s="12"/>
      <c r="AT36" s="127"/>
    </row>
    <row r="37" spans="1:46" x14ac:dyDescent="0.3">
      <c r="A37" s="172">
        <v>36</v>
      </c>
      <c r="B37" s="171" t="s">
        <v>593</v>
      </c>
      <c r="C37" s="171" t="s">
        <v>147</v>
      </c>
      <c r="D37" s="170" t="s">
        <v>302</v>
      </c>
      <c r="E37" s="12"/>
      <c r="F37" s="12"/>
      <c r="G37" s="12" t="s">
        <v>302</v>
      </c>
      <c r="H37" s="12"/>
      <c r="I37" s="12"/>
      <c r="J37" s="12" t="s">
        <v>302</v>
      </c>
      <c r="K37" s="12"/>
      <c r="L37" s="12"/>
      <c r="M37" s="12" t="s">
        <v>302</v>
      </c>
      <c r="N37" s="12" t="s">
        <v>302</v>
      </c>
      <c r="O37" s="12" t="s">
        <v>302</v>
      </c>
      <c r="P37" s="12" t="s">
        <v>302</v>
      </c>
      <c r="Q37" s="12" t="s">
        <v>302</v>
      </c>
      <c r="R37" s="12"/>
      <c r="S37" s="12"/>
      <c r="T37" s="12"/>
      <c r="U37" s="12"/>
      <c r="V37" s="12"/>
      <c r="W37" s="169" t="s">
        <v>302</v>
      </c>
      <c r="X37" s="12"/>
      <c r="Y37" s="12"/>
      <c r="Z37" s="12" t="s">
        <v>302</v>
      </c>
      <c r="AA37" s="12"/>
      <c r="AB37" s="12"/>
      <c r="AC37" s="12"/>
      <c r="AD37" s="12"/>
      <c r="AE37" s="12"/>
      <c r="AF37" s="12"/>
      <c r="AG37" s="12"/>
      <c r="AH37" s="12" t="s">
        <v>302</v>
      </c>
      <c r="AI37" s="12"/>
      <c r="AJ37" s="12"/>
      <c r="AK37" s="12" t="s">
        <v>302</v>
      </c>
      <c r="AL37" s="12"/>
      <c r="AM37" s="12" t="s">
        <v>302</v>
      </c>
      <c r="AN37" s="12"/>
      <c r="AO37" s="12" t="s">
        <v>302</v>
      </c>
      <c r="AP37" s="12"/>
      <c r="AQ37" s="12"/>
      <c r="AR37" s="12"/>
      <c r="AS37" s="12" t="s">
        <v>302</v>
      </c>
      <c r="AT37" s="127"/>
    </row>
    <row r="38" spans="1:46" x14ac:dyDescent="0.3">
      <c r="A38" s="172">
        <v>36</v>
      </c>
      <c r="B38" s="171" t="s">
        <v>592</v>
      </c>
      <c r="C38" s="171" t="s">
        <v>148</v>
      </c>
      <c r="D38" s="170" t="s">
        <v>302</v>
      </c>
      <c r="E38" s="12"/>
      <c r="F38" s="12"/>
      <c r="G38" s="12"/>
      <c r="H38" s="12"/>
      <c r="I38" s="12"/>
      <c r="J38" s="12" t="s">
        <v>302</v>
      </c>
      <c r="K38" s="12"/>
      <c r="L38" s="12"/>
      <c r="M38" s="12" t="s">
        <v>302</v>
      </c>
      <c r="N38" s="12" t="s">
        <v>302</v>
      </c>
      <c r="O38" s="12" t="s">
        <v>302</v>
      </c>
      <c r="P38" s="12" t="s">
        <v>302</v>
      </c>
      <c r="Q38" s="12" t="s">
        <v>302</v>
      </c>
      <c r="R38" s="12"/>
      <c r="S38" s="12"/>
      <c r="T38" s="12"/>
      <c r="U38" s="12"/>
      <c r="V38" s="12"/>
      <c r="W38" s="169" t="s">
        <v>302</v>
      </c>
      <c r="X38" s="12"/>
      <c r="Y38" s="12"/>
      <c r="Z38" s="12" t="s">
        <v>302</v>
      </c>
      <c r="AA38" s="12"/>
      <c r="AB38" s="12"/>
      <c r="AC38" s="12"/>
      <c r="AD38" s="12"/>
      <c r="AE38" s="12"/>
      <c r="AF38" s="12"/>
      <c r="AG38" s="12"/>
      <c r="AH38" s="12" t="s">
        <v>302</v>
      </c>
      <c r="AI38" s="12"/>
      <c r="AJ38" s="12"/>
      <c r="AK38" s="12" t="s">
        <v>302</v>
      </c>
      <c r="AL38" s="12"/>
      <c r="AM38" s="12" t="s">
        <v>302</v>
      </c>
      <c r="AN38" s="12"/>
      <c r="AO38" s="12" t="s">
        <v>302</v>
      </c>
      <c r="AP38" s="12"/>
      <c r="AQ38" s="12"/>
      <c r="AR38" s="12"/>
      <c r="AS38" s="12"/>
      <c r="AT38" s="127"/>
    </row>
    <row r="39" spans="1:46" x14ac:dyDescent="0.3">
      <c r="A39" s="172">
        <v>40</v>
      </c>
      <c r="B39" s="171" t="s">
        <v>591</v>
      </c>
      <c r="C39" s="171" t="s">
        <v>25</v>
      </c>
      <c r="D39" s="170"/>
      <c r="E39" s="12"/>
      <c r="F39" s="12"/>
      <c r="G39" s="12"/>
      <c r="H39" s="12"/>
      <c r="I39" s="12"/>
      <c r="J39" s="12" t="s">
        <v>302</v>
      </c>
      <c r="K39" s="12"/>
      <c r="L39" s="12"/>
      <c r="M39" s="12"/>
      <c r="N39" s="12"/>
      <c r="O39" s="12"/>
      <c r="P39" s="12"/>
      <c r="Q39" s="12"/>
      <c r="R39" s="174"/>
      <c r="S39" s="12"/>
      <c r="T39" s="12"/>
      <c r="U39" s="12"/>
      <c r="V39" s="12"/>
      <c r="W39" s="169"/>
      <c r="X39" s="12"/>
      <c r="Y39" s="12"/>
      <c r="Z39" s="12"/>
      <c r="AA39" s="174"/>
      <c r="AB39" s="12"/>
      <c r="AC39" s="12"/>
      <c r="AD39" s="12"/>
      <c r="AE39" s="12"/>
      <c r="AF39" s="12"/>
      <c r="AG39" s="12"/>
      <c r="AH39" s="12"/>
      <c r="AI39" s="12"/>
      <c r="AJ39" s="12"/>
      <c r="AK39" s="12"/>
      <c r="AL39" s="12"/>
      <c r="AM39" s="12"/>
      <c r="AN39" s="12"/>
      <c r="AO39" s="12" t="s">
        <v>302</v>
      </c>
      <c r="AP39" s="12"/>
      <c r="AQ39" s="12"/>
      <c r="AR39" s="12"/>
      <c r="AS39" s="12"/>
      <c r="AT39" s="127"/>
    </row>
    <row r="40" spans="1:46" x14ac:dyDescent="0.3">
      <c r="A40" s="172">
        <v>41</v>
      </c>
      <c r="B40" s="171" t="s">
        <v>590</v>
      </c>
      <c r="C40" s="171" t="s">
        <v>139</v>
      </c>
      <c r="D40" s="170"/>
      <c r="E40" s="12"/>
      <c r="F40" s="12"/>
      <c r="G40" s="12"/>
      <c r="H40" s="12"/>
      <c r="I40" s="12"/>
      <c r="J40" s="12" t="s">
        <v>302</v>
      </c>
      <c r="K40" s="12"/>
      <c r="L40" s="12"/>
      <c r="M40" s="12"/>
      <c r="N40" s="12"/>
      <c r="O40" s="12"/>
      <c r="P40" s="12"/>
      <c r="Q40" s="12"/>
      <c r="R40" s="12"/>
      <c r="S40" s="12"/>
      <c r="T40" s="12"/>
      <c r="U40" s="12"/>
      <c r="V40" s="12"/>
      <c r="W40" s="169"/>
      <c r="X40" s="12"/>
      <c r="Y40" s="12"/>
      <c r="Z40" s="12"/>
      <c r="AA40" s="12"/>
      <c r="AB40" s="12"/>
      <c r="AC40" s="12"/>
      <c r="AD40" s="12"/>
      <c r="AE40" s="12"/>
      <c r="AF40" s="12"/>
      <c r="AG40" s="12"/>
      <c r="AH40" s="12"/>
      <c r="AI40" s="12"/>
      <c r="AJ40" s="12"/>
      <c r="AK40" s="12"/>
      <c r="AL40" s="12"/>
      <c r="AM40" s="174" t="s">
        <v>302</v>
      </c>
      <c r="AN40" s="12"/>
      <c r="AO40" s="12" t="s">
        <v>302</v>
      </c>
      <c r="AP40" s="12"/>
      <c r="AQ40" s="12"/>
      <c r="AR40" s="12"/>
      <c r="AS40" s="12"/>
      <c r="AT40" s="127"/>
    </row>
    <row r="41" spans="1:46" x14ac:dyDescent="0.3">
      <c r="A41" s="172">
        <v>42</v>
      </c>
      <c r="B41" s="171" t="s">
        <v>589</v>
      </c>
      <c r="C41" s="171" t="s">
        <v>140</v>
      </c>
      <c r="D41" s="170"/>
      <c r="E41" s="12"/>
      <c r="F41" s="12"/>
      <c r="G41" s="12"/>
      <c r="H41" s="12"/>
      <c r="I41" s="12"/>
      <c r="J41" s="12" t="s">
        <v>302</v>
      </c>
      <c r="K41" s="12"/>
      <c r="L41" s="12"/>
      <c r="M41" s="12"/>
      <c r="N41" s="12"/>
      <c r="O41" s="12"/>
      <c r="P41" s="12"/>
      <c r="Q41" s="12"/>
      <c r="R41" s="12"/>
      <c r="S41" s="12"/>
      <c r="T41" s="12"/>
      <c r="U41" s="12"/>
      <c r="V41" s="12"/>
      <c r="W41" s="169"/>
      <c r="X41" s="12"/>
      <c r="Y41" s="12"/>
      <c r="Z41" s="12" t="s">
        <v>302</v>
      </c>
      <c r="AA41" s="12"/>
      <c r="AB41" s="12"/>
      <c r="AC41" s="12"/>
      <c r="AD41" s="12"/>
      <c r="AE41" s="12"/>
      <c r="AF41" s="12"/>
      <c r="AG41" s="12"/>
      <c r="AH41" s="12"/>
      <c r="AI41" s="12"/>
      <c r="AJ41" s="12"/>
      <c r="AK41" s="12" t="s">
        <v>302</v>
      </c>
      <c r="AL41" s="12"/>
      <c r="AM41" s="12" t="s">
        <v>302</v>
      </c>
      <c r="AN41" s="12"/>
      <c r="AO41" s="12" t="s">
        <v>302</v>
      </c>
      <c r="AP41" s="12"/>
      <c r="AQ41" s="12"/>
      <c r="AR41" s="12"/>
      <c r="AS41" s="12"/>
      <c r="AT41" s="127"/>
    </row>
    <row r="42" spans="1:46" x14ac:dyDescent="0.3">
      <c r="A42" s="172">
        <v>43</v>
      </c>
      <c r="B42" s="171" t="s">
        <v>588</v>
      </c>
      <c r="C42" s="171" t="s">
        <v>93</v>
      </c>
      <c r="D42" s="170"/>
      <c r="E42" s="12"/>
      <c r="F42" s="12"/>
      <c r="G42" s="12"/>
      <c r="H42" s="12"/>
      <c r="I42" s="12"/>
      <c r="J42" s="12" t="s">
        <v>302</v>
      </c>
      <c r="K42" s="12"/>
      <c r="L42" s="12"/>
      <c r="M42" s="12" t="s">
        <v>302</v>
      </c>
      <c r="N42" s="12" t="s">
        <v>302</v>
      </c>
      <c r="O42" s="12" t="s">
        <v>302</v>
      </c>
      <c r="P42" s="12" t="s">
        <v>302</v>
      </c>
      <c r="Q42" s="12" t="s">
        <v>302</v>
      </c>
      <c r="R42" s="12"/>
      <c r="S42" s="12"/>
      <c r="T42" s="12"/>
      <c r="U42" s="12" t="s">
        <v>302</v>
      </c>
      <c r="V42" s="12" t="s">
        <v>302</v>
      </c>
      <c r="W42" s="169"/>
      <c r="X42" s="12"/>
      <c r="Y42" s="12"/>
      <c r="Z42" s="12"/>
      <c r="AA42" s="12" t="s">
        <v>302</v>
      </c>
      <c r="AB42" s="12"/>
      <c r="AC42" s="12" t="s">
        <v>302</v>
      </c>
      <c r="AD42" s="174"/>
      <c r="AE42" s="174"/>
      <c r="AF42" s="12"/>
      <c r="AG42" s="12"/>
      <c r="AH42" s="12"/>
      <c r="AI42" s="174"/>
      <c r="AJ42" s="174"/>
      <c r="AK42" s="12"/>
      <c r="AL42" s="12"/>
      <c r="AM42" s="12" t="s">
        <v>302</v>
      </c>
      <c r="AN42" s="12"/>
      <c r="AO42" s="12" t="s">
        <v>302</v>
      </c>
      <c r="AP42" s="12"/>
      <c r="AQ42" s="12"/>
      <c r="AR42" s="174"/>
      <c r="AS42" s="12" t="s">
        <v>302</v>
      </c>
      <c r="AT42" s="127"/>
    </row>
    <row r="43" spans="1:46" x14ac:dyDescent="0.3">
      <c r="A43" s="172">
        <v>44</v>
      </c>
      <c r="B43" s="171" t="s">
        <v>587</v>
      </c>
      <c r="C43" s="171" t="s">
        <v>37</v>
      </c>
      <c r="D43" s="170" t="s">
        <v>302</v>
      </c>
      <c r="E43" s="12"/>
      <c r="F43" s="12" t="s">
        <v>302</v>
      </c>
      <c r="G43" s="12" t="s">
        <v>302</v>
      </c>
      <c r="H43" s="12"/>
      <c r="I43" s="12"/>
      <c r="J43" s="12" t="s">
        <v>302</v>
      </c>
      <c r="K43" s="12"/>
      <c r="L43" s="12"/>
      <c r="M43" s="12"/>
      <c r="N43" s="174" t="s">
        <v>302</v>
      </c>
      <c r="O43" s="12" t="s">
        <v>302</v>
      </c>
      <c r="P43" s="12"/>
      <c r="Q43" s="12" t="s">
        <v>302</v>
      </c>
      <c r="R43" s="12"/>
      <c r="S43" s="12"/>
      <c r="T43" s="12"/>
      <c r="U43" s="12" t="s">
        <v>302</v>
      </c>
      <c r="V43" s="12" t="s">
        <v>302</v>
      </c>
      <c r="W43" s="169" t="s">
        <v>302</v>
      </c>
      <c r="X43" s="12"/>
      <c r="Y43" s="12"/>
      <c r="Z43" s="12"/>
      <c r="AA43" s="12" t="s">
        <v>302</v>
      </c>
      <c r="AB43" s="12"/>
      <c r="AC43" s="12"/>
      <c r="AD43" s="12" t="s">
        <v>302</v>
      </c>
      <c r="AE43" s="12" t="s">
        <v>302</v>
      </c>
      <c r="AF43" s="12"/>
      <c r="AG43" s="12"/>
      <c r="AH43" s="12" t="s">
        <v>302</v>
      </c>
      <c r="AI43" s="12" t="s">
        <v>302</v>
      </c>
      <c r="AJ43" s="12" t="s">
        <v>302</v>
      </c>
      <c r="AK43" s="12" t="s">
        <v>302</v>
      </c>
      <c r="AL43" s="12" t="s">
        <v>302</v>
      </c>
      <c r="AM43" s="12"/>
      <c r="AN43" s="12"/>
      <c r="AO43" s="12" t="s">
        <v>302</v>
      </c>
      <c r="AP43" s="12"/>
      <c r="AQ43" s="12"/>
      <c r="AR43" s="12" t="s">
        <v>302</v>
      </c>
      <c r="AS43" s="12"/>
      <c r="AT43" s="127"/>
    </row>
    <row r="44" spans="1:46" x14ac:dyDescent="0.3">
      <c r="A44" s="172">
        <v>44</v>
      </c>
      <c r="B44" s="171" t="s">
        <v>586</v>
      </c>
      <c r="C44" s="171" t="s">
        <v>38</v>
      </c>
      <c r="D44" s="170" t="s">
        <v>302</v>
      </c>
      <c r="E44" s="12"/>
      <c r="F44" s="12" t="s">
        <v>302</v>
      </c>
      <c r="G44" s="12" t="s">
        <v>302</v>
      </c>
      <c r="H44" s="12"/>
      <c r="I44" s="12"/>
      <c r="J44" s="12" t="s">
        <v>302</v>
      </c>
      <c r="K44" s="12"/>
      <c r="L44" s="12"/>
      <c r="M44" s="12"/>
      <c r="N44" s="12" t="s">
        <v>302</v>
      </c>
      <c r="O44" s="12" t="s">
        <v>302</v>
      </c>
      <c r="P44" s="12"/>
      <c r="Q44" s="12" t="s">
        <v>302</v>
      </c>
      <c r="R44" s="12"/>
      <c r="S44" s="12"/>
      <c r="T44" s="12"/>
      <c r="U44" s="12" t="s">
        <v>302</v>
      </c>
      <c r="V44" s="12" t="s">
        <v>302</v>
      </c>
      <c r="W44" s="169" t="s">
        <v>302</v>
      </c>
      <c r="X44" s="12"/>
      <c r="Y44" s="12"/>
      <c r="Z44" s="12"/>
      <c r="AA44" s="12" t="s">
        <v>302</v>
      </c>
      <c r="AB44" s="12"/>
      <c r="AC44" s="12"/>
      <c r="AD44" s="12" t="s">
        <v>302</v>
      </c>
      <c r="AE44" s="12" t="s">
        <v>302</v>
      </c>
      <c r="AF44" s="12"/>
      <c r="AG44" s="12"/>
      <c r="AH44" s="12"/>
      <c r="AI44" s="12" t="s">
        <v>302</v>
      </c>
      <c r="AJ44" s="12" t="s">
        <v>302</v>
      </c>
      <c r="AK44" s="12" t="s">
        <v>302</v>
      </c>
      <c r="AL44" s="12" t="s">
        <v>302</v>
      </c>
      <c r="AM44" s="12"/>
      <c r="AN44" s="12"/>
      <c r="AO44" s="12" t="s">
        <v>302</v>
      </c>
      <c r="AP44" s="12"/>
      <c r="AQ44" s="12"/>
      <c r="AR44" s="12" t="s">
        <v>302</v>
      </c>
      <c r="AS44" s="12"/>
      <c r="AT44" s="127"/>
    </row>
    <row r="45" spans="1:46" x14ac:dyDescent="0.3">
      <c r="A45" s="172">
        <v>45</v>
      </c>
      <c r="B45" s="171" t="s">
        <v>585</v>
      </c>
      <c r="C45" s="171" t="s">
        <v>39</v>
      </c>
      <c r="D45" s="170"/>
      <c r="E45" s="12"/>
      <c r="F45" s="12" t="s">
        <v>302</v>
      </c>
      <c r="G45" s="12"/>
      <c r="H45" s="12"/>
      <c r="I45" s="12"/>
      <c r="J45" s="12" t="s">
        <v>302</v>
      </c>
      <c r="K45" s="12"/>
      <c r="L45" s="12"/>
      <c r="M45" s="12"/>
      <c r="N45" s="12" t="s">
        <v>302</v>
      </c>
      <c r="O45" s="12" t="s">
        <v>302</v>
      </c>
      <c r="P45" s="12"/>
      <c r="Q45" s="12" t="s">
        <v>302</v>
      </c>
      <c r="R45" s="12"/>
      <c r="S45" s="12"/>
      <c r="T45" s="12"/>
      <c r="U45" s="12" t="s">
        <v>302</v>
      </c>
      <c r="V45" s="12" t="s">
        <v>302</v>
      </c>
      <c r="W45" s="169"/>
      <c r="X45" s="12"/>
      <c r="Y45" s="12"/>
      <c r="Z45" s="12"/>
      <c r="AA45" s="12"/>
      <c r="AB45" s="12"/>
      <c r="AC45" s="12"/>
      <c r="AD45" s="12"/>
      <c r="AE45" s="12"/>
      <c r="AF45" s="12"/>
      <c r="AG45" s="12"/>
      <c r="AH45" s="12"/>
      <c r="AI45" s="12"/>
      <c r="AJ45" s="12"/>
      <c r="AK45" s="12"/>
      <c r="AL45" s="12"/>
      <c r="AM45" s="12"/>
      <c r="AN45" s="12"/>
      <c r="AO45" s="12" t="s">
        <v>302</v>
      </c>
      <c r="AP45" s="12"/>
      <c r="AQ45" s="12"/>
      <c r="AR45" s="12"/>
      <c r="AS45" s="12"/>
      <c r="AT45" s="127"/>
    </row>
    <row r="46" spans="1:46" x14ac:dyDescent="0.3">
      <c r="A46" s="172">
        <v>46</v>
      </c>
      <c r="B46" s="171" t="s">
        <v>584</v>
      </c>
      <c r="C46" s="171" t="s">
        <v>491</v>
      </c>
      <c r="D46" s="170"/>
      <c r="E46" s="12"/>
      <c r="F46" s="12"/>
      <c r="G46" s="12"/>
      <c r="H46" s="12"/>
      <c r="I46" s="12"/>
      <c r="J46" s="12" t="s">
        <v>302</v>
      </c>
      <c r="K46" s="12"/>
      <c r="L46" s="12"/>
      <c r="M46" s="12"/>
      <c r="N46" s="12"/>
      <c r="O46" s="12"/>
      <c r="P46" s="12"/>
      <c r="Q46" s="12"/>
      <c r="R46" s="12"/>
      <c r="S46" s="12"/>
      <c r="T46" s="12"/>
      <c r="U46" s="12"/>
      <c r="V46" s="12"/>
      <c r="W46" s="169"/>
      <c r="X46" s="12"/>
      <c r="Y46" s="12"/>
      <c r="Z46" s="12"/>
      <c r="AA46" s="12"/>
      <c r="AB46" s="12"/>
      <c r="AC46" s="12"/>
      <c r="AD46" s="12"/>
      <c r="AE46" s="12"/>
      <c r="AF46" s="12"/>
      <c r="AG46" s="12"/>
      <c r="AH46" s="12"/>
      <c r="AI46" s="12"/>
      <c r="AJ46" s="12"/>
      <c r="AK46" s="12"/>
      <c r="AL46" s="12"/>
      <c r="AM46" s="12"/>
      <c r="AN46" s="12"/>
      <c r="AO46" s="12" t="s">
        <v>302</v>
      </c>
      <c r="AP46" s="12"/>
      <c r="AQ46" s="12"/>
      <c r="AR46" s="12"/>
      <c r="AS46" s="12"/>
      <c r="AT46" s="127"/>
    </row>
    <row r="47" spans="1:46" x14ac:dyDescent="0.3">
      <c r="A47" s="172">
        <v>46</v>
      </c>
      <c r="B47" s="171" t="s">
        <v>583</v>
      </c>
      <c r="C47" s="171" t="s">
        <v>488</v>
      </c>
      <c r="D47" s="170"/>
      <c r="E47" s="12"/>
      <c r="F47" s="12"/>
      <c r="G47" s="12"/>
      <c r="H47" s="12"/>
      <c r="I47" s="12"/>
      <c r="J47" s="12" t="s">
        <v>302</v>
      </c>
      <c r="K47" s="12"/>
      <c r="L47" s="12"/>
      <c r="M47" s="12"/>
      <c r="N47" s="12"/>
      <c r="O47" s="12"/>
      <c r="P47" s="12"/>
      <c r="Q47" s="12"/>
      <c r="R47" s="12"/>
      <c r="S47" s="12"/>
      <c r="T47" s="12"/>
      <c r="U47" s="12"/>
      <c r="V47" s="12"/>
      <c r="W47" s="169"/>
      <c r="X47" s="12"/>
      <c r="Y47" s="12"/>
      <c r="Z47" s="12"/>
      <c r="AA47" s="12"/>
      <c r="AB47" s="12"/>
      <c r="AC47" s="12"/>
      <c r="AD47" s="12"/>
      <c r="AE47" s="12"/>
      <c r="AF47" s="12"/>
      <c r="AG47" s="12"/>
      <c r="AH47" s="12"/>
      <c r="AI47" s="12"/>
      <c r="AJ47" s="12"/>
      <c r="AK47" s="12"/>
      <c r="AL47" s="12"/>
      <c r="AM47" s="12"/>
      <c r="AN47" s="12"/>
      <c r="AO47" s="12" t="s">
        <v>302</v>
      </c>
      <c r="AP47" s="12"/>
      <c r="AQ47" s="12"/>
      <c r="AR47" s="12"/>
      <c r="AS47" s="12"/>
      <c r="AT47" s="127"/>
    </row>
    <row r="48" spans="1:46" x14ac:dyDescent="0.3">
      <c r="A48" s="172">
        <v>47</v>
      </c>
      <c r="B48" s="171" t="s">
        <v>582</v>
      </c>
      <c r="C48" s="171" t="s">
        <v>141</v>
      </c>
      <c r="D48" s="170"/>
      <c r="E48" s="12"/>
      <c r="F48" s="12"/>
      <c r="G48" s="12"/>
      <c r="H48" s="12"/>
      <c r="I48" s="12"/>
      <c r="J48" s="12" t="s">
        <v>302</v>
      </c>
      <c r="K48" s="12"/>
      <c r="L48" s="12"/>
      <c r="M48" s="12"/>
      <c r="N48" s="12"/>
      <c r="O48" s="12"/>
      <c r="P48" s="12"/>
      <c r="Q48" s="12"/>
      <c r="R48" s="12"/>
      <c r="S48" s="12"/>
      <c r="T48" s="12"/>
      <c r="U48" s="12"/>
      <c r="V48" s="12"/>
      <c r="W48" s="169"/>
      <c r="X48" s="12"/>
      <c r="Y48" s="12"/>
      <c r="Z48" s="12"/>
      <c r="AA48" s="12"/>
      <c r="AB48" s="12"/>
      <c r="AC48" s="12"/>
      <c r="AD48" s="12" t="s">
        <v>302</v>
      </c>
      <c r="AE48" s="12" t="s">
        <v>302</v>
      </c>
      <c r="AF48" s="12"/>
      <c r="AG48" s="12"/>
      <c r="AH48" s="12"/>
      <c r="AI48" s="12" t="s">
        <v>302</v>
      </c>
      <c r="AJ48" s="12" t="s">
        <v>302</v>
      </c>
      <c r="AK48" s="12"/>
      <c r="AL48" s="12" t="s">
        <v>302</v>
      </c>
      <c r="AM48" s="12"/>
      <c r="AN48" s="12"/>
      <c r="AO48" s="12" t="s">
        <v>302</v>
      </c>
      <c r="AP48" s="12"/>
      <c r="AQ48" s="12"/>
      <c r="AR48" s="12" t="s">
        <v>302</v>
      </c>
      <c r="AS48" s="12"/>
      <c r="AT48" s="127"/>
    </row>
    <row r="49" spans="1:46" x14ac:dyDescent="0.3">
      <c r="A49" s="172">
        <v>48</v>
      </c>
      <c r="B49" s="171" t="s">
        <v>581</v>
      </c>
      <c r="C49" s="171" t="s">
        <v>142</v>
      </c>
      <c r="D49" s="170"/>
      <c r="E49" s="12"/>
      <c r="F49" s="12"/>
      <c r="G49" s="12"/>
      <c r="H49" s="12"/>
      <c r="I49" s="12"/>
      <c r="J49" s="12" t="s">
        <v>302</v>
      </c>
      <c r="K49" s="12"/>
      <c r="L49" s="12"/>
      <c r="M49" s="12"/>
      <c r="N49" s="12"/>
      <c r="O49" s="12"/>
      <c r="P49" s="12"/>
      <c r="Q49" s="12"/>
      <c r="R49" s="12"/>
      <c r="S49" s="12"/>
      <c r="T49" s="12"/>
      <c r="U49" s="12"/>
      <c r="V49" s="12"/>
      <c r="W49" s="169"/>
      <c r="X49" s="12"/>
      <c r="Y49" s="12"/>
      <c r="Z49" s="12" t="s">
        <v>302</v>
      </c>
      <c r="AA49" s="12"/>
      <c r="AB49" s="12"/>
      <c r="AC49" s="12"/>
      <c r="AD49" s="12" t="s">
        <v>302</v>
      </c>
      <c r="AE49" s="12" t="s">
        <v>302</v>
      </c>
      <c r="AF49" s="12"/>
      <c r="AG49" s="12"/>
      <c r="AH49" s="12"/>
      <c r="AI49" s="12" t="s">
        <v>302</v>
      </c>
      <c r="AJ49" s="12" t="s">
        <v>302</v>
      </c>
      <c r="AK49" s="12"/>
      <c r="AL49" s="12" t="s">
        <v>302</v>
      </c>
      <c r="AM49" s="12"/>
      <c r="AN49" s="12"/>
      <c r="AO49" s="12" t="s">
        <v>302</v>
      </c>
      <c r="AP49" s="12"/>
      <c r="AQ49" s="12"/>
      <c r="AR49" s="12" t="s">
        <v>302</v>
      </c>
      <c r="AS49" s="12"/>
      <c r="AT49" s="127"/>
    </row>
    <row r="50" spans="1:46" x14ac:dyDescent="0.3">
      <c r="A50" s="172">
        <v>50</v>
      </c>
      <c r="B50" s="171" t="s">
        <v>580</v>
      </c>
      <c r="C50" s="171" t="s">
        <v>143</v>
      </c>
      <c r="D50" s="170"/>
      <c r="E50" s="12"/>
      <c r="F50" s="12"/>
      <c r="G50" s="12"/>
      <c r="H50" s="12"/>
      <c r="I50" s="12"/>
      <c r="J50" s="12" t="s">
        <v>302</v>
      </c>
      <c r="K50" s="12"/>
      <c r="L50" s="12"/>
      <c r="M50" s="12"/>
      <c r="N50" s="12"/>
      <c r="O50" s="12" t="s">
        <v>302</v>
      </c>
      <c r="P50" s="12"/>
      <c r="Q50" s="12"/>
      <c r="R50" s="12"/>
      <c r="S50" s="12"/>
      <c r="T50" s="12"/>
      <c r="U50" s="12" t="s">
        <v>302</v>
      </c>
      <c r="V50" s="12" t="s">
        <v>302</v>
      </c>
      <c r="W50" s="169"/>
      <c r="X50" s="12"/>
      <c r="Y50" s="12"/>
      <c r="Z50" s="12" t="s">
        <v>302</v>
      </c>
      <c r="AA50" s="12"/>
      <c r="AB50" s="12"/>
      <c r="AC50" s="12"/>
      <c r="AD50" s="12" t="s">
        <v>302</v>
      </c>
      <c r="AE50" s="12" t="s">
        <v>302</v>
      </c>
      <c r="AF50" s="12"/>
      <c r="AG50" s="12"/>
      <c r="AH50" s="12"/>
      <c r="AI50" s="12" t="s">
        <v>302</v>
      </c>
      <c r="AJ50" s="12" t="s">
        <v>302</v>
      </c>
      <c r="AK50" s="12" t="s">
        <v>302</v>
      </c>
      <c r="AL50" s="12" t="s">
        <v>302</v>
      </c>
      <c r="AM50" s="12"/>
      <c r="AN50" s="12"/>
      <c r="AO50" s="12" t="s">
        <v>302</v>
      </c>
      <c r="AP50" s="12" t="s">
        <v>302</v>
      </c>
      <c r="AQ50" s="12"/>
      <c r="AR50" s="12" t="s">
        <v>302</v>
      </c>
      <c r="AS50" s="12"/>
      <c r="AT50" s="127"/>
    </row>
    <row r="51" spans="1:46" x14ac:dyDescent="0.3">
      <c r="A51" s="172">
        <v>52</v>
      </c>
      <c r="B51" s="171" t="s">
        <v>579</v>
      </c>
      <c r="C51" s="171" t="s">
        <v>109</v>
      </c>
      <c r="D51" s="170"/>
      <c r="E51" s="12"/>
      <c r="F51" s="12"/>
      <c r="G51" s="12" t="s">
        <v>302</v>
      </c>
      <c r="H51" s="12"/>
      <c r="I51" s="12"/>
      <c r="J51" s="12" t="s">
        <v>302</v>
      </c>
      <c r="K51" s="12"/>
      <c r="L51" s="12"/>
      <c r="M51" s="12" t="s">
        <v>302</v>
      </c>
      <c r="N51" s="12"/>
      <c r="O51" s="12"/>
      <c r="P51" s="12"/>
      <c r="Q51" s="12"/>
      <c r="R51" s="12"/>
      <c r="S51" s="12"/>
      <c r="T51" s="12"/>
      <c r="U51" s="12"/>
      <c r="V51" s="12"/>
      <c r="W51" s="169"/>
      <c r="X51" s="12"/>
      <c r="Y51" s="12"/>
      <c r="Z51" s="12"/>
      <c r="AA51" s="12"/>
      <c r="AB51" s="12"/>
      <c r="AC51" s="12"/>
      <c r="AD51" s="12" t="s">
        <v>302</v>
      </c>
      <c r="AE51" s="12" t="s">
        <v>302</v>
      </c>
      <c r="AF51" s="12"/>
      <c r="AG51" s="12"/>
      <c r="AH51" s="12"/>
      <c r="AI51" s="12" t="s">
        <v>302</v>
      </c>
      <c r="AJ51" s="12" t="s">
        <v>302</v>
      </c>
      <c r="AK51" s="12"/>
      <c r="AL51" s="12" t="s">
        <v>302</v>
      </c>
      <c r="AM51" s="12"/>
      <c r="AN51" s="12"/>
      <c r="AO51" s="12" t="s">
        <v>302</v>
      </c>
      <c r="AP51" s="12"/>
      <c r="AQ51" s="174"/>
      <c r="AR51" s="12" t="s">
        <v>302</v>
      </c>
      <c r="AS51" s="12"/>
      <c r="AT51" s="127"/>
    </row>
    <row r="52" spans="1:46" x14ac:dyDescent="0.3">
      <c r="A52" s="172">
        <v>53</v>
      </c>
      <c r="B52" s="171" t="s">
        <v>578</v>
      </c>
      <c r="C52" s="171" t="s">
        <v>103</v>
      </c>
      <c r="D52" s="170"/>
      <c r="E52" s="12"/>
      <c r="F52" s="12"/>
      <c r="G52" s="12"/>
      <c r="H52" s="12"/>
      <c r="I52" s="12"/>
      <c r="J52" s="12" t="s">
        <v>302</v>
      </c>
      <c r="K52" s="12"/>
      <c r="L52" s="12"/>
      <c r="M52" s="12" t="s">
        <v>302</v>
      </c>
      <c r="N52" s="12"/>
      <c r="O52" s="12"/>
      <c r="P52" s="12"/>
      <c r="Q52" s="12"/>
      <c r="R52" s="12"/>
      <c r="S52" s="12"/>
      <c r="T52" s="12"/>
      <c r="U52" s="12"/>
      <c r="V52" s="12"/>
      <c r="W52" s="169"/>
      <c r="X52" s="12"/>
      <c r="Y52" s="12"/>
      <c r="Z52" s="12"/>
      <c r="AA52" s="12"/>
      <c r="AB52" s="12"/>
      <c r="AC52" s="12"/>
      <c r="AD52" s="12"/>
      <c r="AE52" s="12"/>
      <c r="AF52" s="12"/>
      <c r="AG52" s="12"/>
      <c r="AH52" s="12"/>
      <c r="AI52" s="12"/>
      <c r="AJ52" s="12"/>
      <c r="AK52" s="12"/>
      <c r="AL52" s="12"/>
      <c r="AM52" s="12" t="s">
        <v>302</v>
      </c>
      <c r="AN52" s="12"/>
      <c r="AO52" s="12" t="s">
        <v>302</v>
      </c>
      <c r="AP52" s="12"/>
      <c r="AQ52" s="12"/>
      <c r="AR52" s="12"/>
      <c r="AS52" s="12"/>
      <c r="AT52" s="127"/>
    </row>
    <row r="53" spans="1:46" x14ac:dyDescent="0.3">
      <c r="A53" s="172">
        <v>54</v>
      </c>
      <c r="B53" s="171" t="s">
        <v>577</v>
      </c>
      <c r="C53" s="171" t="s">
        <v>149</v>
      </c>
      <c r="D53" s="170"/>
      <c r="E53" s="12"/>
      <c r="F53" s="12"/>
      <c r="G53" s="12"/>
      <c r="H53" s="12"/>
      <c r="I53" s="12"/>
      <c r="J53" s="12" t="s">
        <v>302</v>
      </c>
      <c r="K53" s="12"/>
      <c r="L53" s="12"/>
      <c r="M53" s="12" t="s">
        <v>302</v>
      </c>
      <c r="N53" s="12"/>
      <c r="O53" s="12"/>
      <c r="P53" s="12"/>
      <c r="Q53" s="12" t="s">
        <v>302</v>
      </c>
      <c r="R53" s="12"/>
      <c r="S53" s="12"/>
      <c r="T53" s="12"/>
      <c r="U53" s="12"/>
      <c r="V53" s="12"/>
      <c r="W53" s="169"/>
      <c r="X53" s="12"/>
      <c r="Y53" s="12"/>
      <c r="Z53" s="12" t="s">
        <v>302</v>
      </c>
      <c r="AA53" s="12"/>
      <c r="AB53" s="12"/>
      <c r="AC53" s="12"/>
      <c r="AD53" s="12"/>
      <c r="AE53" s="12"/>
      <c r="AF53" s="12"/>
      <c r="AG53" s="12"/>
      <c r="AH53" s="12"/>
      <c r="AI53" s="12"/>
      <c r="AJ53" s="12"/>
      <c r="AK53" s="12"/>
      <c r="AL53" s="12"/>
      <c r="AM53" s="12"/>
      <c r="AN53" s="12"/>
      <c r="AO53" s="12" t="s">
        <v>302</v>
      </c>
      <c r="AP53" s="12"/>
      <c r="AQ53" s="12"/>
      <c r="AR53" s="12"/>
      <c r="AS53" s="12" t="s">
        <v>302</v>
      </c>
      <c r="AT53" s="127"/>
    </row>
    <row r="54" spans="1:46" x14ac:dyDescent="0.3">
      <c r="A54" s="172">
        <v>57</v>
      </c>
      <c r="B54" s="171" t="s">
        <v>576</v>
      </c>
      <c r="C54" s="171" t="s">
        <v>100</v>
      </c>
      <c r="D54" s="170"/>
      <c r="E54" s="12"/>
      <c r="F54" s="12"/>
      <c r="G54" s="12" t="s">
        <v>302</v>
      </c>
      <c r="H54" s="12"/>
      <c r="I54" s="12"/>
      <c r="J54" s="12" t="s">
        <v>302</v>
      </c>
      <c r="K54" s="12"/>
      <c r="L54" s="12"/>
      <c r="M54" s="12" t="s">
        <v>302</v>
      </c>
      <c r="N54" s="12" t="s">
        <v>302</v>
      </c>
      <c r="O54" s="12"/>
      <c r="P54" s="12" t="s">
        <v>302</v>
      </c>
      <c r="Q54" s="12"/>
      <c r="R54" s="12"/>
      <c r="S54" s="12"/>
      <c r="T54" s="12"/>
      <c r="U54" s="12"/>
      <c r="V54" s="12"/>
      <c r="W54" s="169"/>
      <c r="X54" s="12"/>
      <c r="Y54" s="12"/>
      <c r="Z54" s="12" t="s">
        <v>302</v>
      </c>
      <c r="AA54" s="12"/>
      <c r="AB54" s="12"/>
      <c r="AC54" s="12"/>
      <c r="AD54" s="12"/>
      <c r="AE54" s="12"/>
      <c r="AF54" s="12"/>
      <c r="AG54" s="12"/>
      <c r="AH54" s="12"/>
      <c r="AI54" s="12"/>
      <c r="AJ54" s="12"/>
      <c r="AK54" s="12"/>
      <c r="AL54" s="12"/>
      <c r="AM54" s="12" t="s">
        <v>302</v>
      </c>
      <c r="AN54" s="12"/>
      <c r="AO54" s="12" t="s">
        <v>302</v>
      </c>
      <c r="AP54" s="12"/>
      <c r="AQ54" s="12" t="s">
        <v>302</v>
      </c>
      <c r="AR54" s="12"/>
      <c r="AS54" s="12"/>
      <c r="AT54" s="127"/>
    </row>
    <row r="55" spans="1:46" x14ac:dyDescent="0.3">
      <c r="A55" s="172">
        <v>58</v>
      </c>
      <c r="B55" s="171" t="s">
        <v>575</v>
      </c>
      <c r="C55" s="171" t="s">
        <v>99</v>
      </c>
      <c r="D55" s="170"/>
      <c r="E55" s="12"/>
      <c r="F55" s="12"/>
      <c r="G55" s="12"/>
      <c r="H55" s="12"/>
      <c r="I55" s="12"/>
      <c r="J55" s="12" t="s">
        <v>302</v>
      </c>
      <c r="K55" s="12"/>
      <c r="L55" s="174"/>
      <c r="M55" s="12" t="s">
        <v>302</v>
      </c>
      <c r="N55" s="12" t="s">
        <v>302</v>
      </c>
      <c r="O55" s="12" t="s">
        <v>302</v>
      </c>
      <c r="P55" s="12"/>
      <c r="Q55" s="12"/>
      <c r="R55" s="12"/>
      <c r="S55" s="12"/>
      <c r="T55" s="12"/>
      <c r="U55" s="12" t="s">
        <v>302</v>
      </c>
      <c r="V55" s="12" t="s">
        <v>302</v>
      </c>
      <c r="W55" s="169"/>
      <c r="X55" s="12"/>
      <c r="Y55" s="12"/>
      <c r="Z55" s="12" t="s">
        <v>302</v>
      </c>
      <c r="AA55" s="12"/>
      <c r="AB55" s="12"/>
      <c r="AC55" s="12"/>
      <c r="AD55" s="12"/>
      <c r="AE55" s="12"/>
      <c r="AF55" s="12"/>
      <c r="AG55" s="12"/>
      <c r="AH55" s="12" t="s">
        <v>302</v>
      </c>
      <c r="AI55" s="12"/>
      <c r="AJ55" s="12"/>
      <c r="AK55" s="12"/>
      <c r="AL55" s="12"/>
      <c r="AM55" s="12" t="s">
        <v>302</v>
      </c>
      <c r="AN55" s="12"/>
      <c r="AO55" s="12" t="s">
        <v>302</v>
      </c>
      <c r="AP55" s="12"/>
      <c r="AQ55" s="12" t="s">
        <v>302</v>
      </c>
      <c r="AR55" s="12"/>
      <c r="AS55" s="12" t="s">
        <v>302</v>
      </c>
      <c r="AT55" s="127"/>
    </row>
    <row r="56" spans="1:46" x14ac:dyDescent="0.3">
      <c r="A56" s="172">
        <v>59</v>
      </c>
      <c r="B56" s="171" t="s">
        <v>574</v>
      </c>
      <c r="C56" s="171" t="s">
        <v>95</v>
      </c>
      <c r="D56" s="170"/>
      <c r="E56" s="12"/>
      <c r="F56" s="12" t="s">
        <v>302</v>
      </c>
      <c r="G56" s="12"/>
      <c r="H56" s="12"/>
      <c r="I56" s="12"/>
      <c r="J56" s="12" t="s">
        <v>302</v>
      </c>
      <c r="K56" s="12"/>
      <c r="L56" s="12"/>
      <c r="M56" s="12"/>
      <c r="N56" s="12"/>
      <c r="O56" s="12"/>
      <c r="P56" s="12"/>
      <c r="Q56" s="12" t="s">
        <v>302</v>
      </c>
      <c r="R56" s="12"/>
      <c r="S56" s="12"/>
      <c r="T56" s="12"/>
      <c r="U56" s="12"/>
      <c r="V56" s="12"/>
      <c r="W56" s="169"/>
      <c r="X56" s="12"/>
      <c r="Y56" s="12"/>
      <c r="Z56" s="12" t="s">
        <v>302</v>
      </c>
      <c r="AA56" s="12"/>
      <c r="AB56" s="12"/>
      <c r="AC56" s="12"/>
      <c r="AD56" s="12"/>
      <c r="AE56" s="12"/>
      <c r="AF56" s="12"/>
      <c r="AG56" s="12"/>
      <c r="AH56" s="12"/>
      <c r="AI56" s="12"/>
      <c r="AJ56" s="12"/>
      <c r="AK56" s="12"/>
      <c r="AL56" s="12"/>
      <c r="AM56" s="12" t="s">
        <v>302</v>
      </c>
      <c r="AN56" s="12"/>
      <c r="AO56" s="12" t="s">
        <v>302</v>
      </c>
      <c r="AP56" s="12"/>
      <c r="AQ56" s="12"/>
      <c r="AR56" s="12"/>
      <c r="AS56" s="12"/>
      <c r="AT56" s="127"/>
    </row>
    <row r="57" spans="1:46" x14ac:dyDescent="0.3">
      <c r="A57" s="172">
        <v>61</v>
      </c>
      <c r="B57" s="171" t="s">
        <v>573</v>
      </c>
      <c r="C57" s="171" t="s">
        <v>121</v>
      </c>
      <c r="D57" s="170"/>
      <c r="E57" s="12"/>
      <c r="F57" s="12"/>
      <c r="G57" s="12"/>
      <c r="H57" s="12"/>
      <c r="I57" s="12"/>
      <c r="J57" s="12" t="s">
        <v>302</v>
      </c>
      <c r="K57" s="12" t="s">
        <v>302</v>
      </c>
      <c r="L57" s="12"/>
      <c r="M57" s="12"/>
      <c r="N57" s="12"/>
      <c r="O57" s="12"/>
      <c r="P57" s="12"/>
      <c r="Q57" s="12"/>
      <c r="R57" s="12"/>
      <c r="S57" s="12"/>
      <c r="T57" s="12"/>
      <c r="U57" s="12"/>
      <c r="V57" s="12"/>
      <c r="W57" s="169"/>
      <c r="X57" s="12"/>
      <c r="Y57" s="12"/>
      <c r="Z57" s="12"/>
      <c r="AA57" s="12"/>
      <c r="AB57" s="12"/>
      <c r="AC57" s="12"/>
      <c r="AD57" s="12"/>
      <c r="AE57" s="12"/>
      <c r="AF57" s="12"/>
      <c r="AG57" s="12"/>
      <c r="AH57" s="12"/>
      <c r="AI57" s="12"/>
      <c r="AJ57" s="12"/>
      <c r="AK57" s="12"/>
      <c r="AL57" s="12"/>
      <c r="AM57" s="12" t="s">
        <v>302</v>
      </c>
      <c r="AN57" s="12"/>
      <c r="AO57" s="12" t="s">
        <v>302</v>
      </c>
      <c r="AP57" s="12" t="s">
        <v>302</v>
      </c>
      <c r="AQ57" s="12"/>
      <c r="AR57" s="12"/>
      <c r="AS57" s="12"/>
      <c r="AT57" s="127"/>
    </row>
    <row r="58" spans="1:46" x14ac:dyDescent="0.3">
      <c r="A58" s="172">
        <v>61</v>
      </c>
      <c r="B58" s="171" t="s">
        <v>572</v>
      </c>
      <c r="C58" s="171" t="s">
        <v>122</v>
      </c>
      <c r="D58" s="170"/>
      <c r="E58" s="12"/>
      <c r="F58" s="12"/>
      <c r="G58" s="12"/>
      <c r="H58" s="12"/>
      <c r="I58" s="12"/>
      <c r="J58" s="12" t="s">
        <v>302</v>
      </c>
      <c r="K58" s="12"/>
      <c r="L58" s="12"/>
      <c r="M58" s="12"/>
      <c r="N58" s="12"/>
      <c r="O58" s="12"/>
      <c r="P58" s="12"/>
      <c r="Q58" s="12"/>
      <c r="R58" s="12"/>
      <c r="S58" s="12"/>
      <c r="T58" s="12"/>
      <c r="U58" s="12"/>
      <c r="V58" s="12"/>
      <c r="W58" s="169"/>
      <c r="X58" s="12"/>
      <c r="Y58" s="12"/>
      <c r="Z58" s="12"/>
      <c r="AA58" s="12"/>
      <c r="AB58" s="12"/>
      <c r="AC58" s="12"/>
      <c r="AD58" s="12"/>
      <c r="AE58" s="12"/>
      <c r="AF58" s="12"/>
      <c r="AG58" s="12"/>
      <c r="AH58" s="12"/>
      <c r="AI58" s="12"/>
      <c r="AJ58" s="12"/>
      <c r="AK58" s="12"/>
      <c r="AL58" s="12"/>
      <c r="AM58" s="12" t="s">
        <v>302</v>
      </c>
      <c r="AN58" s="12"/>
      <c r="AO58" s="12" t="s">
        <v>302</v>
      </c>
      <c r="AP58" s="12"/>
      <c r="AQ58" s="12"/>
      <c r="AR58" s="12"/>
      <c r="AS58" s="12"/>
      <c r="AT58" s="127"/>
    </row>
    <row r="59" spans="1:46" x14ac:dyDescent="0.3">
      <c r="A59" s="172">
        <v>63</v>
      </c>
      <c r="B59" s="171" t="s">
        <v>571</v>
      </c>
      <c r="C59" s="171" t="s">
        <v>123</v>
      </c>
      <c r="D59" s="170"/>
      <c r="E59" s="12"/>
      <c r="F59" s="12"/>
      <c r="G59" s="12"/>
      <c r="H59" s="12"/>
      <c r="I59" s="12"/>
      <c r="J59" s="12" t="s">
        <v>302</v>
      </c>
      <c r="K59" s="12"/>
      <c r="L59" s="12"/>
      <c r="M59" s="12"/>
      <c r="N59" s="12"/>
      <c r="O59" s="12"/>
      <c r="P59" s="12"/>
      <c r="Q59" s="12"/>
      <c r="R59" s="12"/>
      <c r="S59" s="12"/>
      <c r="T59" s="12"/>
      <c r="U59" s="12"/>
      <c r="V59" s="12"/>
      <c r="W59" s="169"/>
      <c r="X59" s="12"/>
      <c r="Y59" s="12"/>
      <c r="Z59" s="12"/>
      <c r="AA59" s="12"/>
      <c r="AB59" s="12"/>
      <c r="AC59" s="12"/>
      <c r="AD59" s="12"/>
      <c r="AE59" s="12"/>
      <c r="AF59" s="12"/>
      <c r="AG59" s="12"/>
      <c r="AH59" s="12"/>
      <c r="AI59" s="12"/>
      <c r="AJ59" s="12"/>
      <c r="AK59" s="12"/>
      <c r="AL59" s="12"/>
      <c r="AM59" s="12"/>
      <c r="AN59" s="12"/>
      <c r="AO59" s="12" t="s">
        <v>302</v>
      </c>
      <c r="AP59" s="12"/>
      <c r="AQ59" s="12"/>
      <c r="AR59" s="12"/>
      <c r="AS59" s="12"/>
      <c r="AT59" s="127"/>
    </row>
    <row r="60" spans="1:46" x14ac:dyDescent="0.3">
      <c r="A60" s="172">
        <v>63</v>
      </c>
      <c r="B60" s="171" t="s">
        <v>570</v>
      </c>
      <c r="C60" s="171" t="s">
        <v>124</v>
      </c>
      <c r="D60" s="170"/>
      <c r="E60" s="12"/>
      <c r="F60" s="12"/>
      <c r="G60" s="12"/>
      <c r="H60" s="12"/>
      <c r="I60" s="12"/>
      <c r="J60" s="12" t="s">
        <v>302</v>
      </c>
      <c r="K60" s="12"/>
      <c r="L60" s="12"/>
      <c r="M60" s="12"/>
      <c r="N60" s="12"/>
      <c r="O60" s="12"/>
      <c r="P60" s="12"/>
      <c r="Q60" s="12"/>
      <c r="R60" s="12"/>
      <c r="S60" s="12"/>
      <c r="T60" s="12"/>
      <c r="U60" s="12"/>
      <c r="V60" s="12"/>
      <c r="W60" s="169"/>
      <c r="X60" s="12"/>
      <c r="Y60" s="12"/>
      <c r="Z60" s="12"/>
      <c r="AA60" s="12"/>
      <c r="AB60" s="12"/>
      <c r="AC60" s="12"/>
      <c r="AD60" s="12"/>
      <c r="AE60" s="12"/>
      <c r="AF60" s="12"/>
      <c r="AG60" s="12"/>
      <c r="AH60" s="12"/>
      <c r="AI60" s="12"/>
      <c r="AJ60" s="12"/>
      <c r="AK60" s="12"/>
      <c r="AL60" s="12"/>
      <c r="AM60" s="12"/>
      <c r="AN60" s="12"/>
      <c r="AO60" s="12" t="s">
        <v>302</v>
      </c>
      <c r="AP60" s="12"/>
      <c r="AQ60" s="12"/>
      <c r="AR60" s="12"/>
      <c r="AS60" s="12"/>
      <c r="AT60" s="127"/>
    </row>
    <row r="61" spans="1:46" x14ac:dyDescent="0.3">
      <c r="A61" s="172">
        <v>63</v>
      </c>
      <c r="B61" s="171" t="s">
        <v>569</v>
      </c>
      <c r="C61" s="171" t="s">
        <v>125</v>
      </c>
      <c r="D61" s="170"/>
      <c r="E61" s="12"/>
      <c r="F61" s="12"/>
      <c r="G61" s="12"/>
      <c r="H61" s="12"/>
      <c r="I61" s="12"/>
      <c r="J61" s="12" t="s">
        <v>302</v>
      </c>
      <c r="K61" s="12"/>
      <c r="L61" s="12"/>
      <c r="M61" s="12"/>
      <c r="N61" s="12"/>
      <c r="O61" s="12"/>
      <c r="P61" s="12"/>
      <c r="Q61" s="12"/>
      <c r="R61" s="12"/>
      <c r="S61" s="12"/>
      <c r="T61" s="12"/>
      <c r="U61" s="12"/>
      <c r="V61" s="12"/>
      <c r="W61" s="169"/>
      <c r="X61" s="12"/>
      <c r="Y61" s="12"/>
      <c r="Z61" s="12"/>
      <c r="AA61" s="12"/>
      <c r="AB61" s="12"/>
      <c r="AC61" s="12"/>
      <c r="AD61" s="12"/>
      <c r="AE61" s="12"/>
      <c r="AF61" s="12"/>
      <c r="AG61" s="12"/>
      <c r="AH61" s="12"/>
      <c r="AI61" s="12"/>
      <c r="AJ61" s="12"/>
      <c r="AK61" s="12"/>
      <c r="AL61" s="12"/>
      <c r="AM61" s="12"/>
      <c r="AN61" s="12"/>
      <c r="AO61" s="12" t="s">
        <v>302</v>
      </c>
      <c r="AP61" s="12"/>
      <c r="AQ61" s="12"/>
      <c r="AR61" s="12"/>
      <c r="AS61" s="12"/>
      <c r="AT61" s="127"/>
    </row>
    <row r="62" spans="1:46" x14ac:dyDescent="0.3">
      <c r="A62" s="172">
        <v>65</v>
      </c>
      <c r="B62" s="171" t="s">
        <v>568</v>
      </c>
      <c r="C62" s="171" t="s">
        <v>18</v>
      </c>
      <c r="D62" s="170"/>
      <c r="E62" s="12"/>
      <c r="F62" s="12"/>
      <c r="G62" s="12"/>
      <c r="H62" s="12"/>
      <c r="I62" s="12"/>
      <c r="J62" s="12" t="s">
        <v>302</v>
      </c>
      <c r="K62" s="12"/>
      <c r="L62" s="12"/>
      <c r="M62" s="12" t="s">
        <v>302</v>
      </c>
      <c r="N62" s="12" t="s">
        <v>302</v>
      </c>
      <c r="O62" s="12"/>
      <c r="P62" s="12"/>
      <c r="Q62" s="12" t="s">
        <v>302</v>
      </c>
      <c r="R62" s="12"/>
      <c r="S62" s="12"/>
      <c r="T62" s="12"/>
      <c r="U62" s="12"/>
      <c r="V62" s="12"/>
      <c r="W62" s="169"/>
      <c r="X62" s="12"/>
      <c r="Y62" s="12"/>
      <c r="Z62" s="12"/>
      <c r="AA62" s="12"/>
      <c r="AB62" s="12"/>
      <c r="AC62" s="12"/>
      <c r="AD62" s="12"/>
      <c r="AE62" s="12"/>
      <c r="AF62" s="12"/>
      <c r="AG62" s="12"/>
      <c r="AH62" s="12"/>
      <c r="AI62" s="12"/>
      <c r="AJ62" s="12"/>
      <c r="AK62" s="12"/>
      <c r="AL62" s="12"/>
      <c r="AM62" s="12"/>
      <c r="AN62" s="12"/>
      <c r="AO62" s="12" t="s">
        <v>302</v>
      </c>
      <c r="AP62" s="12"/>
      <c r="AQ62" s="12"/>
      <c r="AR62" s="12"/>
      <c r="AS62" s="12"/>
      <c r="AT62" s="127"/>
    </row>
    <row r="63" spans="1:46" x14ac:dyDescent="0.3">
      <c r="A63" s="172">
        <v>67</v>
      </c>
      <c r="B63" s="171" t="s">
        <v>567</v>
      </c>
      <c r="C63" s="171" t="s">
        <v>110</v>
      </c>
      <c r="D63" s="170"/>
      <c r="E63" s="12"/>
      <c r="F63" s="12"/>
      <c r="G63" s="12"/>
      <c r="H63" s="12"/>
      <c r="I63" s="12"/>
      <c r="J63" s="12" t="s">
        <v>302</v>
      </c>
      <c r="K63" s="12"/>
      <c r="L63" s="12"/>
      <c r="M63" s="12" t="s">
        <v>302</v>
      </c>
      <c r="N63" s="12"/>
      <c r="O63" s="12" t="s">
        <v>302</v>
      </c>
      <c r="P63" s="12"/>
      <c r="Q63" s="12"/>
      <c r="R63" s="12"/>
      <c r="S63" s="12"/>
      <c r="T63" s="12"/>
      <c r="U63" s="12" t="s">
        <v>302</v>
      </c>
      <c r="V63" s="12" t="s">
        <v>302</v>
      </c>
      <c r="W63" s="169"/>
      <c r="X63" s="12"/>
      <c r="Y63" s="12"/>
      <c r="Z63" s="12" t="s">
        <v>302</v>
      </c>
      <c r="AA63" s="12"/>
      <c r="AB63" s="12"/>
      <c r="AC63" s="12"/>
      <c r="AD63" s="12"/>
      <c r="AE63" s="12"/>
      <c r="AF63" s="12"/>
      <c r="AG63" s="12"/>
      <c r="AH63" s="12"/>
      <c r="AI63" s="12"/>
      <c r="AJ63" s="12"/>
      <c r="AK63" s="12" t="s">
        <v>302</v>
      </c>
      <c r="AL63" s="12"/>
      <c r="AM63" s="12" t="s">
        <v>302</v>
      </c>
      <c r="AN63" s="12"/>
      <c r="AO63" s="12" t="s">
        <v>302</v>
      </c>
      <c r="AP63" s="12"/>
      <c r="AQ63" s="12" t="s">
        <v>302</v>
      </c>
      <c r="AR63" s="12"/>
      <c r="AS63" s="12"/>
      <c r="AT63" s="127"/>
    </row>
    <row r="64" spans="1:46" x14ac:dyDescent="0.3">
      <c r="A64" s="172">
        <v>68</v>
      </c>
      <c r="B64" s="171" t="s">
        <v>566</v>
      </c>
      <c r="C64" s="171" t="s">
        <v>135</v>
      </c>
      <c r="D64" s="170"/>
      <c r="E64" s="12"/>
      <c r="F64" s="12"/>
      <c r="G64" s="12"/>
      <c r="H64" s="12"/>
      <c r="I64" s="12"/>
      <c r="J64" s="12" t="s">
        <v>302</v>
      </c>
      <c r="K64" s="12"/>
      <c r="L64" s="12"/>
      <c r="M64" s="12" t="s">
        <v>302</v>
      </c>
      <c r="N64" s="12"/>
      <c r="O64" s="12" t="s">
        <v>302</v>
      </c>
      <c r="P64" s="12"/>
      <c r="Q64" s="12" t="s">
        <v>302</v>
      </c>
      <c r="R64" s="12"/>
      <c r="S64" s="12"/>
      <c r="T64" s="12"/>
      <c r="U64" s="12"/>
      <c r="V64" s="12"/>
      <c r="W64" s="169"/>
      <c r="X64" s="12"/>
      <c r="Y64" s="12"/>
      <c r="Z64" s="12"/>
      <c r="AA64" s="12"/>
      <c r="AB64" s="12"/>
      <c r="AC64" s="12"/>
      <c r="AD64" s="12"/>
      <c r="AE64" s="12"/>
      <c r="AF64" s="12"/>
      <c r="AG64" s="12"/>
      <c r="AH64" s="12"/>
      <c r="AI64" s="12"/>
      <c r="AJ64" s="12"/>
      <c r="AK64" s="12"/>
      <c r="AL64" s="173"/>
      <c r="AM64" s="12"/>
      <c r="AN64" s="12"/>
      <c r="AO64" s="12" t="s">
        <v>302</v>
      </c>
      <c r="AP64" s="12"/>
      <c r="AQ64" s="12"/>
      <c r="AR64" s="12"/>
      <c r="AS64" s="12"/>
      <c r="AT64" s="127"/>
    </row>
    <row r="65" spans="1:46" x14ac:dyDescent="0.3">
      <c r="A65" s="172">
        <v>71</v>
      </c>
      <c r="B65" s="171" t="s">
        <v>565</v>
      </c>
      <c r="C65" s="171" t="s">
        <v>111</v>
      </c>
      <c r="D65" s="170" t="s">
        <v>302</v>
      </c>
      <c r="E65" s="12"/>
      <c r="F65" s="12"/>
      <c r="G65" s="12" t="s">
        <v>302</v>
      </c>
      <c r="H65" s="12"/>
      <c r="I65" s="12"/>
      <c r="J65" s="12" t="s">
        <v>302</v>
      </c>
      <c r="K65" s="12"/>
      <c r="L65" s="12"/>
      <c r="M65" s="12" t="s">
        <v>302</v>
      </c>
      <c r="N65" s="12" t="s">
        <v>302</v>
      </c>
      <c r="O65" s="12" t="s">
        <v>302</v>
      </c>
      <c r="P65" s="12"/>
      <c r="Q65" s="12" t="s">
        <v>302</v>
      </c>
      <c r="R65" s="12"/>
      <c r="S65" s="12"/>
      <c r="T65" s="12"/>
      <c r="U65" s="12" t="s">
        <v>302</v>
      </c>
      <c r="V65" s="12" t="s">
        <v>302</v>
      </c>
      <c r="W65" s="169" t="s">
        <v>302</v>
      </c>
      <c r="X65" s="12"/>
      <c r="Y65" s="12"/>
      <c r="Z65" s="12"/>
      <c r="AA65" s="12"/>
      <c r="AB65" s="12"/>
      <c r="AC65" s="12"/>
      <c r="AD65" s="12" t="s">
        <v>302</v>
      </c>
      <c r="AE65" s="12" t="s">
        <v>302</v>
      </c>
      <c r="AF65" s="12"/>
      <c r="AG65" s="12"/>
      <c r="AH65" s="12" t="s">
        <v>302</v>
      </c>
      <c r="AI65" s="12" t="s">
        <v>302</v>
      </c>
      <c r="AJ65" s="12" t="s">
        <v>302</v>
      </c>
      <c r="AK65" s="12" t="s">
        <v>302</v>
      </c>
      <c r="AL65" s="12" t="s">
        <v>302</v>
      </c>
      <c r="AM65" s="12" t="s">
        <v>302</v>
      </c>
      <c r="AN65" s="12"/>
      <c r="AO65" s="12" t="s">
        <v>302</v>
      </c>
      <c r="AP65" s="12" t="s">
        <v>302</v>
      </c>
      <c r="AQ65" s="12"/>
      <c r="AR65" s="12" t="s">
        <v>302</v>
      </c>
      <c r="AS65" s="12"/>
      <c r="AT65" s="127"/>
    </row>
    <row r="66" spans="1:46" x14ac:dyDescent="0.3">
      <c r="A66" s="172">
        <v>71</v>
      </c>
      <c r="B66" s="171" t="s">
        <v>564</v>
      </c>
      <c r="C66" s="171" t="s">
        <v>112</v>
      </c>
      <c r="D66" s="170" t="s">
        <v>302</v>
      </c>
      <c r="E66" s="12"/>
      <c r="F66" s="12"/>
      <c r="G66" s="12" t="s">
        <v>302</v>
      </c>
      <c r="H66" s="12"/>
      <c r="I66" s="12"/>
      <c r="J66" s="12" t="s">
        <v>302</v>
      </c>
      <c r="K66" s="12"/>
      <c r="L66" s="12"/>
      <c r="M66" s="12" t="s">
        <v>302</v>
      </c>
      <c r="N66" s="12" t="s">
        <v>302</v>
      </c>
      <c r="O66" s="12" t="s">
        <v>302</v>
      </c>
      <c r="P66" s="12"/>
      <c r="Q66" s="12" t="s">
        <v>302</v>
      </c>
      <c r="R66" s="12"/>
      <c r="S66" s="12"/>
      <c r="T66" s="12"/>
      <c r="U66" s="12"/>
      <c r="V66" s="12"/>
      <c r="W66" s="169" t="s">
        <v>302</v>
      </c>
      <c r="X66" s="12"/>
      <c r="Y66" s="12"/>
      <c r="Z66" s="12"/>
      <c r="AA66" s="12"/>
      <c r="AB66" s="12"/>
      <c r="AC66" s="12"/>
      <c r="AD66" s="12" t="s">
        <v>302</v>
      </c>
      <c r="AE66" s="12" t="s">
        <v>302</v>
      </c>
      <c r="AF66" s="12"/>
      <c r="AG66" s="12"/>
      <c r="AH66" s="12" t="s">
        <v>302</v>
      </c>
      <c r="AI66" s="12" t="s">
        <v>302</v>
      </c>
      <c r="AJ66" s="12" t="s">
        <v>302</v>
      </c>
      <c r="AK66" s="12" t="s">
        <v>302</v>
      </c>
      <c r="AL66" s="12" t="s">
        <v>302</v>
      </c>
      <c r="AM66" s="12" t="s">
        <v>302</v>
      </c>
      <c r="AN66" s="12"/>
      <c r="AO66" s="12" t="s">
        <v>302</v>
      </c>
      <c r="AP66" s="12" t="s">
        <v>302</v>
      </c>
      <c r="AQ66" s="12"/>
      <c r="AR66" s="12" t="s">
        <v>302</v>
      </c>
      <c r="AS66" s="12"/>
      <c r="AT66" s="127"/>
    </row>
    <row r="67" spans="1:46" x14ac:dyDescent="0.3">
      <c r="A67" s="172">
        <v>72</v>
      </c>
      <c r="B67" s="171" t="s">
        <v>563</v>
      </c>
      <c r="C67" s="171" t="s">
        <v>113</v>
      </c>
      <c r="D67" s="170"/>
      <c r="E67" s="12"/>
      <c r="F67" s="12"/>
      <c r="G67" s="12" t="s">
        <v>302</v>
      </c>
      <c r="H67" s="12"/>
      <c r="I67" s="12"/>
      <c r="J67" s="12" t="s">
        <v>302</v>
      </c>
      <c r="K67" s="12"/>
      <c r="L67" s="12"/>
      <c r="M67" s="12" t="s">
        <v>302</v>
      </c>
      <c r="N67" s="12" t="s">
        <v>302</v>
      </c>
      <c r="O67" s="12" t="s">
        <v>302</v>
      </c>
      <c r="P67" s="12"/>
      <c r="Q67" s="12"/>
      <c r="R67" s="12"/>
      <c r="S67" s="12"/>
      <c r="T67" s="12"/>
      <c r="U67" s="12"/>
      <c r="V67" s="12"/>
      <c r="W67" s="169"/>
      <c r="X67" s="12"/>
      <c r="Y67" s="12"/>
      <c r="Z67" s="12"/>
      <c r="AA67" s="12"/>
      <c r="AB67" s="12"/>
      <c r="AC67" s="12"/>
      <c r="AD67" s="12" t="s">
        <v>302</v>
      </c>
      <c r="AE67" s="12" t="s">
        <v>302</v>
      </c>
      <c r="AF67" s="12"/>
      <c r="AG67" s="12"/>
      <c r="AH67" s="12" t="s">
        <v>302</v>
      </c>
      <c r="AI67" s="12" t="s">
        <v>302</v>
      </c>
      <c r="AJ67" s="12" t="s">
        <v>302</v>
      </c>
      <c r="AK67" s="12" t="s">
        <v>302</v>
      </c>
      <c r="AL67" s="12" t="s">
        <v>302</v>
      </c>
      <c r="AM67" s="12" t="s">
        <v>302</v>
      </c>
      <c r="AN67" s="12"/>
      <c r="AO67" s="12" t="s">
        <v>302</v>
      </c>
      <c r="AP67" s="12"/>
      <c r="AQ67" s="12"/>
      <c r="AR67" s="12" t="s">
        <v>302</v>
      </c>
      <c r="AS67" s="12"/>
      <c r="AT67" s="127"/>
    </row>
    <row r="68" spans="1:46" x14ac:dyDescent="0.3">
      <c r="A68" s="172">
        <v>72</v>
      </c>
      <c r="B68" s="171" t="s">
        <v>562</v>
      </c>
      <c r="C68" s="171" t="s">
        <v>114</v>
      </c>
      <c r="D68" s="170"/>
      <c r="E68" s="12"/>
      <c r="F68" s="12"/>
      <c r="G68" s="12" t="s">
        <v>302</v>
      </c>
      <c r="H68" s="12"/>
      <c r="I68" s="12"/>
      <c r="J68" s="12" t="s">
        <v>302</v>
      </c>
      <c r="K68" s="12"/>
      <c r="L68" s="12"/>
      <c r="M68" s="12" t="s">
        <v>302</v>
      </c>
      <c r="N68" s="12" t="s">
        <v>302</v>
      </c>
      <c r="O68" s="12" t="s">
        <v>302</v>
      </c>
      <c r="P68" s="12"/>
      <c r="Q68" s="12"/>
      <c r="R68" s="12"/>
      <c r="S68" s="12"/>
      <c r="T68" s="12"/>
      <c r="U68" s="12"/>
      <c r="V68" s="12"/>
      <c r="W68" s="169"/>
      <c r="X68" s="12"/>
      <c r="Y68" s="12"/>
      <c r="Z68" s="12"/>
      <c r="AA68" s="12"/>
      <c r="AB68" s="12"/>
      <c r="AC68" s="12"/>
      <c r="AD68" s="12" t="s">
        <v>302</v>
      </c>
      <c r="AE68" s="12" t="s">
        <v>302</v>
      </c>
      <c r="AF68" s="12"/>
      <c r="AG68" s="12"/>
      <c r="AH68" s="12" t="s">
        <v>302</v>
      </c>
      <c r="AI68" s="12" t="s">
        <v>302</v>
      </c>
      <c r="AJ68" s="12" t="s">
        <v>302</v>
      </c>
      <c r="AK68" s="12" t="s">
        <v>302</v>
      </c>
      <c r="AL68" s="12" t="s">
        <v>302</v>
      </c>
      <c r="AM68" s="12" t="s">
        <v>302</v>
      </c>
      <c r="AN68" s="12"/>
      <c r="AO68" s="12" t="s">
        <v>302</v>
      </c>
      <c r="AP68" s="12"/>
      <c r="AQ68" s="12"/>
      <c r="AR68" s="12" t="s">
        <v>302</v>
      </c>
      <c r="AS68" s="12"/>
      <c r="AT68" s="127"/>
    </row>
    <row r="69" spans="1:46" x14ac:dyDescent="0.3">
      <c r="A69" s="172">
        <v>73</v>
      </c>
      <c r="B69" s="171" t="s">
        <v>561</v>
      </c>
      <c r="C69" s="171" t="s">
        <v>115</v>
      </c>
      <c r="D69" s="170"/>
      <c r="E69" s="12"/>
      <c r="F69" s="12"/>
      <c r="G69" s="12" t="s">
        <v>302</v>
      </c>
      <c r="H69" s="12"/>
      <c r="I69" s="12"/>
      <c r="J69" s="12" t="s">
        <v>302</v>
      </c>
      <c r="K69" s="12"/>
      <c r="L69" s="12"/>
      <c r="M69" s="12" t="s">
        <v>302</v>
      </c>
      <c r="N69" s="12" t="s">
        <v>302</v>
      </c>
      <c r="O69" s="12" t="s">
        <v>302</v>
      </c>
      <c r="P69" s="12"/>
      <c r="Q69" s="12"/>
      <c r="R69" s="12"/>
      <c r="S69" s="12"/>
      <c r="T69" s="12"/>
      <c r="U69" s="12"/>
      <c r="V69" s="12"/>
      <c r="W69" s="169"/>
      <c r="X69" s="12"/>
      <c r="Y69" s="12"/>
      <c r="Z69" s="12"/>
      <c r="AA69" s="12"/>
      <c r="AB69" s="12"/>
      <c r="AC69" s="12"/>
      <c r="AD69" s="12" t="s">
        <v>302</v>
      </c>
      <c r="AE69" s="12" t="s">
        <v>302</v>
      </c>
      <c r="AF69" s="12"/>
      <c r="AG69" s="12"/>
      <c r="AH69" s="12" t="s">
        <v>302</v>
      </c>
      <c r="AI69" s="12" t="s">
        <v>302</v>
      </c>
      <c r="AJ69" s="12" t="s">
        <v>302</v>
      </c>
      <c r="AK69" s="12" t="s">
        <v>302</v>
      </c>
      <c r="AL69" s="12" t="s">
        <v>302</v>
      </c>
      <c r="AM69" s="12" t="s">
        <v>302</v>
      </c>
      <c r="AN69" s="12"/>
      <c r="AO69" s="12" t="s">
        <v>302</v>
      </c>
      <c r="AP69" s="12"/>
      <c r="AQ69" s="12"/>
      <c r="AR69" s="12" t="s">
        <v>302</v>
      </c>
      <c r="AS69" s="12"/>
      <c r="AT69" s="127"/>
    </row>
    <row r="70" spans="1:46" x14ac:dyDescent="0.3">
      <c r="A70" s="172">
        <v>73</v>
      </c>
      <c r="B70" s="171" t="s">
        <v>560</v>
      </c>
      <c r="C70" s="171" t="s">
        <v>116</v>
      </c>
      <c r="D70" s="170"/>
      <c r="E70" s="12"/>
      <c r="F70" s="12"/>
      <c r="G70" s="12" t="s">
        <v>302</v>
      </c>
      <c r="H70" s="12"/>
      <c r="I70" s="12"/>
      <c r="J70" s="12" t="s">
        <v>302</v>
      </c>
      <c r="K70" s="12"/>
      <c r="L70" s="12"/>
      <c r="M70" s="12" t="s">
        <v>302</v>
      </c>
      <c r="N70" s="12" t="s">
        <v>302</v>
      </c>
      <c r="O70" s="12" t="s">
        <v>302</v>
      </c>
      <c r="P70" s="12"/>
      <c r="Q70" s="12"/>
      <c r="R70" s="12"/>
      <c r="S70" s="12"/>
      <c r="T70" s="12"/>
      <c r="U70" s="12"/>
      <c r="V70" s="12"/>
      <c r="W70" s="169"/>
      <c r="X70" s="12"/>
      <c r="Y70" s="12"/>
      <c r="Z70" s="12"/>
      <c r="AA70" s="12"/>
      <c r="AB70" s="12"/>
      <c r="AC70" s="12"/>
      <c r="AD70" s="12" t="s">
        <v>302</v>
      </c>
      <c r="AE70" s="12" t="s">
        <v>302</v>
      </c>
      <c r="AF70" s="12"/>
      <c r="AG70" s="12"/>
      <c r="AH70" s="12" t="s">
        <v>302</v>
      </c>
      <c r="AI70" s="12" t="s">
        <v>302</v>
      </c>
      <c r="AJ70" s="12" t="s">
        <v>302</v>
      </c>
      <c r="AK70" s="12" t="s">
        <v>302</v>
      </c>
      <c r="AL70" s="12" t="s">
        <v>302</v>
      </c>
      <c r="AM70" s="12" t="s">
        <v>302</v>
      </c>
      <c r="AN70" s="12"/>
      <c r="AO70" s="12" t="s">
        <v>302</v>
      </c>
      <c r="AP70" s="12"/>
      <c r="AQ70" s="12"/>
      <c r="AR70" s="12" t="s">
        <v>302</v>
      </c>
      <c r="AS70" s="12"/>
      <c r="AT70" s="127"/>
    </row>
    <row r="71" spans="1:46" x14ac:dyDescent="0.3">
      <c r="A71" s="172">
        <v>77</v>
      </c>
      <c r="B71" s="171" t="s">
        <v>559</v>
      </c>
      <c r="C71" s="171" t="s">
        <v>128</v>
      </c>
      <c r="D71" s="170"/>
      <c r="E71" s="12"/>
      <c r="F71" s="12" t="s">
        <v>302</v>
      </c>
      <c r="G71" s="12"/>
      <c r="H71" s="12"/>
      <c r="I71" s="12"/>
      <c r="J71" s="12" t="s">
        <v>302</v>
      </c>
      <c r="K71" s="12"/>
      <c r="L71" s="12"/>
      <c r="M71" s="12" t="s">
        <v>302</v>
      </c>
      <c r="N71" s="12" t="s">
        <v>302</v>
      </c>
      <c r="O71" s="12" t="s">
        <v>302</v>
      </c>
      <c r="P71" s="12"/>
      <c r="Q71" s="12"/>
      <c r="R71" s="12"/>
      <c r="S71" s="12"/>
      <c r="T71" s="12"/>
      <c r="U71" s="12"/>
      <c r="V71" s="12"/>
      <c r="W71" s="169"/>
      <c r="X71" s="12"/>
      <c r="Y71" s="12"/>
      <c r="Z71" s="12" t="s">
        <v>302</v>
      </c>
      <c r="AA71" s="12"/>
      <c r="AB71" s="12"/>
      <c r="AC71" s="12"/>
      <c r="AD71" s="12" t="s">
        <v>302</v>
      </c>
      <c r="AE71" s="12" t="s">
        <v>302</v>
      </c>
      <c r="AF71" s="12"/>
      <c r="AG71" s="12"/>
      <c r="AH71" s="12" t="s">
        <v>302</v>
      </c>
      <c r="AI71" s="12" t="s">
        <v>302</v>
      </c>
      <c r="AJ71" s="12" t="s">
        <v>302</v>
      </c>
      <c r="AK71" s="12" t="s">
        <v>302</v>
      </c>
      <c r="AL71" s="12" t="s">
        <v>302</v>
      </c>
      <c r="AM71" s="12"/>
      <c r="AN71" s="12"/>
      <c r="AO71" s="12" t="s">
        <v>302</v>
      </c>
      <c r="AP71" s="12"/>
      <c r="AQ71" s="12" t="s">
        <v>302</v>
      </c>
      <c r="AR71" s="12" t="s">
        <v>302</v>
      </c>
      <c r="AS71" s="12" t="s">
        <v>302</v>
      </c>
      <c r="AT71" s="127"/>
    </row>
    <row r="72" spans="1:46" x14ac:dyDescent="0.3">
      <c r="A72" s="172">
        <v>79</v>
      </c>
      <c r="B72" s="171" t="s">
        <v>558</v>
      </c>
      <c r="C72" s="171" t="s">
        <v>130</v>
      </c>
      <c r="D72" s="170"/>
      <c r="E72" s="12"/>
      <c r="F72" s="12" t="s">
        <v>302</v>
      </c>
      <c r="G72" s="12"/>
      <c r="H72" s="12"/>
      <c r="I72" s="12"/>
      <c r="J72" s="12" t="s">
        <v>302</v>
      </c>
      <c r="K72" s="12"/>
      <c r="L72" s="12"/>
      <c r="M72" s="12" t="s">
        <v>302</v>
      </c>
      <c r="N72" s="12" t="s">
        <v>302</v>
      </c>
      <c r="O72" s="12" t="s">
        <v>302</v>
      </c>
      <c r="P72" s="12"/>
      <c r="Q72" s="12"/>
      <c r="R72" s="12"/>
      <c r="S72" s="12"/>
      <c r="T72" s="12"/>
      <c r="U72" s="12"/>
      <c r="V72" s="12"/>
      <c r="W72" s="169"/>
      <c r="X72" s="12"/>
      <c r="Y72" s="12"/>
      <c r="Z72" s="12"/>
      <c r="AA72" s="12"/>
      <c r="AB72" s="12"/>
      <c r="AC72" s="12"/>
      <c r="AD72" s="12" t="s">
        <v>302</v>
      </c>
      <c r="AE72" s="12" t="s">
        <v>302</v>
      </c>
      <c r="AF72" s="12"/>
      <c r="AG72" s="12"/>
      <c r="AH72" s="12"/>
      <c r="AI72" s="12" t="s">
        <v>302</v>
      </c>
      <c r="AJ72" s="12" t="s">
        <v>302</v>
      </c>
      <c r="AK72" s="12"/>
      <c r="AL72" s="12" t="s">
        <v>302</v>
      </c>
      <c r="AM72" s="12"/>
      <c r="AN72" s="12"/>
      <c r="AO72" s="12" t="s">
        <v>302</v>
      </c>
      <c r="AP72" s="12"/>
      <c r="AQ72" s="12" t="s">
        <v>302</v>
      </c>
      <c r="AR72" s="12" t="s">
        <v>302</v>
      </c>
      <c r="AS72" s="12"/>
      <c r="AT72" s="127"/>
    </row>
    <row r="73" spans="1:46" x14ac:dyDescent="0.3">
      <c r="A73" s="172">
        <v>80</v>
      </c>
      <c r="B73" s="171" t="s">
        <v>557</v>
      </c>
      <c r="C73" s="171" t="s">
        <v>134</v>
      </c>
      <c r="D73" s="170"/>
      <c r="E73" s="12"/>
      <c r="F73" s="12" t="s">
        <v>302</v>
      </c>
      <c r="G73" s="12"/>
      <c r="H73" s="12"/>
      <c r="I73" s="12"/>
      <c r="J73" s="12" t="s">
        <v>302</v>
      </c>
      <c r="K73" s="12"/>
      <c r="L73" s="12"/>
      <c r="M73" s="12" t="s">
        <v>302</v>
      </c>
      <c r="N73" s="12" t="s">
        <v>302</v>
      </c>
      <c r="O73" s="12" t="s">
        <v>302</v>
      </c>
      <c r="P73" s="12"/>
      <c r="Q73" s="12"/>
      <c r="R73" s="12"/>
      <c r="S73" s="12"/>
      <c r="T73" s="12"/>
      <c r="U73" s="12"/>
      <c r="V73" s="12"/>
      <c r="W73" s="169"/>
      <c r="X73" s="12"/>
      <c r="Y73" s="12"/>
      <c r="Z73" s="12"/>
      <c r="AA73" s="12"/>
      <c r="AB73" s="12"/>
      <c r="AC73" s="12"/>
      <c r="AD73" s="12" t="s">
        <v>302</v>
      </c>
      <c r="AE73" s="12" t="s">
        <v>302</v>
      </c>
      <c r="AF73" s="12"/>
      <c r="AG73" s="12"/>
      <c r="AH73" s="12"/>
      <c r="AI73" s="12" t="s">
        <v>302</v>
      </c>
      <c r="AJ73" s="12" t="s">
        <v>302</v>
      </c>
      <c r="AK73" s="12"/>
      <c r="AL73" s="12" t="s">
        <v>302</v>
      </c>
      <c r="AM73" s="12"/>
      <c r="AN73" s="12"/>
      <c r="AO73" s="12" t="s">
        <v>302</v>
      </c>
      <c r="AP73" s="12"/>
      <c r="AQ73" s="12"/>
      <c r="AR73" s="12" t="s">
        <v>302</v>
      </c>
      <c r="AS73" s="12"/>
      <c r="AT73" s="127"/>
    </row>
    <row r="74" spans="1:46" x14ac:dyDescent="0.3">
      <c r="A74" s="172">
        <v>82</v>
      </c>
      <c r="B74" s="171" t="s">
        <v>556</v>
      </c>
      <c r="C74" s="171" t="s">
        <v>119</v>
      </c>
      <c r="D74" s="170"/>
      <c r="E74" s="12"/>
      <c r="F74" s="12"/>
      <c r="G74" s="12"/>
      <c r="H74" s="12"/>
      <c r="I74" s="12"/>
      <c r="J74" s="12" t="s">
        <v>302</v>
      </c>
      <c r="K74" s="12"/>
      <c r="L74" s="12"/>
      <c r="M74" s="12"/>
      <c r="N74" s="12"/>
      <c r="O74" s="12"/>
      <c r="P74" s="12"/>
      <c r="Q74" s="12"/>
      <c r="R74" s="12"/>
      <c r="S74" s="12"/>
      <c r="T74" s="12"/>
      <c r="U74" s="12"/>
      <c r="V74" s="12"/>
      <c r="W74" s="169"/>
      <c r="X74" s="12"/>
      <c r="Y74" s="12"/>
      <c r="Z74" s="12"/>
      <c r="AA74" s="12"/>
      <c r="AB74" s="12"/>
      <c r="AC74" s="12"/>
      <c r="AD74" s="12"/>
      <c r="AE74" s="12"/>
      <c r="AF74" s="12"/>
      <c r="AG74" s="12"/>
      <c r="AH74" s="12"/>
      <c r="AI74" s="12"/>
      <c r="AJ74" s="12"/>
      <c r="AK74" s="12" t="s">
        <v>302</v>
      </c>
      <c r="AL74" s="12"/>
      <c r="AM74" s="12"/>
      <c r="AN74" s="12"/>
      <c r="AO74" s="12" t="s">
        <v>302</v>
      </c>
      <c r="AP74" s="12"/>
      <c r="AQ74" s="12" t="s">
        <v>302</v>
      </c>
      <c r="AR74" s="12"/>
      <c r="AS74" s="12"/>
      <c r="AT74" s="127"/>
    </row>
    <row r="75" spans="1:46" x14ac:dyDescent="0.3">
      <c r="A75" s="172">
        <v>83</v>
      </c>
      <c r="B75" s="171" t="s">
        <v>555</v>
      </c>
      <c r="C75" s="171" t="s">
        <v>120</v>
      </c>
      <c r="D75" s="170"/>
      <c r="E75" s="12"/>
      <c r="F75" s="12"/>
      <c r="G75" s="12"/>
      <c r="H75" s="12"/>
      <c r="I75" s="12"/>
      <c r="J75" s="12"/>
      <c r="K75" s="12"/>
      <c r="L75" s="12"/>
      <c r="M75" s="12"/>
      <c r="N75" s="12"/>
      <c r="O75" s="12"/>
      <c r="P75" s="12"/>
      <c r="Q75" s="12"/>
      <c r="R75" s="12"/>
      <c r="S75" s="12"/>
      <c r="T75" s="12"/>
      <c r="U75" s="12"/>
      <c r="V75" s="12"/>
      <c r="W75" s="169"/>
      <c r="X75" s="12"/>
      <c r="Y75" s="12"/>
      <c r="Z75" s="12"/>
      <c r="AA75" s="12"/>
      <c r="AB75" s="12"/>
      <c r="AC75" s="12"/>
      <c r="AD75" s="12"/>
      <c r="AE75" s="12"/>
      <c r="AF75" s="12"/>
      <c r="AG75" s="12"/>
      <c r="AH75" s="12"/>
      <c r="AI75" s="12"/>
      <c r="AJ75" s="12"/>
      <c r="AK75" s="12"/>
      <c r="AL75" s="12"/>
      <c r="AM75" s="12"/>
      <c r="AN75" s="12"/>
      <c r="AO75" s="12" t="s">
        <v>302</v>
      </c>
      <c r="AP75" s="12"/>
      <c r="AQ75" s="12"/>
      <c r="AR75" s="12"/>
      <c r="AS75" s="12"/>
      <c r="AT75" s="127"/>
    </row>
    <row r="76" spans="1:46" x14ac:dyDescent="0.3">
      <c r="A76" s="172">
        <v>87</v>
      </c>
      <c r="B76" s="171" t="s">
        <v>554</v>
      </c>
      <c r="C76" s="171" t="s">
        <v>102</v>
      </c>
      <c r="D76" s="170" t="s">
        <v>302</v>
      </c>
      <c r="E76" s="12"/>
      <c r="F76" s="12"/>
      <c r="G76" s="12"/>
      <c r="H76" s="12"/>
      <c r="I76" s="12"/>
      <c r="J76" s="12" t="s">
        <v>302</v>
      </c>
      <c r="K76" s="12"/>
      <c r="L76" s="12"/>
      <c r="M76" s="12"/>
      <c r="N76" s="12"/>
      <c r="O76" s="12" t="s">
        <v>302</v>
      </c>
      <c r="P76" s="12"/>
      <c r="Q76" s="12"/>
      <c r="R76" s="12"/>
      <c r="S76" s="12"/>
      <c r="T76" s="12"/>
      <c r="U76" s="12"/>
      <c r="V76" s="12"/>
      <c r="W76" s="169" t="s">
        <v>302</v>
      </c>
      <c r="X76" s="12"/>
      <c r="Y76" s="12"/>
      <c r="Z76" s="12"/>
      <c r="AA76" s="12"/>
      <c r="AB76" s="12"/>
      <c r="AC76" s="12" t="s">
        <v>302</v>
      </c>
      <c r="AD76" s="12"/>
      <c r="AE76" s="12"/>
      <c r="AF76" s="12"/>
      <c r="AG76" s="12"/>
      <c r="AH76" s="12"/>
      <c r="AI76" s="12"/>
      <c r="AJ76" s="12"/>
      <c r="AK76" s="12"/>
      <c r="AL76" s="12"/>
      <c r="AM76" s="12"/>
      <c r="AN76" s="12"/>
      <c r="AO76" s="12" t="s">
        <v>302</v>
      </c>
      <c r="AP76" s="12"/>
      <c r="AQ76" s="12"/>
      <c r="AR76" s="12"/>
      <c r="AS76" s="12"/>
      <c r="AT76" s="127"/>
    </row>
    <row r="77" spans="1:46" x14ac:dyDescent="0.3">
      <c r="A77" s="172">
        <v>88</v>
      </c>
      <c r="B77" s="171" t="s">
        <v>553</v>
      </c>
      <c r="C77" s="171" t="s">
        <v>101</v>
      </c>
      <c r="D77" s="170" t="s">
        <v>302</v>
      </c>
      <c r="E77" s="12"/>
      <c r="F77" s="12"/>
      <c r="G77" s="12"/>
      <c r="H77" s="12"/>
      <c r="I77" s="12"/>
      <c r="J77" s="12" t="s">
        <v>302</v>
      </c>
      <c r="K77" s="12"/>
      <c r="L77" s="12"/>
      <c r="M77" s="12"/>
      <c r="N77" s="12"/>
      <c r="O77" s="12" t="s">
        <v>302</v>
      </c>
      <c r="P77" s="12"/>
      <c r="Q77" s="12"/>
      <c r="R77" s="12"/>
      <c r="S77" s="12"/>
      <c r="T77" s="12"/>
      <c r="U77" s="12"/>
      <c r="V77" s="12"/>
      <c r="W77" s="169" t="s">
        <v>302</v>
      </c>
      <c r="X77" s="12"/>
      <c r="Y77" s="12"/>
      <c r="Z77" s="12"/>
      <c r="AA77" s="12"/>
      <c r="AB77" s="12"/>
      <c r="AC77" s="12" t="s">
        <v>302</v>
      </c>
      <c r="AD77" s="12"/>
      <c r="AE77" s="12"/>
      <c r="AF77" s="12"/>
      <c r="AG77" s="12"/>
      <c r="AH77" s="12"/>
      <c r="AI77" s="12"/>
      <c r="AJ77" s="12"/>
      <c r="AK77" s="12"/>
      <c r="AL77" s="12"/>
      <c r="AM77" s="12"/>
      <c r="AN77" s="12"/>
      <c r="AO77" s="12" t="s">
        <v>302</v>
      </c>
      <c r="AP77" s="12"/>
      <c r="AQ77" s="12" t="s">
        <v>302</v>
      </c>
      <c r="AR77" s="12"/>
      <c r="AS77" s="12"/>
      <c r="AT77" s="127"/>
    </row>
    <row r="78" spans="1:46" x14ac:dyDescent="0.3">
      <c r="A78" s="172">
        <v>91</v>
      </c>
      <c r="B78" s="171" t="s">
        <v>552</v>
      </c>
      <c r="C78" s="171" t="s">
        <v>96</v>
      </c>
      <c r="D78" s="170"/>
      <c r="E78" s="12"/>
      <c r="F78" s="12"/>
      <c r="G78" s="12"/>
      <c r="H78" s="12"/>
      <c r="I78" s="12"/>
      <c r="J78" s="12" t="s">
        <v>302</v>
      </c>
      <c r="K78" s="12"/>
      <c r="L78" s="12"/>
      <c r="M78" s="12" t="s">
        <v>302</v>
      </c>
      <c r="N78" s="12"/>
      <c r="O78" s="12" t="s">
        <v>302</v>
      </c>
      <c r="P78" s="12"/>
      <c r="Q78" s="12"/>
      <c r="R78" s="12"/>
      <c r="S78" s="12"/>
      <c r="T78" s="12"/>
      <c r="U78" s="12"/>
      <c r="V78" s="12"/>
      <c r="W78" s="169"/>
      <c r="X78" s="12"/>
      <c r="Y78" s="12"/>
      <c r="Z78" s="12"/>
      <c r="AA78" s="12"/>
      <c r="AB78" s="12"/>
      <c r="AC78" s="12"/>
      <c r="AD78" s="12"/>
      <c r="AE78" s="12"/>
      <c r="AF78" s="12"/>
      <c r="AG78" s="12"/>
      <c r="AH78" s="12"/>
      <c r="AI78" s="12"/>
      <c r="AJ78" s="12"/>
      <c r="AK78" s="12" t="s">
        <v>302</v>
      </c>
      <c r="AL78" s="12"/>
      <c r="AM78" s="12"/>
      <c r="AN78" s="12"/>
      <c r="AO78" s="12" t="s">
        <v>302</v>
      </c>
      <c r="AP78" s="12"/>
      <c r="AQ78" s="12" t="s">
        <v>302</v>
      </c>
      <c r="AR78" s="12"/>
      <c r="AS78" s="12"/>
      <c r="AT78" s="127"/>
    </row>
    <row r="79" spans="1:46" x14ac:dyDescent="0.3">
      <c r="A79" s="172">
        <v>92</v>
      </c>
      <c r="B79" s="171" t="s">
        <v>551</v>
      </c>
      <c r="C79" s="171" t="s">
        <v>97</v>
      </c>
      <c r="D79" s="170"/>
      <c r="E79" s="12"/>
      <c r="F79" s="12"/>
      <c r="G79" s="12"/>
      <c r="H79" s="12"/>
      <c r="I79" s="12"/>
      <c r="J79" s="12" t="s">
        <v>302</v>
      </c>
      <c r="K79" s="12"/>
      <c r="L79" s="12"/>
      <c r="M79" s="12"/>
      <c r="N79" s="12"/>
      <c r="O79" s="12" t="s">
        <v>302</v>
      </c>
      <c r="P79" s="12"/>
      <c r="Q79" s="12"/>
      <c r="R79" s="12"/>
      <c r="S79" s="12"/>
      <c r="T79" s="12"/>
      <c r="U79" s="12"/>
      <c r="V79" s="12"/>
      <c r="W79" s="169"/>
      <c r="X79" s="12"/>
      <c r="Y79" s="12"/>
      <c r="Z79" s="12"/>
      <c r="AA79" s="12"/>
      <c r="AB79" s="12"/>
      <c r="AC79" s="12"/>
      <c r="AD79" s="12"/>
      <c r="AE79" s="12"/>
      <c r="AF79" s="12"/>
      <c r="AG79" s="12"/>
      <c r="AH79" s="12"/>
      <c r="AI79" s="12"/>
      <c r="AJ79" s="12"/>
      <c r="AK79" s="12"/>
      <c r="AL79" s="12"/>
      <c r="AM79" s="12"/>
      <c r="AN79" s="12"/>
      <c r="AO79" s="12" t="s">
        <v>302</v>
      </c>
      <c r="AP79" s="12"/>
      <c r="AQ79" s="12"/>
      <c r="AR79" s="12"/>
      <c r="AS79" s="12"/>
      <c r="AT79" s="127"/>
    </row>
    <row r="80" spans="1:46" x14ac:dyDescent="0.3">
      <c r="A80" s="172">
        <v>98</v>
      </c>
      <c r="B80" s="171" t="s">
        <v>550</v>
      </c>
      <c r="C80" s="171" t="s">
        <v>98</v>
      </c>
      <c r="D80" s="170"/>
      <c r="E80" s="12"/>
      <c r="F80" s="12"/>
      <c r="G80" s="12"/>
      <c r="H80" s="12"/>
      <c r="I80" s="12"/>
      <c r="J80" s="12" t="s">
        <v>302</v>
      </c>
      <c r="K80" s="12"/>
      <c r="L80" s="12"/>
      <c r="M80" s="12"/>
      <c r="N80" s="12"/>
      <c r="O80" s="12" t="s">
        <v>302</v>
      </c>
      <c r="P80" s="12"/>
      <c r="Q80" s="12"/>
      <c r="R80" s="12"/>
      <c r="S80" s="12"/>
      <c r="T80" s="12"/>
      <c r="U80" s="12"/>
      <c r="V80" s="12"/>
      <c r="W80" s="169"/>
      <c r="X80" s="12"/>
      <c r="Y80" s="12"/>
      <c r="Z80" s="12"/>
      <c r="AA80" s="12"/>
      <c r="AB80" s="12"/>
      <c r="AC80" s="12"/>
      <c r="AD80" s="12"/>
      <c r="AE80" s="12"/>
      <c r="AF80" s="12"/>
      <c r="AG80" s="12"/>
      <c r="AH80" s="12"/>
      <c r="AI80" s="12"/>
      <c r="AJ80" s="12"/>
      <c r="AK80" s="12" t="s">
        <v>302</v>
      </c>
      <c r="AL80" s="12"/>
      <c r="AM80" s="12"/>
      <c r="AN80" s="12"/>
      <c r="AO80" s="12" t="s">
        <v>549</v>
      </c>
      <c r="AP80" s="12"/>
      <c r="AQ80" s="12"/>
      <c r="AR80" s="12"/>
      <c r="AS80" s="12"/>
      <c r="AT80" s="1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5DFA3-AB65-4EA0-A897-2FBAB8092B2E}">
  <dimension ref="A1:A2"/>
  <sheetViews>
    <sheetView zoomScale="98" zoomScaleNormal="98" workbookViewId="0">
      <selection activeCell="A2" sqref="A2"/>
    </sheetView>
  </sheetViews>
  <sheetFormatPr defaultRowHeight="18" x14ac:dyDescent="0.35"/>
  <cols>
    <col min="1" max="1" width="60.5546875" style="78" customWidth="1"/>
  </cols>
  <sheetData>
    <row r="1" spans="1:1" x14ac:dyDescent="0.35">
      <c r="A1" s="78" t="s">
        <v>213</v>
      </c>
    </row>
    <row r="2" spans="1:1" ht="409.05" customHeight="1" x14ac:dyDescent="0.3">
      <c r="A2" s="79" t="s">
        <v>212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E5ABC-04AB-4504-B01B-8B432AA49367}">
  <dimension ref="A1:D27"/>
  <sheetViews>
    <sheetView workbookViewId="0"/>
  </sheetViews>
  <sheetFormatPr defaultRowHeight="11.4" x14ac:dyDescent="0.2"/>
  <cols>
    <col min="1" max="1" width="21.33203125" style="2" bestFit="1" customWidth="1"/>
    <col min="2" max="2" width="8.5546875" style="2" bestFit="1" customWidth="1"/>
    <col min="3" max="3" width="7.6640625" style="2" bestFit="1" customWidth="1"/>
    <col min="4" max="4" width="6" style="2" bestFit="1" customWidth="1"/>
    <col min="5" max="16384" width="8.88671875" style="2"/>
  </cols>
  <sheetData>
    <row r="1" spans="1:4" s="1" customFormat="1" ht="12" x14ac:dyDescent="0.25">
      <c r="A1" s="1" t="s">
        <v>31</v>
      </c>
      <c r="B1" s="1" t="s">
        <v>32</v>
      </c>
      <c r="C1" s="1" t="s">
        <v>33</v>
      </c>
      <c r="D1" s="1" t="s">
        <v>34</v>
      </c>
    </row>
    <row r="2" spans="1:4" x14ac:dyDescent="0.2">
      <c r="A2" s="2" t="s">
        <v>0</v>
      </c>
      <c r="B2" s="2" t="s">
        <v>26</v>
      </c>
      <c r="C2" s="2">
        <v>2</v>
      </c>
      <c r="D2" s="2">
        <v>0</v>
      </c>
    </row>
    <row r="3" spans="1:4" x14ac:dyDescent="0.2">
      <c r="A3" s="2" t="s">
        <v>1</v>
      </c>
      <c r="B3" s="2" t="s">
        <v>27</v>
      </c>
      <c r="C3" s="2">
        <v>4</v>
      </c>
      <c r="D3" s="2">
        <v>0</v>
      </c>
    </row>
    <row r="4" spans="1:4" x14ac:dyDescent="0.2">
      <c r="A4" s="2" t="s">
        <v>2</v>
      </c>
      <c r="B4" s="2" t="s">
        <v>26</v>
      </c>
      <c r="C4" s="2">
        <v>1</v>
      </c>
      <c r="D4" s="2">
        <v>0</v>
      </c>
    </row>
    <row r="5" spans="1:4" x14ac:dyDescent="0.2">
      <c r="A5" s="2" t="s">
        <v>3</v>
      </c>
      <c r="B5" s="2" t="s">
        <v>27</v>
      </c>
      <c r="C5" s="2">
        <v>4</v>
      </c>
      <c r="D5" s="2">
        <v>0</v>
      </c>
    </row>
    <row r="6" spans="1:4" x14ac:dyDescent="0.2">
      <c r="A6" s="2" t="s">
        <v>4</v>
      </c>
      <c r="B6" s="2" t="s">
        <v>26</v>
      </c>
      <c r="C6" s="2">
        <v>2</v>
      </c>
      <c r="D6" s="2">
        <v>0</v>
      </c>
    </row>
    <row r="7" spans="1:4" x14ac:dyDescent="0.2">
      <c r="A7" s="2" t="s">
        <v>5</v>
      </c>
      <c r="B7" s="2" t="s">
        <v>26</v>
      </c>
      <c r="C7" s="2">
        <v>1</v>
      </c>
      <c r="D7" s="2">
        <v>0</v>
      </c>
    </row>
    <row r="8" spans="1:4" x14ac:dyDescent="0.2">
      <c r="A8" s="2" t="s">
        <v>6</v>
      </c>
      <c r="B8" s="2" t="s">
        <v>26</v>
      </c>
      <c r="C8" s="2">
        <v>13</v>
      </c>
      <c r="D8" s="2">
        <v>0</v>
      </c>
    </row>
    <row r="9" spans="1:4" x14ac:dyDescent="0.2">
      <c r="A9" s="2" t="s">
        <v>7</v>
      </c>
      <c r="B9" s="2" t="s">
        <v>26</v>
      </c>
      <c r="C9" s="2">
        <v>3</v>
      </c>
      <c r="D9" s="2">
        <v>0</v>
      </c>
    </row>
    <row r="10" spans="1:4" x14ac:dyDescent="0.2">
      <c r="A10" s="2" t="s">
        <v>8</v>
      </c>
      <c r="B10" s="2" t="s">
        <v>26</v>
      </c>
      <c r="C10" s="2">
        <v>3</v>
      </c>
      <c r="D10" s="2">
        <v>0</v>
      </c>
    </row>
    <row r="11" spans="1:4" x14ac:dyDescent="0.2">
      <c r="A11" s="2" t="s">
        <v>9</v>
      </c>
      <c r="B11" s="2" t="s">
        <v>26</v>
      </c>
      <c r="C11" s="2">
        <v>3</v>
      </c>
      <c r="D11" s="2">
        <v>0</v>
      </c>
    </row>
    <row r="12" spans="1:4" x14ac:dyDescent="0.2">
      <c r="A12" s="2" t="s">
        <v>10</v>
      </c>
      <c r="B12" s="2" t="s">
        <v>26</v>
      </c>
      <c r="C12" s="2">
        <v>24</v>
      </c>
      <c r="D12" s="2">
        <v>0</v>
      </c>
    </row>
    <row r="13" spans="1:4" x14ac:dyDescent="0.2">
      <c r="A13" s="2" t="s">
        <v>11</v>
      </c>
      <c r="B13" s="2" t="s">
        <v>26</v>
      </c>
      <c r="C13" s="2">
        <v>24</v>
      </c>
      <c r="D13" s="2">
        <v>0</v>
      </c>
    </row>
    <row r="14" spans="1:4" x14ac:dyDescent="0.2">
      <c r="A14" s="2" t="s">
        <v>12</v>
      </c>
      <c r="B14" s="2" t="s">
        <v>26</v>
      </c>
      <c r="C14" s="2">
        <v>24</v>
      </c>
      <c r="D14" s="2">
        <v>0</v>
      </c>
    </row>
    <row r="15" spans="1:4" x14ac:dyDescent="0.2">
      <c r="A15" s="2" t="s">
        <v>13</v>
      </c>
      <c r="B15" s="2" t="s">
        <v>26</v>
      </c>
      <c r="C15" s="2">
        <v>24</v>
      </c>
      <c r="D15" s="2">
        <v>0</v>
      </c>
    </row>
    <row r="16" spans="1:4" x14ac:dyDescent="0.2">
      <c r="A16" s="2" t="s">
        <v>14</v>
      </c>
      <c r="B16" s="2" t="s">
        <v>28</v>
      </c>
      <c r="C16" s="2">
        <v>9</v>
      </c>
      <c r="D16" s="2">
        <v>0</v>
      </c>
    </row>
    <row r="17" spans="1:4" x14ac:dyDescent="0.2">
      <c r="A17" s="2" t="s">
        <v>15</v>
      </c>
      <c r="B17" s="2" t="s">
        <v>28</v>
      </c>
      <c r="C17" s="2">
        <v>9</v>
      </c>
      <c r="D17" s="2">
        <v>0</v>
      </c>
    </row>
    <row r="18" spans="1:4" x14ac:dyDescent="0.2">
      <c r="A18" s="2" t="s">
        <v>16</v>
      </c>
      <c r="B18" s="2" t="s">
        <v>26</v>
      </c>
      <c r="C18" s="2">
        <v>1</v>
      </c>
      <c r="D18" s="2">
        <v>0</v>
      </c>
    </row>
    <row r="19" spans="1:4" x14ac:dyDescent="0.2">
      <c r="A19" s="2" t="s">
        <v>17</v>
      </c>
      <c r="B19" s="2" t="s">
        <v>27</v>
      </c>
      <c r="C19" s="2">
        <v>4</v>
      </c>
      <c r="D19" s="2">
        <v>0</v>
      </c>
    </row>
    <row r="20" spans="1:4" x14ac:dyDescent="0.2">
      <c r="A20" s="2" t="s">
        <v>18</v>
      </c>
      <c r="B20" s="2" t="s">
        <v>26</v>
      </c>
      <c r="C20" s="2">
        <v>1</v>
      </c>
      <c r="D20" s="2">
        <v>0</v>
      </c>
    </row>
    <row r="21" spans="1:4" x14ac:dyDescent="0.2">
      <c r="A21" s="2" t="s">
        <v>19</v>
      </c>
      <c r="B21" s="2" t="s">
        <v>26</v>
      </c>
      <c r="C21" s="2">
        <v>1</v>
      </c>
      <c r="D21" s="2">
        <v>0</v>
      </c>
    </row>
    <row r="22" spans="1:4" x14ac:dyDescent="0.2">
      <c r="A22" s="2" t="s">
        <v>20</v>
      </c>
      <c r="B22" s="2" t="s">
        <v>26</v>
      </c>
      <c r="C22" s="2">
        <v>16</v>
      </c>
      <c r="D22" s="2">
        <v>0</v>
      </c>
    </row>
    <row r="23" spans="1:4" x14ac:dyDescent="0.2">
      <c r="A23" s="2" t="s">
        <v>21</v>
      </c>
      <c r="B23" s="2" t="s">
        <v>26</v>
      </c>
      <c r="C23" s="2">
        <v>6</v>
      </c>
      <c r="D23" s="2">
        <v>0</v>
      </c>
    </row>
    <row r="24" spans="1:4" x14ac:dyDescent="0.2">
      <c r="A24" s="2" t="s">
        <v>22</v>
      </c>
      <c r="B24" s="2" t="s">
        <v>26</v>
      </c>
      <c r="C24" s="2">
        <v>3</v>
      </c>
      <c r="D24" s="2">
        <v>0</v>
      </c>
    </row>
    <row r="25" spans="1:4" x14ac:dyDescent="0.2">
      <c r="A25" s="2" t="s">
        <v>23</v>
      </c>
      <c r="B25" s="2" t="s">
        <v>29</v>
      </c>
      <c r="C25" s="2">
        <v>4</v>
      </c>
      <c r="D25" s="2">
        <v>0</v>
      </c>
    </row>
    <row r="26" spans="1:4" x14ac:dyDescent="0.2">
      <c r="A26" s="2" t="s">
        <v>24</v>
      </c>
      <c r="B26" s="2" t="s">
        <v>30</v>
      </c>
      <c r="C26" s="2">
        <v>3</v>
      </c>
      <c r="D26" s="2">
        <v>0</v>
      </c>
    </row>
    <row r="27" spans="1:4" x14ac:dyDescent="0.2">
      <c r="A27" s="2" t="s">
        <v>25</v>
      </c>
      <c r="B27" s="2" t="s">
        <v>26</v>
      </c>
      <c r="C27" s="2">
        <v>2</v>
      </c>
      <c r="D27" s="2">
        <v>0</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7F5EA-EB6D-437A-8126-DBD383928CFF}">
  <dimension ref="A1:D57"/>
  <sheetViews>
    <sheetView workbookViewId="0"/>
  </sheetViews>
  <sheetFormatPr defaultRowHeight="11.4" x14ac:dyDescent="0.2"/>
  <cols>
    <col min="1" max="1" width="20.44140625" style="2" bestFit="1" customWidth="1"/>
    <col min="2" max="2" width="8.88671875" style="2"/>
    <col min="3" max="3" width="7.77734375" style="2" bestFit="1" customWidth="1"/>
    <col min="4" max="4" width="6.21875" style="2" bestFit="1" customWidth="1"/>
    <col min="5" max="16384" width="8.88671875" style="2"/>
  </cols>
  <sheetData>
    <row r="1" spans="1:4" ht="12" x14ac:dyDescent="0.25">
      <c r="A1" s="1" t="s">
        <v>31</v>
      </c>
      <c r="B1" s="1" t="s">
        <v>32</v>
      </c>
      <c r="C1" s="1" t="s">
        <v>33</v>
      </c>
      <c r="D1" s="1" t="s">
        <v>34</v>
      </c>
    </row>
    <row r="2" spans="1:4" x14ac:dyDescent="0.2">
      <c r="A2" s="2" t="s">
        <v>0</v>
      </c>
      <c r="B2" s="2" t="s">
        <v>26</v>
      </c>
      <c r="C2" s="2">
        <v>2</v>
      </c>
      <c r="D2" s="2">
        <v>0</v>
      </c>
    </row>
    <row r="3" spans="1:4" x14ac:dyDescent="0.2">
      <c r="A3" s="2" t="s">
        <v>35</v>
      </c>
      <c r="B3" s="2" t="s">
        <v>26</v>
      </c>
      <c r="C3" s="2">
        <v>3</v>
      </c>
      <c r="D3" s="2">
        <v>0</v>
      </c>
    </row>
    <row r="4" spans="1:4" x14ac:dyDescent="0.2">
      <c r="A4" s="2" t="s">
        <v>36</v>
      </c>
      <c r="B4" s="2" t="s">
        <v>26</v>
      </c>
      <c r="C4" s="2">
        <v>2</v>
      </c>
      <c r="D4" s="2">
        <v>0</v>
      </c>
    </row>
    <row r="5" spans="1:4" x14ac:dyDescent="0.2">
      <c r="A5" s="2" t="s">
        <v>37</v>
      </c>
      <c r="B5" s="2" t="s">
        <v>26</v>
      </c>
      <c r="C5" s="2">
        <v>2</v>
      </c>
      <c r="D5" s="2">
        <v>0</v>
      </c>
    </row>
    <row r="6" spans="1:4" x14ac:dyDescent="0.2">
      <c r="A6" s="2" t="s">
        <v>38</v>
      </c>
      <c r="B6" s="2" t="s">
        <v>26</v>
      </c>
      <c r="C6" s="2">
        <v>2</v>
      </c>
      <c r="D6" s="2">
        <v>0</v>
      </c>
    </row>
    <row r="7" spans="1:4" x14ac:dyDescent="0.2">
      <c r="A7" s="2" t="s">
        <v>39</v>
      </c>
      <c r="B7" s="2" t="s">
        <v>26</v>
      </c>
      <c r="C7" s="2">
        <v>2</v>
      </c>
      <c r="D7" s="2">
        <v>0</v>
      </c>
    </row>
    <row r="8" spans="1:4" x14ac:dyDescent="0.2">
      <c r="A8" s="2" t="s">
        <v>40</v>
      </c>
      <c r="B8" s="2" t="s">
        <v>26</v>
      </c>
      <c r="C8" s="2">
        <v>2</v>
      </c>
      <c r="D8" s="2">
        <v>0</v>
      </c>
    </row>
    <row r="9" spans="1:4" x14ac:dyDescent="0.2">
      <c r="A9" s="2" t="s">
        <v>41</v>
      </c>
      <c r="B9" s="2" t="s">
        <v>26</v>
      </c>
      <c r="C9" s="2">
        <v>2</v>
      </c>
      <c r="D9" s="2">
        <v>0</v>
      </c>
    </row>
    <row r="10" spans="1:4" x14ac:dyDescent="0.2">
      <c r="A10" s="2" t="s">
        <v>42</v>
      </c>
      <c r="B10" s="2" t="s">
        <v>26</v>
      </c>
      <c r="C10" s="2">
        <v>2</v>
      </c>
      <c r="D10" s="2">
        <v>0</v>
      </c>
    </row>
    <row r="11" spans="1:4" x14ac:dyDescent="0.2">
      <c r="A11" s="2" t="s">
        <v>43</v>
      </c>
      <c r="B11" s="2" t="s">
        <v>26</v>
      </c>
      <c r="C11" s="2">
        <v>2</v>
      </c>
      <c r="D11" s="2">
        <v>0</v>
      </c>
    </row>
    <row r="12" spans="1:4" x14ac:dyDescent="0.2">
      <c r="A12" s="2" t="s">
        <v>44</v>
      </c>
      <c r="B12" s="2" t="s">
        <v>26</v>
      </c>
      <c r="C12" s="2">
        <v>15</v>
      </c>
      <c r="D12" s="2">
        <v>0</v>
      </c>
    </row>
    <row r="13" spans="1:4" x14ac:dyDescent="0.2">
      <c r="A13" s="2" t="s">
        <v>45</v>
      </c>
      <c r="B13" s="2" t="s">
        <v>26</v>
      </c>
      <c r="C13" s="2">
        <v>1</v>
      </c>
      <c r="D13" s="2">
        <v>0</v>
      </c>
    </row>
    <row r="14" spans="1:4" x14ac:dyDescent="0.2">
      <c r="A14" s="2" t="s">
        <v>46</v>
      </c>
      <c r="B14" s="2" t="s">
        <v>26</v>
      </c>
      <c r="C14" s="2">
        <v>3</v>
      </c>
      <c r="D14" s="2">
        <v>0</v>
      </c>
    </row>
    <row r="15" spans="1:4" x14ac:dyDescent="0.2">
      <c r="A15" s="2" t="s">
        <v>47</v>
      </c>
      <c r="B15" s="2" t="s">
        <v>26</v>
      </c>
      <c r="C15" s="2">
        <v>1</v>
      </c>
      <c r="D15" s="2">
        <v>0</v>
      </c>
    </row>
    <row r="16" spans="1:4" x14ac:dyDescent="0.2">
      <c r="A16" s="2" t="s">
        <v>48</v>
      </c>
      <c r="B16" s="2" t="s">
        <v>26</v>
      </c>
      <c r="C16" s="2">
        <v>1</v>
      </c>
      <c r="D16" s="2">
        <v>0</v>
      </c>
    </row>
    <row r="17" spans="1:4" x14ac:dyDescent="0.2">
      <c r="A17" s="2" t="s">
        <v>49</v>
      </c>
      <c r="B17" s="2" t="s">
        <v>26</v>
      </c>
      <c r="C17" s="2">
        <v>24</v>
      </c>
      <c r="D17" s="2">
        <v>0</v>
      </c>
    </row>
    <row r="18" spans="1:4" x14ac:dyDescent="0.2">
      <c r="A18" s="2" t="s">
        <v>50</v>
      </c>
      <c r="B18" s="2" t="s">
        <v>29</v>
      </c>
      <c r="C18" s="2">
        <v>4</v>
      </c>
      <c r="D18" s="2">
        <v>0</v>
      </c>
    </row>
    <row r="19" spans="1:4" x14ac:dyDescent="0.2">
      <c r="A19" s="2" t="s">
        <v>51</v>
      </c>
      <c r="B19" s="2" t="s">
        <v>29</v>
      </c>
      <c r="C19" s="2">
        <v>4</v>
      </c>
      <c r="D19" s="2">
        <v>0</v>
      </c>
    </row>
    <row r="20" spans="1:4" x14ac:dyDescent="0.2">
      <c r="A20" s="2" t="s">
        <v>52</v>
      </c>
      <c r="B20" s="2" t="s">
        <v>29</v>
      </c>
      <c r="C20" s="2">
        <v>4</v>
      </c>
      <c r="D20" s="2">
        <v>0</v>
      </c>
    </row>
    <row r="21" spans="1:4" x14ac:dyDescent="0.2">
      <c r="A21" s="2" t="s">
        <v>53</v>
      </c>
      <c r="B21" s="2" t="s">
        <v>28</v>
      </c>
      <c r="C21" s="2">
        <v>11</v>
      </c>
      <c r="D21" s="2">
        <v>0</v>
      </c>
    </row>
    <row r="22" spans="1:4" x14ac:dyDescent="0.2">
      <c r="A22" s="2" t="s">
        <v>54</v>
      </c>
      <c r="B22" s="2" t="s">
        <v>28</v>
      </c>
      <c r="C22" s="2">
        <v>7</v>
      </c>
      <c r="D22" s="2">
        <v>0</v>
      </c>
    </row>
    <row r="23" spans="1:4" x14ac:dyDescent="0.2">
      <c r="A23" s="2" t="s">
        <v>55</v>
      </c>
      <c r="B23" s="2" t="s">
        <v>26</v>
      </c>
      <c r="C23" s="2">
        <v>35</v>
      </c>
      <c r="D23" s="2">
        <v>0</v>
      </c>
    </row>
    <row r="24" spans="1:4" x14ac:dyDescent="0.2">
      <c r="A24" s="2" t="s">
        <v>56</v>
      </c>
      <c r="B24" s="2" t="s">
        <v>26</v>
      </c>
      <c r="C24" s="2">
        <v>25</v>
      </c>
      <c r="D24" s="2">
        <v>0</v>
      </c>
    </row>
    <row r="25" spans="1:4" x14ac:dyDescent="0.2">
      <c r="A25" s="2" t="s">
        <v>57</v>
      </c>
      <c r="B25" s="2" t="s">
        <v>26</v>
      </c>
      <c r="C25" s="2">
        <v>13</v>
      </c>
      <c r="D25" s="2">
        <v>0</v>
      </c>
    </row>
    <row r="26" spans="1:4" x14ac:dyDescent="0.2">
      <c r="A26" s="2" t="s">
        <v>58</v>
      </c>
      <c r="B26" s="2" t="s">
        <v>26</v>
      </c>
      <c r="C26" s="2">
        <v>2</v>
      </c>
      <c r="D26" s="2">
        <v>0</v>
      </c>
    </row>
    <row r="27" spans="1:4" x14ac:dyDescent="0.2">
      <c r="A27" s="2" t="s">
        <v>59</v>
      </c>
      <c r="B27" s="2" t="s">
        <v>28</v>
      </c>
      <c r="C27" s="2">
        <v>9</v>
      </c>
      <c r="D27" s="2">
        <v>0</v>
      </c>
    </row>
    <row r="28" spans="1:4" x14ac:dyDescent="0.2">
      <c r="A28" s="2" t="s">
        <v>60</v>
      </c>
      <c r="B28" s="2" t="s">
        <v>28</v>
      </c>
      <c r="C28" s="2">
        <v>3</v>
      </c>
      <c r="D28" s="2">
        <v>0</v>
      </c>
    </row>
    <row r="29" spans="1:4" x14ac:dyDescent="0.2">
      <c r="A29" s="2" t="s">
        <v>61</v>
      </c>
      <c r="B29" s="2" t="s">
        <v>28</v>
      </c>
      <c r="C29" s="2">
        <v>3</v>
      </c>
      <c r="D29" s="2">
        <v>0</v>
      </c>
    </row>
    <row r="30" spans="1:4" x14ac:dyDescent="0.2">
      <c r="A30" s="2" t="s">
        <v>62</v>
      </c>
      <c r="B30" s="2" t="s">
        <v>28</v>
      </c>
      <c r="C30" s="2">
        <v>5</v>
      </c>
      <c r="D30" s="2">
        <v>0</v>
      </c>
    </row>
    <row r="31" spans="1:4" x14ac:dyDescent="0.2">
      <c r="A31" s="2" t="s">
        <v>63</v>
      </c>
      <c r="B31" s="2" t="s">
        <v>26</v>
      </c>
      <c r="C31" s="2">
        <v>35</v>
      </c>
      <c r="D31" s="2">
        <v>0</v>
      </c>
    </row>
    <row r="32" spans="1:4" x14ac:dyDescent="0.2">
      <c r="A32" s="2" t="s">
        <v>64</v>
      </c>
      <c r="B32" s="2" t="s">
        <v>26</v>
      </c>
      <c r="C32" s="2">
        <v>25</v>
      </c>
      <c r="D32" s="2">
        <v>0</v>
      </c>
    </row>
    <row r="33" spans="1:4" x14ac:dyDescent="0.2">
      <c r="A33" s="2" t="s">
        <v>65</v>
      </c>
      <c r="B33" s="2" t="s">
        <v>26</v>
      </c>
      <c r="C33" s="2">
        <v>13</v>
      </c>
      <c r="D33" s="2">
        <v>0</v>
      </c>
    </row>
    <row r="34" spans="1:4" x14ac:dyDescent="0.2">
      <c r="A34" s="2" t="s">
        <v>66</v>
      </c>
      <c r="B34" s="2" t="s">
        <v>26</v>
      </c>
      <c r="C34" s="2">
        <v>2</v>
      </c>
      <c r="D34" s="2">
        <v>0</v>
      </c>
    </row>
    <row r="35" spans="1:4" x14ac:dyDescent="0.2">
      <c r="A35" s="2" t="s">
        <v>67</v>
      </c>
      <c r="B35" s="2" t="s">
        <v>28</v>
      </c>
      <c r="C35" s="2">
        <v>9</v>
      </c>
      <c r="D35" s="2">
        <v>0</v>
      </c>
    </row>
    <row r="36" spans="1:4" x14ac:dyDescent="0.2">
      <c r="A36" s="2" t="s">
        <v>68</v>
      </c>
      <c r="B36" s="2" t="s">
        <v>28</v>
      </c>
      <c r="C36" s="2">
        <v>3</v>
      </c>
      <c r="D36" s="2">
        <v>0</v>
      </c>
    </row>
    <row r="37" spans="1:4" x14ac:dyDescent="0.2">
      <c r="A37" s="2" t="s">
        <v>69</v>
      </c>
      <c r="B37" s="2" t="s">
        <v>28</v>
      </c>
      <c r="C37" s="2">
        <v>3</v>
      </c>
      <c r="D37" s="2">
        <v>0</v>
      </c>
    </row>
    <row r="38" spans="1:4" x14ac:dyDescent="0.2">
      <c r="A38" s="2" t="s">
        <v>70</v>
      </c>
      <c r="B38" s="2" t="s">
        <v>28</v>
      </c>
      <c r="C38" s="2">
        <v>5</v>
      </c>
      <c r="D38" s="2">
        <v>0</v>
      </c>
    </row>
    <row r="39" spans="1:4" x14ac:dyDescent="0.2">
      <c r="A39" s="2" t="s">
        <v>71</v>
      </c>
      <c r="B39" s="2" t="s">
        <v>26</v>
      </c>
      <c r="C39" s="2">
        <v>35</v>
      </c>
      <c r="D39" s="2">
        <v>0</v>
      </c>
    </row>
    <row r="40" spans="1:4" x14ac:dyDescent="0.2">
      <c r="A40" s="2" t="s">
        <v>72</v>
      </c>
      <c r="B40" s="2" t="s">
        <v>26</v>
      </c>
      <c r="C40" s="2">
        <v>25</v>
      </c>
      <c r="D40" s="2">
        <v>0</v>
      </c>
    </row>
    <row r="41" spans="1:4" x14ac:dyDescent="0.2">
      <c r="A41" s="2" t="s">
        <v>73</v>
      </c>
      <c r="B41" s="2" t="s">
        <v>26</v>
      </c>
      <c r="C41" s="2">
        <v>13</v>
      </c>
      <c r="D41" s="2">
        <v>0</v>
      </c>
    </row>
    <row r="42" spans="1:4" x14ac:dyDescent="0.2">
      <c r="A42" s="2" t="s">
        <v>74</v>
      </c>
      <c r="B42" s="2" t="s">
        <v>26</v>
      </c>
      <c r="C42" s="2">
        <v>2</v>
      </c>
      <c r="D42" s="2">
        <v>0</v>
      </c>
    </row>
    <row r="43" spans="1:4" x14ac:dyDescent="0.2">
      <c r="A43" s="2" t="s">
        <v>75</v>
      </c>
      <c r="B43" s="2" t="s">
        <v>28</v>
      </c>
      <c r="C43" s="2">
        <v>9</v>
      </c>
      <c r="D43" s="2">
        <v>0</v>
      </c>
    </row>
    <row r="44" spans="1:4" x14ac:dyDescent="0.2">
      <c r="A44" s="2" t="s">
        <v>76</v>
      </c>
      <c r="B44" s="2" t="s">
        <v>28</v>
      </c>
      <c r="C44" s="2">
        <v>3</v>
      </c>
      <c r="D44" s="2">
        <v>0</v>
      </c>
    </row>
    <row r="45" spans="1:4" x14ac:dyDescent="0.2">
      <c r="A45" s="2" t="s">
        <v>77</v>
      </c>
      <c r="B45" s="2" t="s">
        <v>28</v>
      </c>
      <c r="C45" s="2">
        <v>3</v>
      </c>
      <c r="D45" s="2">
        <v>0</v>
      </c>
    </row>
    <row r="46" spans="1:4" x14ac:dyDescent="0.2">
      <c r="A46" s="2" t="s">
        <v>78</v>
      </c>
      <c r="B46" s="2" t="s">
        <v>28</v>
      </c>
      <c r="C46" s="2">
        <v>5</v>
      </c>
      <c r="D46" s="2">
        <v>0</v>
      </c>
    </row>
    <row r="47" spans="1:4" x14ac:dyDescent="0.2">
      <c r="A47" s="2" t="s">
        <v>79</v>
      </c>
      <c r="B47" s="2" t="s">
        <v>26</v>
      </c>
      <c r="C47" s="2">
        <v>3</v>
      </c>
      <c r="D47" s="2">
        <v>0</v>
      </c>
    </row>
    <row r="48" spans="1:4" x14ac:dyDescent="0.2">
      <c r="A48" s="2" t="s">
        <v>80</v>
      </c>
      <c r="B48" s="2" t="s">
        <v>26</v>
      </c>
      <c r="C48" s="2">
        <v>3</v>
      </c>
      <c r="D48" s="2">
        <v>0</v>
      </c>
    </row>
    <row r="49" spans="1:4" x14ac:dyDescent="0.2">
      <c r="A49" s="2" t="s">
        <v>81</v>
      </c>
      <c r="B49" s="2" t="s">
        <v>26</v>
      </c>
      <c r="C49" s="2">
        <v>3</v>
      </c>
      <c r="D49" s="2">
        <v>0</v>
      </c>
    </row>
    <row r="50" spans="1:4" x14ac:dyDescent="0.2">
      <c r="A50" s="2" t="s">
        <v>82</v>
      </c>
      <c r="B50" s="2" t="s">
        <v>26</v>
      </c>
      <c r="C50" s="2">
        <v>3</v>
      </c>
      <c r="D50" s="2">
        <v>0</v>
      </c>
    </row>
    <row r="51" spans="1:4" x14ac:dyDescent="0.2">
      <c r="A51" s="2" t="s">
        <v>83</v>
      </c>
      <c r="B51" s="2" t="s">
        <v>26</v>
      </c>
      <c r="C51" s="2">
        <v>3</v>
      </c>
      <c r="D51" s="2">
        <v>0</v>
      </c>
    </row>
    <row r="52" spans="1:4" x14ac:dyDescent="0.2">
      <c r="A52" s="2" t="s">
        <v>84</v>
      </c>
      <c r="B52" s="2" t="s">
        <v>26</v>
      </c>
      <c r="C52" s="2">
        <v>3</v>
      </c>
      <c r="D52" s="2">
        <v>0</v>
      </c>
    </row>
    <row r="53" spans="1:4" x14ac:dyDescent="0.2">
      <c r="A53" s="2" t="s">
        <v>85</v>
      </c>
      <c r="B53" s="2" t="s">
        <v>26</v>
      </c>
      <c r="C53" s="2">
        <v>3</v>
      </c>
      <c r="D53" s="2">
        <v>0</v>
      </c>
    </row>
    <row r="54" spans="1:4" x14ac:dyDescent="0.2">
      <c r="A54" s="2" t="s">
        <v>86</v>
      </c>
      <c r="B54" s="2" t="s">
        <v>26</v>
      </c>
      <c r="C54" s="2">
        <v>3</v>
      </c>
      <c r="D54" s="2">
        <v>0</v>
      </c>
    </row>
    <row r="55" spans="1:4" x14ac:dyDescent="0.2">
      <c r="A55" s="2" t="s">
        <v>87</v>
      </c>
      <c r="B55" s="2" t="s">
        <v>26</v>
      </c>
      <c r="C55" s="2">
        <v>3</v>
      </c>
      <c r="D55" s="2">
        <v>0</v>
      </c>
    </row>
    <row r="56" spans="1:4" x14ac:dyDescent="0.2">
      <c r="A56" s="2" t="s">
        <v>88</v>
      </c>
      <c r="B56" s="2" t="s">
        <v>26</v>
      </c>
      <c r="C56" s="2">
        <v>3</v>
      </c>
      <c r="D56" s="2">
        <v>0</v>
      </c>
    </row>
    <row r="57" spans="1:4" x14ac:dyDescent="0.2">
      <c r="A57" s="2" t="s">
        <v>89</v>
      </c>
      <c r="B57" s="2" t="s">
        <v>26</v>
      </c>
      <c r="C57" s="2">
        <v>3</v>
      </c>
      <c r="D57"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NEW CMR QUERY</vt:lpstr>
      <vt:lpstr>NEW_SQL_WORKSHEET</vt:lpstr>
      <vt:lpstr>MAP_COLS_USED</vt:lpstr>
      <vt:lpstr>MISSING</vt:lpstr>
      <vt:lpstr>Data Requirement Template</vt:lpstr>
      <vt:lpstr>Downstream Reference</vt:lpstr>
      <vt:lpstr>CMR SQL</vt:lpstr>
      <vt:lpstr>CMRID.A11T0ADR</vt:lpstr>
      <vt:lpstr>CMRID.A11T0BRO</vt:lpstr>
      <vt:lpstr>CMRID.A11T0COM</vt:lpstr>
      <vt:lpstr>CMRID.A11T0CUS</vt:lpstr>
      <vt:lpstr>CMRID.A11T0SIC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George Alvarez</cp:lastModifiedBy>
  <dcterms:created xsi:type="dcterms:W3CDTF">2019-04-10T18:56:07Z</dcterms:created>
  <dcterms:modified xsi:type="dcterms:W3CDTF">2022-06-20T18:10:17Z</dcterms:modified>
</cp:coreProperties>
</file>