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EAR_CASE\CMR\13189\"/>
    </mc:Choice>
  </mc:AlternateContent>
  <xr:revisionPtr revIDLastSave="0" documentId="8_{5C37F3EC-0724-4790-BEFD-82502250A1CE}" xr6:coauthVersionLast="47" xr6:coauthVersionMax="47" xr10:uidLastSave="{00000000-0000-0000-0000-000000000000}"/>
  <bookViews>
    <workbookView xWindow="-9675" yWindow="-13620" windowWidth="24240" windowHeight="13740" xr2:uid="{3DB7CAB8-1087-472A-9FA7-4B5B6AFCD06F}"/>
  </bookViews>
  <sheets>
    <sheet name="FLAT FILE DEFINITION V 2" sheetId="8" r:id="rId1"/>
    <sheet name="IMAPS" sheetId="7" r:id="rId2"/>
    <sheet name="FLAT FILE WORKING" sheetId="4" r:id="rId3"/>
    <sheet name="NEW RDC SQL V2" sheetId="5" r:id="rId4"/>
    <sheet name="Existing CMR SQL" sheetId="3" r:id="rId5"/>
    <sheet name="DELETE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4" l="1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29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E2" i="4"/>
</calcChain>
</file>

<file path=xl/sharedStrings.xml><?xml version="1.0" encoding="utf-8"?>
<sst xmlns="http://schemas.openxmlformats.org/spreadsheetml/2006/main" count="759" uniqueCount="200">
  <si>
    <t>FIELD #</t>
  </si>
  <si>
    <t>COLUMN</t>
  </si>
  <si>
    <t>TYPE</t>
  </si>
  <si>
    <t>LEN</t>
  </si>
  <si>
    <t>POSITION</t>
  </si>
  <si>
    <t>FORMAT</t>
  </si>
  <si>
    <t>COMMENT</t>
  </si>
  <si>
    <t>SCHEMA.TABLE</t>
  </si>
  <si>
    <t>TABLE ALIAS</t>
  </si>
  <si>
    <t>SQL SELECT REFERENCE</t>
  </si>
  <si>
    <t>CUSTENTITY</t>
  </si>
  <si>
    <t>VARCHAR</t>
  </si>
  <si>
    <t>001-010</t>
  </si>
  <si>
    <t>LEFT JUSTIFIED</t>
  </si>
  <si>
    <t>SAPR3.KNA1</t>
  </si>
  <si>
    <t>A</t>
  </si>
  <si>
    <t>A.ZZKV_CUSNO AS I_CUST_ENTITY, --10</t>
  </si>
  <si>
    <t>CUSTOMER</t>
  </si>
  <si>
    <t>CHAR</t>
  </si>
  <si>
    <t>011-025</t>
  </si>
  <si>
    <t>A.ZZKV_NODE1 AS I_CO, --15</t>
  </si>
  <si>
    <t>ENTITY</t>
  </si>
  <si>
    <t>026-040</t>
  </si>
  <si>
    <t>A.ZZKV_NODE2 AS I_ENT,  -- 15</t>
  </si>
  <si>
    <t>CUSTABBREV</t>
  </si>
  <si>
    <t>041-100</t>
  </si>
  <si>
    <t>A.TELX1 AS N_ABBREV, --60</t>
  </si>
  <si>
    <t>CUSTADDRTYPE</t>
  </si>
  <si>
    <t>101-104</t>
  </si>
  <si>
    <t>A.KTOKD AS I_CUST_ADDR_TYPE, --4</t>
  </si>
  <si>
    <t>ADDR1</t>
  </si>
  <si>
    <t>105-128</t>
  </si>
  <si>
    <t>FUTURE USE; BLANKS</t>
  </si>
  <si>
    <t>SPACE(24) AS ADDR1,</t>
  </si>
  <si>
    <t>ADDR2</t>
  </si>
  <si>
    <t>129-152</t>
  </si>
  <si>
    <t>SPACE(24) AS ADDR2,</t>
  </si>
  <si>
    <t>ADDR3</t>
  </si>
  <si>
    <t>153-176</t>
  </si>
  <si>
    <t>SPACE(24) AS ADDR3,</t>
  </si>
  <si>
    <t>ADDR4</t>
  </si>
  <si>
    <t>177-200</t>
  </si>
  <si>
    <t>SPACE(24) AS ADDR4,</t>
  </si>
  <si>
    <t>ORT01</t>
  </si>
  <si>
    <t>201-270</t>
  </si>
  <si>
    <t>A.ORT01 AS N_CITY, --70</t>
  </si>
  <si>
    <t>REGION</t>
  </si>
  <si>
    <t>271-273</t>
  </si>
  <si>
    <t>A.REGIO AS N_ST, --3</t>
  </si>
  <si>
    <t>ZIP</t>
  </si>
  <si>
    <t>274-283</t>
  </si>
  <si>
    <t>REPLACE(A.PSTLZ, '-','') AS C_ZIP, --10</t>
  </si>
  <si>
    <t>STATE</t>
  </si>
  <si>
    <t>284-292</t>
  </si>
  <si>
    <t>INTERIM.US_TAX_DATA</t>
  </si>
  <si>
    <t>T</t>
  </si>
  <si>
    <t>LEFT(T.C_SCC,2) AS SCC_ST,  --9</t>
  </si>
  <si>
    <t>COUNTY</t>
  </si>
  <si>
    <t>293-295</t>
  </si>
  <si>
    <t>A.COUNC AS C_SCC_CNTY,  --3</t>
  </si>
  <si>
    <t>CITY</t>
  </si>
  <si>
    <t>296-304</t>
  </si>
  <si>
    <t>RIGHT(T.C_SCC,4) AS C_SCC_CITY,  --9</t>
  </si>
  <si>
    <t>MKTGOFF</t>
  </si>
  <si>
    <t>305-339</t>
  </si>
  <si>
    <t>SAPR3.KNVV_EXT</t>
  </si>
  <si>
    <t>X</t>
  </si>
  <si>
    <t>X.MKTG_DEPT AS I_MKTG_OFF, --35</t>
  </si>
  <si>
    <t>ALEVEL1</t>
  </si>
  <si>
    <t>340-341</t>
  </si>
  <si>
    <t>X.BO_DIVISION AS A_LEVEL_1_VALUE,</t>
  </si>
  <si>
    <t>PRIMARYSVCOFF</t>
  </si>
  <si>
    <t>342-371</t>
  </si>
  <si>
    <t>SPACE(30) AS PRIMARY_SVC_OFF,</t>
  </si>
  <si>
    <t>CICCTE</t>
  </si>
  <si>
    <t>372-372</t>
  </si>
  <si>
    <t>T.C_ICC_TE AS C_ICC_TE, --1</t>
  </si>
  <si>
    <t>CICCTAXCLASS</t>
  </si>
  <si>
    <t>373-375</t>
  </si>
  <si>
    <t>T.C_ICC_TAX_CLASS AS C_ICC_TAX_CLASS,  --3</t>
  </si>
  <si>
    <t>ESTABSIC</t>
  </si>
  <si>
    <t>376-383</t>
  </si>
  <si>
    <t>A.ZZKV_LIC AS C_ESTAB_SIC, --8</t>
  </si>
  <si>
    <t>INDUSDEPT</t>
  </si>
  <si>
    <t>384-393</t>
  </si>
  <si>
    <t>LEFT(A.BRAN1,1) AS I_INDUS_DEPT,  --10</t>
  </si>
  <si>
    <t>INDUSCLASS</t>
  </si>
  <si>
    <t>394-403</t>
  </si>
  <si>
    <t>RIGHT(A.BRAN1,1) AS I_INDUS_CLASS, --10</t>
  </si>
  <si>
    <t>CNAP</t>
  </si>
  <si>
    <t>404-404</t>
  </si>
  <si>
    <t>A.ZZKV_INACT AS C_NAP, --1</t>
  </si>
  <si>
    <t>ITYPECUST</t>
  </si>
  <si>
    <t>405-415</t>
  </si>
  <si>
    <t>LEFT(A.STCD2,1) AS I_TYPE_CUST_1,  --11</t>
  </si>
  <si>
    <t>FGSA</t>
  </si>
  <si>
    <t>416-416</t>
  </si>
  <si>
    <t>SAPR3.KUKLA</t>
  </si>
  <si>
    <t>CASE A.KUKLA
  WHEN 12 THEN 'Y'
  WHEN 15 THEN 'Y'
  ELSE 'N' 
END AS F_GENRL_SVC_ADMIN,</t>
  </si>
  <si>
    <t>FOCL</t>
  </si>
  <si>
    <t>417-417</t>
  </si>
  <si>
    <t>T.F_OCL AS F_OCL,</t>
  </si>
  <si>
    <t>DATE</t>
  </si>
  <si>
    <t>INT</t>
  </si>
  <si>
    <t>418-425</t>
  </si>
  <si>
    <t>MMDDYYYY DATE OF XMIT</t>
  </si>
  <si>
    <t>to_char(current_date, 'MMDDYYYY') AS XMIT_DATE</t>
  </si>
  <si>
    <t>Legacy Table</t>
  </si>
  <si>
    <t>RDC Table/ Field</t>
  </si>
  <si>
    <t>Length/ Type</t>
  </si>
  <si>
    <t>Comment</t>
  </si>
  <si>
    <t>CUS.I_CUST_ENTITY</t>
  </si>
  <si>
    <t>KNA1.ZZKV_CUSNO</t>
  </si>
  <si>
    <t>Varchar (10)</t>
  </si>
  <si>
    <t>(A.ZZKV_CUSNO like '92%' Or A.ZZKV_CUSNO like '93%')</t>
  </si>
  <si>
    <t>CUS.I_CO</t>
  </si>
  <si>
    <t>KNA1.ZZKV_NODE1</t>
  </si>
  <si>
    <t>CHAR(15)</t>
  </si>
  <si>
    <t>COM.I_ENT</t>
  </si>
  <si>
    <t>KNA1.ZZKV_NODE2</t>
  </si>
  <si>
    <t>CUS.N_ABBREV</t>
  </si>
  <si>
    <t>KNA1.TELX1</t>
  </si>
  <si>
    <t>Varchar (60)</t>
  </si>
  <si>
    <t>ADR.I_CUST_ADDR_TYPE</t>
  </si>
  <si>
    <t>KNA1.KTOKD</t>
  </si>
  <si>
    <t>CHAR(4)</t>
  </si>
  <si>
    <r>
      <rPr>
        <sz val="12"/>
        <rFont val="Calibri"/>
        <family val="2"/>
        <scheme val="minor"/>
      </rPr>
      <t>ADR.I_CUST_ADDR_TYPE IN ('1', '2')</t>
    </r>
    <r>
      <rPr>
        <sz val="12"/>
        <color rgb="FFC00000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 xml:space="preserve">KNA1.KTOKD= 'ZS01' or 'ZI01' for Install
</t>
    </r>
    <r>
      <rPr>
        <sz val="12"/>
        <color rgb="FFC00000"/>
        <rFont val="Calibri"/>
        <family val="2"/>
        <scheme val="minor"/>
      </rPr>
      <t xml:space="preserve"> To check if there's ZP01 for this CMR, if yes, then 1, else 2</t>
    </r>
    <r>
      <rPr>
        <sz val="12"/>
        <color theme="1"/>
        <rFont val="Calibri"/>
        <family val="2"/>
        <scheme val="minor"/>
      </rPr>
      <t xml:space="preserve">
1 = Inst address only; 2 = Inst &amp;Invoice address; 3 = Invoice address only.</t>
    </r>
  </si>
  <si>
    <t>ADR.T_ADDR_LINE_1</t>
  </si>
  <si>
    <t>blank</t>
  </si>
  <si>
    <t>ADR.T_ADDR_LINE_2</t>
  </si>
  <si>
    <t>ADR.T_ADDR_LINE_3</t>
  </si>
  <si>
    <t>ADR.T_ADDR_LINE_4</t>
  </si>
  <si>
    <t>ADR.N_CITY</t>
  </si>
  <si>
    <t>KNA1.ORT01</t>
  </si>
  <si>
    <t>Varchar (35)</t>
  </si>
  <si>
    <t>ADR.N_ST</t>
  </si>
  <si>
    <t>KNA1.REGIO</t>
  </si>
  <si>
    <t>Varchar (3)</t>
  </si>
  <si>
    <t>ADR.C_ZIP</t>
  </si>
  <si>
    <t>KNA1.PSTLZ</t>
  </si>
  <si>
    <t>REPLACE(A.PSTLZ, '-','') Keep Legacy's format without dash in ZIP CODE</t>
  </si>
  <si>
    <t>ADR.C_SCC[1,2]</t>
  </si>
  <si>
    <t>USINTERIM.US_TAX_DATA.C_SCC[1,2]</t>
  </si>
  <si>
    <t>CHAR(9)</t>
  </si>
  <si>
    <t>ADR.C_SCC[3,3]</t>
  </si>
  <si>
    <t>USINTERIM.US_TAX_DATA.C_SCC[3,3]</t>
  </si>
  <si>
    <t>ADR.C_SCC[6,4]</t>
  </si>
  <si>
    <t>USINTERIM.US_TAX_DATA.C_SCC[6,4]</t>
  </si>
  <si>
    <t>ADR.I_MKTG_OFF</t>
  </si>
  <si>
    <t>KNVV_EXT.MKTG_DEPT</t>
  </si>
  <si>
    <t>BRO.A_LEVEL_1_VALUE</t>
  </si>
  <si>
    <t>KNVV_EXT.BO_DIVISION</t>
  </si>
  <si>
    <t xml:space="preserve">Division - in Mktg and A/R contact records
</t>
  </si>
  <si>
    <t>ADR.I_PRIMRY_SVC_OFF</t>
  </si>
  <si>
    <t>CUS.C_ICC_TE</t>
  </si>
  <si>
    <t xml:space="preserve">USINTERIM.US_TAX_DATA.C_ICC_TE </t>
  </si>
  <si>
    <t>Char(1)</t>
  </si>
  <si>
    <t>CUS.C_ICC_TAX_CLASS</t>
  </si>
  <si>
    <t>USINTERIM.US_TAX_DATA.C_ICC_TAX_CLASS</t>
  </si>
  <si>
    <t>Char(3)</t>
  </si>
  <si>
    <t>CUS.C_ESTAB_SIC</t>
  </si>
  <si>
    <t xml:space="preserve">KNA1.ZZKV_LIC </t>
  </si>
  <si>
    <t>Char(8)</t>
  </si>
  <si>
    <r>
      <t xml:space="preserve">This is the </t>
    </r>
    <r>
      <rPr>
        <b/>
        <sz val="12"/>
        <color rgb="FF0070C0"/>
        <rFont val="Calibri"/>
        <family val="2"/>
        <scheme val="minor"/>
      </rPr>
      <t>Standard Industry Class.</t>
    </r>
    <r>
      <rPr>
        <sz val="12"/>
        <color theme="1"/>
        <rFont val="Calibri"/>
        <family val="2"/>
        <scheme val="minor"/>
      </rPr>
      <t xml:space="preserve">
Code for the </t>
    </r>
    <r>
      <rPr>
        <b/>
        <sz val="12"/>
        <color rgb="FF0070C0"/>
        <rFont val="Calibri"/>
        <family val="2"/>
        <scheme val="minor"/>
      </rPr>
      <t>individual customer number.</t>
    </r>
    <r>
      <rPr>
        <sz val="12"/>
        <color theme="1"/>
        <rFont val="Calibri"/>
        <family val="2"/>
        <scheme val="minor"/>
      </rPr>
      <t xml:space="preserve"> Valid codes are stored in the </t>
    </r>
    <r>
      <rPr>
        <b/>
        <sz val="12"/>
        <color rgb="FF0070C0"/>
        <rFont val="Calibri"/>
        <family val="2"/>
        <scheme val="minor"/>
      </rPr>
      <t>CMR SIC Code Table</t>
    </r>
  </si>
  <si>
    <t>SIC.I_INDUS_DEPT</t>
  </si>
  <si>
    <t xml:space="preserve">KNA1.BRAN1 [1,1] </t>
  </si>
  <si>
    <t>Subindustry - move
industry dept to pos 1</t>
  </si>
  <si>
    <t>SIC.I_INDUS_CLASS</t>
  </si>
  <si>
    <t>KNA1.BRAN1 [2,1]</t>
  </si>
  <si>
    <t>Subindustry- move industry
class to pos 2</t>
  </si>
  <si>
    <t>CUS.C_NAP</t>
  </si>
  <si>
    <r>
      <rPr>
        <b/>
        <sz val="12"/>
        <color rgb="FFFF0000"/>
        <rFont val="Calibri"/>
        <family val="2"/>
        <scheme val="minor"/>
      </rPr>
      <t xml:space="preserve">Default value blank </t>
    </r>
    <r>
      <rPr>
        <b/>
        <sz val="12"/>
        <color rgb="FF0070C0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This is the</t>
    </r>
    <r>
      <rPr>
        <b/>
        <sz val="12"/>
        <color rgb="FF0070C0"/>
        <rFont val="Calibri"/>
        <family val="2"/>
        <scheme val="minor"/>
      </rPr>
      <t xml:space="preserve"> Nat'l Account Program or Large Account Code.</t>
    </r>
    <r>
      <rPr>
        <sz val="12"/>
        <color theme="1"/>
        <rFont val="Calibri"/>
        <family val="2"/>
        <scheme val="minor"/>
      </rPr>
      <t xml:space="preserve"> It is assigned based on the value of the installed base for a large customer</t>
    </r>
    <r>
      <rPr>
        <b/>
        <sz val="12"/>
        <color rgb="FF0070C0"/>
        <rFont val="Calibri"/>
        <family val="2"/>
        <scheme val="minor"/>
      </rPr>
      <t xml:space="preserve">. </t>
    </r>
    <r>
      <rPr>
        <sz val="12"/>
        <color theme="1"/>
        <rFont val="Calibri"/>
        <family val="2"/>
        <scheme val="minor"/>
      </rPr>
      <t>Valid code are stored in th</t>
    </r>
    <r>
      <rPr>
        <b/>
        <sz val="12"/>
        <color rgb="FF0070C0"/>
        <rFont val="Calibri"/>
        <family val="2"/>
        <scheme val="minor"/>
      </rPr>
      <t xml:space="preserve">e CMR Nap Table
</t>
    </r>
    <r>
      <rPr>
        <b/>
        <sz val="12"/>
        <color rgb="FFC00000"/>
        <rFont val="Calibri"/>
        <family val="2"/>
        <scheme val="minor"/>
      </rPr>
      <t>A.ZZKV_INACT AS C_NAP</t>
    </r>
  </si>
  <si>
    <t>CUS.I_TYPE_CUST_1</t>
  </si>
  <si>
    <t>USINTERIM.US_TAX_DATA.I_TYPE_CUST_1</t>
  </si>
  <si>
    <t>CHAR(1)</t>
  </si>
  <si>
    <r>
      <t xml:space="preserve">Cust Class - used to determine Cust Class for non BP/Leaser end-user records
</t>
    </r>
    <r>
      <rPr>
        <b/>
        <sz val="12"/>
        <color rgb="FFC00000"/>
        <rFont val="Calibri"/>
        <family val="2"/>
        <scheme val="minor"/>
      </rPr>
      <t>LEFT(A.STCD2,1) AS I_TYPE_CUST_1</t>
    </r>
  </si>
  <si>
    <t>416-446</t>
  </si>
  <si>
    <t>CUS.F_GENRL_SVC_ADMIN</t>
  </si>
  <si>
    <t>IF KNA1.KUKLA=12 or 15 then Y else N</t>
  </si>
  <si>
    <r>
      <t xml:space="preserve">Identifies GSA eligibility for Federal and POA
</t>
    </r>
    <r>
      <rPr>
        <b/>
        <sz val="12"/>
        <color rgb="FF0070C0"/>
        <rFont val="Calibri"/>
        <family val="2"/>
        <scheme val="minor"/>
      </rPr>
      <t xml:space="preserve">Only Y or N is Valid
</t>
    </r>
    <r>
      <rPr>
        <b/>
        <sz val="12"/>
        <color rgb="FFC00000"/>
        <rFont val="Calibri"/>
        <family val="2"/>
        <scheme val="minor"/>
      </rPr>
      <t>SPACE(31) AS F_GENRL_SVC_ADMIN</t>
    </r>
  </si>
  <si>
    <t>447-447</t>
  </si>
  <si>
    <t>ADR.F_OCL</t>
  </si>
  <si>
    <t>USINTERIM.US_TAX_DATA.F_OCL</t>
  </si>
  <si>
    <t>char(1)</t>
  </si>
  <si>
    <r>
      <t xml:space="preserve">Outside City Limits indicator. Is alsoused for taxing purposes.
</t>
    </r>
    <r>
      <rPr>
        <b/>
        <sz val="12"/>
        <color rgb="FF0070C0"/>
        <rFont val="Calibri"/>
        <family val="2"/>
        <scheme val="minor"/>
      </rPr>
      <t>Valid Values are Y or N</t>
    </r>
  </si>
  <si>
    <t>448-455</t>
  </si>
  <si>
    <t>Current date</t>
  </si>
  <si>
    <t>KNVV_EXT.MKTG_AREA</t>
  </si>
  <si>
    <t>BRO.A_LEVEL_3_VALUE IN ('02', '03', '04', '05', '06', '07', '08', '09', '10', '11', '12', '13')</t>
  </si>
  <si>
    <t>X.BO_DIVISION AS CMR_A_LEVEL_1_VALUE,</t>
  </si>
  <si>
    <t>CASE A.KUKLA
  WHEN 12 THEN 'Y'
  WHEN 15 THEN 'Y'
  ELSE 'N'
END AS CMR_F_GENRL_SVC_ADMIN,</t>
  </si>
  <si>
    <t xml:space="preserve">SELECT
A.ZZKV_CUSNO AS I_CUST_ENTITY, 
A.ZZKV_NODE1 AS I_CO, 
A.ZZKV_NODE2 AS I_ENT, 
A.TELX1 AS N_ABBREV, 
A.KTOKD AS I_CUST_ADDR_TYPE, 
SPACE(24) AS ADDR1,
SPACE(24) AS ADDR2,
SPACE(24) AS ADDR3,
SPACE(24) AS ADDR4,
A.ORT01 AS N_CITY, 
A.REGIO AS N_ST, 
REPLACE(A.PSTLZ, '-','') AS C_ZIP, 
LEFT(T.C_SCC,2) AS SCC_ST,
A.COUNC AS C_SCC_CNTY, 
RIGHT(T.C_SCC,4) AS C_SCC_CITY,
X.MKTG_DEPT AS I_MKTG_OFF, 
B.A_LEVEL_1_VALUE AS A_LEVEL_1_VALUE, 
SPACE(30) AS PRIMARY_SVC_OFF,
T.C_ICC_TE AS C_ICC_TE, 
T.C_ICC_TAX_CLASS AS C_ICC_TAX_CLASS, 
A.ZZKV_LIC AS C_ESTAB_SIC, 
--A.BRSCH AS I_INDUS_DEPT_RAW, 
LEFT(A.BRAN1,1) AS I_INDUS_DEPT,
RIGHT(A.BRAN1,1) AS I_INDUS_CLASS, 
A.ZZKV_INACT AS C_NAP, 
A.STCD2 AS I_TYPE_CUST_1_RAW,
LEFT(A.STCD2,1) AS I_TYPE_CUST_1, 
SPACE(31) AS F_GENRL_SVC_ADMIN,
T.F_OCL AS F_OCL, 
to_char(current_date, 'MMDDYYYY') AS XMIT_DATE
FROM	SAPR3.KNA1	A	
JOIN	SAPR3.KNVV_EXT	X	ON 
X.MANDT = A.MANDT AND 
X.KUNNR = A.KUNNR
JOIN	USINTERIM.US_TAX_DATA	T	
ON T.MANDT = A.MANDT AND 
T.KUNNR = A.KUNNR
--JOIN	SAPR3.ZZKV_SIC	S	ON S.MANDT = A.MANDT -- ** UNNECESSARY **
JOIN	SAPR3.US_IBM_BO	B	ON 
B.MANDT = A.MANDT 
And X.MKTG_AREA   = B. A_LEVEL_3_VALUE
AND B.I_OFF = X.MKTG_DEPT
Where 1=1
--/******************************************************** EDWINA FILTERS **********************/
AND 	 a.MANDT ='230'                                        -- Production Client 230=preprod, 100=PROD
--And      a.KATR6 = '897'                                       -- US 
And      a.LOEVM  != 'X'                                       -- Include only active records
And      a.KATR10 = ''        									-- Include IBM owned records only v. KYNDRYL
And      NOT(a.AUFSD in ('93', 'CL', '75'))                    -- Exclude Obsolete, CMRLite, Prospects
And      NOT(a.KTOKD in ('ZZ01', 'ZLST', 'ZORG'))              -- Exclude RDC internal Layer and List records)
And      TRIM (a.ZZKV_CUSNO)!= ''                              -- Exclude blank/ null CMR number records
And      (a.KUNNR NOT LIKE '0009%')                            -- Exclude RDH Direct records
--AND 	A.ZZKV_NODE1 IN ('10000030','10000081','10000113','10000172')   --?????
--/*********************************************************** DIV 16 DATA FILTERS **********************/
--And 	A.KTOKD IN ('1','2')					-- this isn't right, appears not to be needed
--And 	X.MKTG_RESP_CD =  						-- have to look at data see if it can be filtered further
And 	X.MKTG_AREA IN ('02', '03', '04', '05', '06', '07', '08', '09', '10', '11', '12', '13')
-- And     LEFT (A.ZZKV_CUSNO, 2) IN ('92', '93')
And (A.ZZKV_CUSNO like '92%' Or A.ZZKV_CUSNO like '93%')
-- GUESSES
AND A.ZZKV_SIC != ''
-- AND A.ZZKV_CUSNO IN ('9346910')
--/*********************************************************** DIV 16 DATA FILTERS **********************/
--limit 100	
with UR															-- something about not locking tables
													</t>
  </si>
  <si>
    <t>Indented columns are included on other tabs. Two columns not included have notation</t>
  </si>
  <si>
    <t>select 
	CUS.I_CUST_ENTITY,
	CUS.I_CO,
	COM.I_ENT,
	BRO.A_LEVEL_1_VALUE,
	CUS.N_ABBREV,
	ADR.I_CUST_ADDR_TYPE,
	'' as T_ADDR_LINE_1,
	'' as T_ADDR_LINE_2,
	'' as T_ADDR_LINE_3,
	'' as T_ADDR_LINE_4,
	ADR.N_CITY,
	ADR.N_ST,
	ADR.C_ZIP,
	CASE LENGTH(CAST(CAST(ADR.C_SCC as integer) as varchar(15)))
	   WHEN 8 THEN CONCAT('0', LEFT(CAST(CAST(ADR.C_SCC as integer) as varchar(15)), 1))
	   WHEN 9 THEN LEFT(CAST(CAST(ADR.C_SCC as integer) as varchar(15)), 2)
	END as C_SCC_ST,
	CASE LENGTH(CAST(CAST(ADR.C_SCC as integer) as varchar(15)))
	   WHEN 8 THEN SUBSTR(CAST(CAST(ADR.C_SCC as integer) as varchar(15)), 2, 3)
	   WHEN 9 THEN SUBSTR(CAST(CAST(ADR.C_SCC as integer) as varchar(15)), 3, 3)
	END as C_SCC_CNTY,
	RIGHT(CAST(CAST(ADR.C_SCC as integer) as varchar(15)), 4) as C_SCC_CITY,
ADR.I_MKTG_OFF, -- not included on spreadsheet 
ADR.I_PRIMRY_SVC_OFF,  -- not included on spreadsheet 
	CUS.C_ICC_TE,
	CUS.C_ICC_TAX_CLASS,
	CUS.C_ESTAB_SIC,
	SIC.I_INDUS_DEPT,
	SIC.I_INDUS_CLASS,
	CUS.C_NAP,
	CUS.I_TYPE_CUST_1,
	CUS.F_GENRL_SVC_ADMIN,
	ADR.F_OCL
FROM
CMRID.A11T0CUS CUS,
CMRID.A11T0BRO BRO,
CMRID.A11T0ADR ADR,
CMRID.A11T0SIC SIC,
CMRID.A11T0COM COM
WHERE
-- Marketing offices
BRO.A_LEVEL_3_VALUE IN ('02', '03', '04', '05', '06', '07', '08', '09', '10', '11', '12', '13')
AND BRO.I_OFF = CUS.I_CUST_OFF_1
AND ADR.I_CUST_ENTITY = CUS.I_CUST_ENTITY
AND ADR.I_CUST_ADDR_TYPE IN ('1', '2')
AND CUS.C_ESTAB_SIC = SIC.C_SIC
AND ADR.I_CO = COM.I_CO</t>
  </si>
  <si>
    <t>SAPR3.US_IBM_BO</t>
  </si>
  <si>
    <t>B</t>
  </si>
  <si>
    <t>B.A_LEVEL_1_VALUE AS A_LEVEL_1_VALUE, --2</t>
  </si>
  <si>
    <t>SPACE(31) AS F_GENRL_SVC_ADMIN,</t>
  </si>
  <si>
    <t>MODIFIED FROM PREVIOUS VERSION</t>
  </si>
  <si>
    <t xml:space="preserve">SELECT
A.ZZKV_CUSNO AS I_CUST_ENTITY, 
A.ZZKV_NODE1 AS I_CO, 
A.ZZKV_NODE2 AS I_ENT, 
A.TELX1 AS N_ABBREV, 
A.KTOKD AS I_CUST_ADDR_TYPE, 
SPACE(24) AS ADDR1,
SPACE(24) AS ADDR2,
SPACE(24) AS ADDR3,
SPACE(24) AS ADDR4,
A.ORT01 AS N_CITY, 
A.REGIO AS N_ST, 
REPLACE(A.PSTLZ, '-','') AS C_ZIP, 
LEFT(T.C_SCC,2) AS SCC_ST,
A.COUNC AS C_SCC_CNTY, 
RIGHT(T.C_SCC,4) AS C_SCC_CITY,
X.MKTG_DEPT AS I_MKTG_OFF, 
X.BO_DIVISION AS A_LEVEL_1_VALUE, 
SPACE(30) AS PRIMARY_SVC_OFF,
T.C_ICC_TE AS C_ICC_TE, 
T.C_ICC_TAX_CLASS AS C_ICC_TAX_CLASS, 
A.ZZKV_LIC AS C_ESTAB_SIC, 
LEFT(A.BRAN1,1) AS I_INDUS_DEPT,
RIGHT(A.BRAN1,1) AS I_INDUS_CLASS, 
A.ZZKV_INACT AS C_NAP, 
LEFT(A.STCD2,1) AS I_TYPE_CUST_1, 
CASE A.KUKLA
  WHEN 12 THEN 'Y'
  WHEN 15 THEN 'Y'
  ELSE 'N'
END AS F_GENRL_SVC_ADMIN,
T.F_OCL AS F_OCL, 
to_char(current_date, 'MMDDYYYY') AS XMIT_DATE
FROM	SAPR3.KNA1	A	
JOIN	SAPR3.KNVV_EXT	X	ON 
X.MANDT = A.MANDT AND 
X.KUNNR = A.KUNNR
JOIN	USINTERIM.US_TAX_DATA	T	
ON T.MANDT = A.MANDT AND 
T.KUNNR = A.KUNNR
Where 1=1
--/******************************************************** EDWINA FILTERS **********************/
AND 	 a.MANDT ='230'                                        -- Production Client 230=preprod, 100=PROD
--And      a.KATR6 = '897'                                       -- US 
And      a.LOEVM  != 'X'                                       -- Include only active records
And      a.KATR10 = ''  										-- Include IBM owned records only v. KYNDRYL
And      NOT(a.AUFSD in ('93', 'CL', '75'))                    -- Exclude Obsolete, CMRLite, Prospects
And      NOT(a.KTOKD in ('ZZ01', 'ZLST', 'ZORG'))              -- Exclude RDC internal Layer and List records)
And      TRIM (a.ZZKV_CUSNO)!= ''                              -- Exclude blank/ null CMR number records
And      (a.KUNNR NOT LIKE '0009%')                            -- Exclude RDH Direct records
--AND 	A.ZZKV_NODE1 IN ('10000030','10000081','10000113','10000172')   --?????
--/*********************************************************** DIV 16 DATA FILTERS **********************/
--And 	A.KTOKD IN ('1','2')									-- this isn't right, appears not to be needed
--And 	X.MKTG_RESP_CD =  										-- have to look at data see if it can be filtered further
And 	X.MKTG_AREA IN ('02', '03', '04', '05', '06', '07', '08', '09', '10', '11', '12', '13')
-- And     LEFT (A.ZZKV_CUSNO, 2) IN ('92', '93')
And (A.ZZKV_CUSNO like '92%' Or A.ZZKV_CUSNO like '93%')
-- GUESSES
AND A.ZZKV_SIC != ''
-- AND A.ZZKV_CUSNO IN ('9346910')
--/*********************************************************** DIV 16 DATA FILTERS **********************/
--limit 100	
with UR															-- something about not locking tables
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</si>
</sst>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1D1C1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1" xfId="2" applyFont="1" applyFill="1" applyBorder="1" applyAlignment="1">
      <alignment horizontal="center" wrapText="1"/>
    </xf>
    <xf numFmtId="0" fontId="5" fillId="3" borderId="1" xfId="2" applyFont="1" applyFill="1" applyBorder="1" applyAlignment="1">
      <alignment horizontal="center"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4" borderId="0" xfId="0" applyFont="1" applyFill="1"/>
    <xf numFmtId="0" fontId="3" fillId="0" borderId="0" xfId="0" applyFont="1"/>
    <xf numFmtId="0" fontId="3" fillId="0" borderId="1" xfId="0" applyFont="1" applyBorder="1"/>
    <xf numFmtId="0" fontId="6" fillId="4" borderId="1" xfId="2" applyFont="1" applyFill="1" applyBorder="1" applyAlignment="1">
      <alignment wrapText="1"/>
    </xf>
    <xf numFmtId="0" fontId="3" fillId="0" borderId="2" xfId="2" applyBorder="1" applyAlignment="1">
      <alignment wrapText="1"/>
    </xf>
    <xf numFmtId="0" fontId="6" fillId="0" borderId="0" xfId="2" applyFont="1" applyAlignment="1">
      <alignment wrapText="1"/>
    </xf>
    <xf numFmtId="0" fontId="3" fillId="5" borderId="1" xfId="2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4" borderId="1" xfId="2" applyFill="1" applyBorder="1" applyAlignment="1">
      <alignment wrapText="1"/>
    </xf>
    <xf numFmtId="0" fontId="3" fillId="4" borderId="1" xfId="2" applyFill="1" applyBorder="1"/>
    <xf numFmtId="0" fontId="7" fillId="0" borderId="2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/>
    <xf numFmtId="0" fontId="9" fillId="4" borderId="1" xfId="0" applyFont="1" applyFill="1" applyBorder="1" applyAlignment="1">
      <alignment wrapText="1"/>
    </xf>
    <xf numFmtId="0" fontId="12" fillId="4" borderId="3" xfId="2" applyFont="1" applyFill="1" applyBorder="1"/>
    <xf numFmtId="0" fontId="3" fillId="4" borderId="3" xfId="2" applyFill="1" applyBorder="1"/>
    <xf numFmtId="0" fontId="7" fillId="0" borderId="1" xfId="0" applyFont="1" applyBorder="1"/>
    <xf numFmtId="0" fontId="11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</cellXfs>
  <cellStyles count="3">
    <cellStyle name="Normal" xfId="0" builtinId="0"/>
    <cellStyle name="Normal 2" xfId="1" xr:uid="{CA8C2190-3206-4ED3-B1F7-4D6B7B5262BD}"/>
    <cellStyle name="Normal 2 2" xfId="2" xr:uid="{4BA83EF6-A0A4-4427-9659-AF80742A1C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3ABA-F857-48E4-BD6B-26D740CB2997}">
  <dimension ref="A1:K29"/>
  <sheetViews>
    <sheetView tabSelected="1" workbookViewId="0">
      <selection activeCell="K2" sqref="K2"/>
    </sheetView>
  </sheetViews>
  <sheetFormatPr defaultRowHeight="14.4" x14ac:dyDescent="0.3"/>
  <cols>
    <col min="2" max="2" width="16.44140625" customWidth="1"/>
    <col min="3" max="3" width="12.109375" customWidth="1"/>
    <col min="4" max="4" width="9.109375" style="4"/>
    <col min="5" max="5" width="11.5546875" customWidth="1"/>
    <col min="6" max="6" width="17" customWidth="1"/>
    <col min="7" max="7" width="21.44140625" customWidth="1"/>
    <col min="8" max="8" width="22.88671875" customWidth="1"/>
    <col min="9" max="9" width="13.109375" customWidth="1"/>
    <col min="10" max="10" width="52" customWidth="1"/>
    <col min="11" max="11" width="34.3320312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1" t="s">
        <v>198</v>
      </c>
    </row>
    <row r="2" spans="1:11" x14ac:dyDescent="0.3">
      <c r="A2">
        <v>1</v>
      </c>
      <c r="B2" t="s">
        <v>10</v>
      </c>
      <c r="C2" t="s">
        <v>11</v>
      </c>
      <c r="D2" s="4">
        <v>10</v>
      </c>
      <c r="E2" t="s">
        <v>12</v>
      </c>
      <c r="F2" t="s">
        <v>13</v>
      </c>
      <c r="H2" t="s">
        <v>14</v>
      </c>
      <c r="I2" t="s">
        <v>15</v>
      </c>
      <c r="J2" t="s">
        <v>16</v>
      </c>
    </row>
    <row r="3" spans="1:11" x14ac:dyDescent="0.3">
      <c r="A3">
        <v>2</v>
      </c>
      <c r="B3" t="s">
        <v>17</v>
      </c>
      <c r="C3" t="s">
        <v>18</v>
      </c>
      <c r="D3" s="4">
        <v>15</v>
      </c>
      <c r="E3" t="s">
        <v>19</v>
      </c>
      <c r="F3" t="s">
        <v>13</v>
      </c>
      <c r="H3" t="s">
        <v>14</v>
      </c>
      <c r="I3" t="s">
        <v>15</v>
      </c>
      <c r="J3" t="s">
        <v>20</v>
      </c>
    </row>
    <row r="4" spans="1:11" x14ac:dyDescent="0.3">
      <c r="A4">
        <v>3</v>
      </c>
      <c r="B4" t="s">
        <v>21</v>
      </c>
      <c r="C4" t="s">
        <v>18</v>
      </c>
      <c r="D4" s="4">
        <v>15</v>
      </c>
      <c r="E4" t="s">
        <v>22</v>
      </c>
      <c r="F4" t="s">
        <v>13</v>
      </c>
      <c r="H4" t="s">
        <v>14</v>
      </c>
      <c r="I4" t="s">
        <v>15</v>
      </c>
      <c r="J4" t="s">
        <v>23</v>
      </c>
    </row>
    <row r="5" spans="1:11" x14ac:dyDescent="0.3">
      <c r="A5">
        <v>4</v>
      </c>
      <c r="B5" t="s">
        <v>24</v>
      </c>
      <c r="C5" t="s">
        <v>11</v>
      </c>
      <c r="D5" s="4">
        <v>60</v>
      </c>
      <c r="E5" t="s">
        <v>25</v>
      </c>
      <c r="F5" t="s">
        <v>13</v>
      </c>
      <c r="H5" t="s">
        <v>14</v>
      </c>
      <c r="I5" t="s">
        <v>15</v>
      </c>
      <c r="J5" t="s">
        <v>26</v>
      </c>
    </row>
    <row r="6" spans="1:11" x14ac:dyDescent="0.3">
      <c r="A6">
        <v>5</v>
      </c>
      <c r="B6" t="s">
        <v>27</v>
      </c>
      <c r="C6" t="s">
        <v>11</v>
      </c>
      <c r="D6" s="4">
        <v>4</v>
      </c>
      <c r="E6" t="s">
        <v>28</v>
      </c>
      <c r="F6" t="s">
        <v>13</v>
      </c>
      <c r="H6" t="s">
        <v>14</v>
      </c>
      <c r="I6" t="s">
        <v>15</v>
      </c>
      <c r="J6" t="s">
        <v>29</v>
      </c>
    </row>
    <row r="7" spans="1:11" x14ac:dyDescent="0.3">
      <c r="A7">
        <v>6</v>
      </c>
      <c r="B7" t="s">
        <v>30</v>
      </c>
      <c r="C7" t="s">
        <v>18</v>
      </c>
      <c r="D7" s="4">
        <v>24</v>
      </c>
      <c r="E7" t="s">
        <v>31</v>
      </c>
      <c r="F7" t="s">
        <v>13</v>
      </c>
      <c r="G7" t="s">
        <v>32</v>
      </c>
      <c r="J7" t="s">
        <v>33</v>
      </c>
    </row>
    <row r="8" spans="1:11" x14ac:dyDescent="0.3">
      <c r="A8">
        <v>7</v>
      </c>
      <c r="B8" t="s">
        <v>34</v>
      </c>
      <c r="C8" t="s">
        <v>18</v>
      </c>
      <c r="D8" s="4">
        <v>24</v>
      </c>
      <c r="E8" t="s">
        <v>35</v>
      </c>
      <c r="F8" t="s">
        <v>13</v>
      </c>
      <c r="G8" t="s">
        <v>32</v>
      </c>
      <c r="J8" t="s">
        <v>36</v>
      </c>
    </row>
    <row r="9" spans="1:11" x14ac:dyDescent="0.3">
      <c r="A9">
        <v>8</v>
      </c>
      <c r="B9" t="s">
        <v>37</v>
      </c>
      <c r="C9" t="s">
        <v>18</v>
      </c>
      <c r="D9" s="4">
        <v>24</v>
      </c>
      <c r="E9" t="s">
        <v>38</v>
      </c>
      <c r="F9" t="s">
        <v>13</v>
      </c>
      <c r="G9" t="s">
        <v>32</v>
      </c>
      <c r="J9" t="s">
        <v>39</v>
      </c>
    </row>
    <row r="10" spans="1:11" x14ac:dyDescent="0.3">
      <c r="A10">
        <v>9</v>
      </c>
      <c r="B10" t="s">
        <v>40</v>
      </c>
      <c r="C10" t="s">
        <v>18</v>
      </c>
      <c r="D10" s="4">
        <v>24</v>
      </c>
      <c r="E10" t="s">
        <v>41</v>
      </c>
      <c r="F10" t="s">
        <v>13</v>
      </c>
      <c r="G10" t="s">
        <v>32</v>
      </c>
      <c r="J10" t="s">
        <v>42</v>
      </c>
    </row>
    <row r="11" spans="1:11" x14ac:dyDescent="0.3">
      <c r="A11">
        <v>10</v>
      </c>
      <c r="B11" t="s">
        <v>43</v>
      </c>
      <c r="C11" t="s">
        <v>11</v>
      </c>
      <c r="D11" s="4">
        <v>70</v>
      </c>
      <c r="E11" t="s">
        <v>44</v>
      </c>
      <c r="F11" t="s">
        <v>13</v>
      </c>
      <c r="H11" t="s">
        <v>14</v>
      </c>
      <c r="I11" t="s">
        <v>15</v>
      </c>
      <c r="J11" t="s">
        <v>45</v>
      </c>
    </row>
    <row r="12" spans="1:11" x14ac:dyDescent="0.3">
      <c r="A12">
        <v>11</v>
      </c>
      <c r="B12" t="s">
        <v>46</v>
      </c>
      <c r="C12" t="s">
        <v>11</v>
      </c>
      <c r="D12" s="4">
        <v>3</v>
      </c>
      <c r="E12" t="s">
        <v>47</v>
      </c>
      <c r="F12" t="s">
        <v>13</v>
      </c>
      <c r="H12" t="s">
        <v>14</v>
      </c>
      <c r="I12" t="s">
        <v>15</v>
      </c>
      <c r="J12" t="s">
        <v>48</v>
      </c>
    </row>
    <row r="13" spans="1:11" x14ac:dyDescent="0.3">
      <c r="A13">
        <v>12</v>
      </c>
      <c r="B13" t="s">
        <v>49</v>
      </c>
      <c r="C13" t="s">
        <v>11</v>
      </c>
      <c r="D13" s="4">
        <v>10</v>
      </c>
      <c r="E13" t="s">
        <v>50</v>
      </c>
      <c r="F13" t="s">
        <v>13</v>
      </c>
      <c r="H13" t="s">
        <v>14</v>
      </c>
      <c r="I13" t="s">
        <v>15</v>
      </c>
      <c r="J13" t="s">
        <v>51</v>
      </c>
    </row>
    <row r="14" spans="1:11" x14ac:dyDescent="0.3">
      <c r="A14">
        <v>13</v>
      </c>
      <c r="B14" t="s">
        <v>52</v>
      </c>
      <c r="C14" t="s">
        <v>18</v>
      </c>
      <c r="D14" s="4">
        <v>9</v>
      </c>
      <c r="E14" t="s">
        <v>53</v>
      </c>
      <c r="F14" t="s">
        <v>13</v>
      </c>
      <c r="H14" t="s">
        <v>54</v>
      </c>
      <c r="I14" t="s">
        <v>55</v>
      </c>
      <c r="J14" t="s">
        <v>56</v>
      </c>
    </row>
    <row r="15" spans="1:11" x14ac:dyDescent="0.3">
      <c r="A15">
        <v>14</v>
      </c>
      <c r="B15" t="s">
        <v>57</v>
      </c>
      <c r="C15" t="s">
        <v>11</v>
      </c>
      <c r="D15" s="4">
        <v>3</v>
      </c>
      <c r="E15" t="s">
        <v>58</v>
      </c>
      <c r="F15" t="s">
        <v>13</v>
      </c>
      <c r="H15" t="s">
        <v>14</v>
      </c>
      <c r="I15" t="s">
        <v>15</v>
      </c>
      <c r="J15" t="s">
        <v>59</v>
      </c>
    </row>
    <row r="16" spans="1:11" x14ac:dyDescent="0.3">
      <c r="A16">
        <v>15</v>
      </c>
      <c r="B16" t="s">
        <v>60</v>
      </c>
      <c r="C16" t="s">
        <v>18</v>
      </c>
      <c r="D16" s="4">
        <v>9</v>
      </c>
      <c r="E16" t="s">
        <v>61</v>
      </c>
      <c r="F16" t="s">
        <v>13</v>
      </c>
      <c r="H16" t="s">
        <v>54</v>
      </c>
      <c r="I16" t="s">
        <v>55</v>
      </c>
      <c r="J16" t="s">
        <v>62</v>
      </c>
    </row>
    <row r="17" spans="1:10" x14ac:dyDescent="0.3">
      <c r="A17">
        <v>16</v>
      </c>
      <c r="B17" t="s">
        <v>63</v>
      </c>
      <c r="C17" t="s">
        <v>11</v>
      </c>
      <c r="D17" s="4">
        <v>35</v>
      </c>
      <c r="E17" t="s">
        <v>64</v>
      </c>
      <c r="F17" t="s">
        <v>13</v>
      </c>
      <c r="H17" t="s">
        <v>65</v>
      </c>
      <c r="I17" t="s">
        <v>66</v>
      </c>
      <c r="J17" t="s">
        <v>67</v>
      </c>
    </row>
    <row r="18" spans="1:10" x14ac:dyDescent="0.3">
      <c r="A18">
        <v>17</v>
      </c>
      <c r="B18" t="s">
        <v>68</v>
      </c>
      <c r="C18" t="s">
        <v>18</v>
      </c>
      <c r="D18" s="4">
        <v>2</v>
      </c>
      <c r="E18" t="s">
        <v>69</v>
      </c>
      <c r="F18" t="s">
        <v>13</v>
      </c>
      <c r="H18" s="29" t="s">
        <v>65</v>
      </c>
      <c r="I18" s="29" t="s">
        <v>66</v>
      </c>
      <c r="J18" s="29" t="s">
        <v>70</v>
      </c>
    </row>
    <row r="19" spans="1:10" x14ac:dyDescent="0.3">
      <c r="A19">
        <v>18</v>
      </c>
      <c r="B19" t="s">
        <v>71</v>
      </c>
      <c r="C19" t="s">
        <v>18</v>
      </c>
      <c r="D19" s="4">
        <v>30</v>
      </c>
      <c r="E19" t="s">
        <v>72</v>
      </c>
      <c r="F19" t="s">
        <v>13</v>
      </c>
      <c r="G19" t="s">
        <v>32</v>
      </c>
      <c r="J19" t="s">
        <v>73</v>
      </c>
    </row>
    <row r="20" spans="1:10" x14ac:dyDescent="0.3">
      <c r="A20">
        <v>19</v>
      </c>
      <c r="B20" t="s">
        <v>74</v>
      </c>
      <c r="C20" t="s">
        <v>18</v>
      </c>
      <c r="D20" s="4">
        <v>1</v>
      </c>
      <c r="E20" t="s">
        <v>75</v>
      </c>
      <c r="F20" t="s">
        <v>13</v>
      </c>
      <c r="H20" t="s">
        <v>54</v>
      </c>
      <c r="I20" t="s">
        <v>55</v>
      </c>
      <c r="J20" t="s">
        <v>76</v>
      </c>
    </row>
    <row r="21" spans="1:10" x14ac:dyDescent="0.3">
      <c r="A21">
        <v>20</v>
      </c>
      <c r="B21" t="s">
        <v>77</v>
      </c>
      <c r="C21" t="s">
        <v>18</v>
      </c>
      <c r="D21" s="4">
        <v>3</v>
      </c>
      <c r="E21" t="s">
        <v>78</v>
      </c>
      <c r="F21" t="s">
        <v>13</v>
      </c>
      <c r="H21" t="s">
        <v>54</v>
      </c>
      <c r="I21" t="s">
        <v>55</v>
      </c>
      <c r="J21" t="s">
        <v>79</v>
      </c>
    </row>
    <row r="22" spans="1:10" x14ac:dyDescent="0.3">
      <c r="A22">
        <v>21</v>
      </c>
      <c r="B22" t="s">
        <v>80</v>
      </c>
      <c r="C22" t="s">
        <v>11</v>
      </c>
      <c r="D22" s="4">
        <v>8</v>
      </c>
      <c r="E22" t="s">
        <v>81</v>
      </c>
      <c r="F22" t="s">
        <v>13</v>
      </c>
      <c r="H22" t="s">
        <v>14</v>
      </c>
      <c r="I22" t="s">
        <v>15</v>
      </c>
      <c r="J22" t="s">
        <v>82</v>
      </c>
    </row>
    <row r="23" spans="1:10" x14ac:dyDescent="0.3">
      <c r="A23">
        <v>22</v>
      </c>
      <c r="B23" t="s">
        <v>83</v>
      </c>
      <c r="C23" t="s">
        <v>11</v>
      </c>
      <c r="D23" s="4">
        <v>10</v>
      </c>
      <c r="E23" t="s">
        <v>84</v>
      </c>
      <c r="F23" t="s">
        <v>13</v>
      </c>
      <c r="H23" t="s">
        <v>14</v>
      </c>
      <c r="I23" t="s">
        <v>15</v>
      </c>
      <c r="J23" t="s">
        <v>85</v>
      </c>
    </row>
    <row r="24" spans="1:10" x14ac:dyDescent="0.3">
      <c r="A24">
        <v>23</v>
      </c>
      <c r="B24" t="s">
        <v>86</v>
      </c>
      <c r="C24" t="s">
        <v>11</v>
      </c>
      <c r="D24" s="4">
        <v>10</v>
      </c>
      <c r="E24" t="s">
        <v>87</v>
      </c>
      <c r="F24" t="s">
        <v>13</v>
      </c>
      <c r="H24" t="s">
        <v>14</v>
      </c>
      <c r="I24" t="s">
        <v>15</v>
      </c>
      <c r="J24" t="s">
        <v>88</v>
      </c>
    </row>
    <row r="25" spans="1:10" x14ac:dyDescent="0.3">
      <c r="A25">
        <v>24</v>
      </c>
      <c r="B25" t="s">
        <v>89</v>
      </c>
      <c r="C25" t="s">
        <v>18</v>
      </c>
      <c r="D25" s="4">
        <v>1</v>
      </c>
      <c r="E25" t="s">
        <v>90</v>
      </c>
      <c r="F25" t="s">
        <v>13</v>
      </c>
      <c r="H25" t="s">
        <v>14</v>
      </c>
      <c r="I25" t="s">
        <v>15</v>
      </c>
      <c r="J25" t="s">
        <v>91</v>
      </c>
    </row>
    <row r="26" spans="1:10" x14ac:dyDescent="0.3">
      <c r="A26">
        <v>25</v>
      </c>
      <c r="B26" t="s">
        <v>92</v>
      </c>
      <c r="C26" t="s">
        <v>11</v>
      </c>
      <c r="D26" s="4">
        <v>11</v>
      </c>
      <c r="E26" t="s">
        <v>93</v>
      </c>
      <c r="F26" t="s">
        <v>13</v>
      </c>
      <c r="H26" t="s">
        <v>14</v>
      </c>
      <c r="I26" t="s">
        <v>15</v>
      </c>
      <c r="J26" t="s">
        <v>94</v>
      </c>
    </row>
    <row r="27" spans="1:10" ht="72" x14ac:dyDescent="0.3">
      <c r="A27">
        <v>26</v>
      </c>
      <c r="B27" t="s">
        <v>95</v>
      </c>
      <c r="C27" t="s">
        <v>18</v>
      </c>
      <c r="D27" s="30">
        <v>1</v>
      </c>
      <c r="E27" t="s">
        <v>96</v>
      </c>
      <c r="F27" t="s">
        <v>13</v>
      </c>
      <c r="H27" s="29" t="s">
        <v>97</v>
      </c>
      <c r="I27" s="29" t="s">
        <v>15</v>
      </c>
      <c r="J27" s="28" t="s">
        <v>98</v>
      </c>
    </row>
    <row r="28" spans="1:10" x14ac:dyDescent="0.3">
      <c r="A28">
        <v>27</v>
      </c>
      <c r="B28" t="s">
        <v>99</v>
      </c>
      <c r="C28" t="s">
        <v>18</v>
      </c>
      <c r="D28" s="4">
        <v>1</v>
      </c>
      <c r="E28" t="s">
        <v>100</v>
      </c>
      <c r="F28" t="s">
        <v>13</v>
      </c>
      <c r="H28" t="s">
        <v>54</v>
      </c>
      <c r="I28" t="s">
        <v>55</v>
      </c>
      <c r="J28" t="s">
        <v>101</v>
      </c>
    </row>
    <row r="29" spans="1:10" x14ac:dyDescent="0.3">
      <c r="A29">
        <v>28</v>
      </c>
      <c r="B29" t="s">
        <v>102</v>
      </c>
      <c r="C29" t="s">
        <v>103</v>
      </c>
      <c r="D29" s="4">
        <v>8</v>
      </c>
      <c r="E29" t="s">
        <v>104</v>
      </c>
      <c r="F29" t="s">
        <v>13</v>
      </c>
      <c r="G29" t="s">
        <v>105</v>
      </c>
      <c r="J29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DB9B-1335-45BD-A636-127D6A333D75}">
  <dimension ref="A1:H30"/>
  <sheetViews>
    <sheetView zoomScale="70" zoomScaleNormal="70" workbookViewId="0">
      <selection activeCell="A25" sqref="A25"/>
    </sheetView>
  </sheetViews>
  <sheetFormatPr defaultRowHeight="14.4" x14ac:dyDescent="0.3"/>
  <cols>
    <col min="1" max="1" width="14.88671875" bestFit="1" customWidth="1"/>
    <col min="5" max="5" width="21.88671875" bestFit="1" customWidth="1"/>
    <col min="6" max="6" width="43.5546875" customWidth="1"/>
    <col min="7" max="7" width="15.5546875" customWidth="1"/>
    <col min="8" max="8" width="60" customWidth="1"/>
  </cols>
  <sheetData>
    <row r="1" spans="1:8" ht="15.6" x14ac:dyDescent="0.3">
      <c r="A1" s="2" t="s">
        <v>1</v>
      </c>
      <c r="B1" s="2" t="s">
        <v>2</v>
      </c>
      <c r="C1" s="3" t="s">
        <v>3</v>
      </c>
      <c r="D1" s="2" t="s">
        <v>4</v>
      </c>
      <c r="E1" s="2" t="s">
        <v>107</v>
      </c>
      <c r="F1" s="5" t="s">
        <v>108</v>
      </c>
      <c r="G1" s="5" t="s">
        <v>109</v>
      </c>
      <c r="H1" s="6" t="s">
        <v>110</v>
      </c>
    </row>
    <row r="2" spans="1:8" ht="15.6" x14ac:dyDescent="0.3">
      <c r="A2" t="s">
        <v>10</v>
      </c>
      <c r="B2" t="s">
        <v>11</v>
      </c>
      <c r="C2" s="4">
        <v>10</v>
      </c>
      <c r="D2" t="s">
        <v>12</v>
      </c>
      <c r="E2" t="s">
        <v>111</v>
      </c>
      <c r="F2" s="7" t="s">
        <v>112</v>
      </c>
      <c r="G2" s="8" t="s">
        <v>113</v>
      </c>
      <c r="H2" s="9" t="s">
        <v>114</v>
      </c>
    </row>
    <row r="3" spans="1:8" ht="15.6" x14ac:dyDescent="0.3">
      <c r="A3" t="s">
        <v>17</v>
      </c>
      <c r="B3" t="s">
        <v>18</v>
      </c>
      <c r="C3" s="4">
        <v>15</v>
      </c>
      <c r="D3" t="s">
        <v>19</v>
      </c>
      <c r="E3" t="s">
        <v>115</v>
      </c>
      <c r="F3" s="7" t="s">
        <v>116</v>
      </c>
      <c r="G3" s="8" t="s">
        <v>117</v>
      </c>
      <c r="H3" s="10"/>
    </row>
    <row r="4" spans="1:8" ht="15.6" x14ac:dyDescent="0.3">
      <c r="A4" t="s">
        <v>21</v>
      </c>
      <c r="B4" t="s">
        <v>18</v>
      </c>
      <c r="C4" s="4">
        <v>15</v>
      </c>
      <c r="D4" t="s">
        <v>22</v>
      </c>
      <c r="E4" t="s">
        <v>118</v>
      </c>
      <c r="F4" s="7" t="s">
        <v>119</v>
      </c>
      <c r="G4" s="8" t="s">
        <v>117</v>
      </c>
      <c r="H4" s="10"/>
    </row>
    <row r="5" spans="1:8" ht="15.6" x14ac:dyDescent="0.3">
      <c r="A5" t="s">
        <v>24</v>
      </c>
      <c r="B5" t="s">
        <v>11</v>
      </c>
      <c r="C5" s="4">
        <v>60</v>
      </c>
      <c r="D5" t="s">
        <v>25</v>
      </c>
      <c r="E5" t="s">
        <v>120</v>
      </c>
      <c r="F5" s="11" t="s">
        <v>121</v>
      </c>
      <c r="G5" s="11" t="s">
        <v>122</v>
      </c>
      <c r="H5" s="10"/>
    </row>
    <row r="6" spans="1:8" ht="78" x14ac:dyDescent="0.3">
      <c r="A6" t="s">
        <v>27</v>
      </c>
      <c r="B6" t="s">
        <v>11</v>
      </c>
      <c r="C6" s="4">
        <v>4</v>
      </c>
      <c r="D6" t="s">
        <v>28</v>
      </c>
      <c r="E6" t="s">
        <v>123</v>
      </c>
      <c r="F6" s="7" t="s">
        <v>124</v>
      </c>
      <c r="G6" s="8" t="s">
        <v>125</v>
      </c>
      <c r="H6" s="12" t="s">
        <v>126</v>
      </c>
    </row>
    <row r="7" spans="1:8" ht="15.6" x14ac:dyDescent="0.3">
      <c r="A7" t="s">
        <v>30</v>
      </c>
      <c r="B7" t="s">
        <v>18</v>
      </c>
      <c r="C7" s="4">
        <v>24</v>
      </c>
      <c r="D7" t="s">
        <v>31</v>
      </c>
      <c r="E7" t="s">
        <v>127</v>
      </c>
      <c r="F7" s="13" t="s">
        <v>128</v>
      </c>
      <c r="G7" s="10"/>
      <c r="H7" s="14"/>
    </row>
    <row r="8" spans="1:8" ht="15.6" x14ac:dyDescent="0.3">
      <c r="A8" t="s">
        <v>34</v>
      </c>
      <c r="B8" t="s">
        <v>18</v>
      </c>
      <c r="C8" s="4">
        <v>24</v>
      </c>
      <c r="D8" t="s">
        <v>35</v>
      </c>
      <c r="E8" t="s">
        <v>129</v>
      </c>
      <c r="F8" s="13" t="s">
        <v>128</v>
      </c>
      <c r="G8" s="10"/>
      <c r="H8" s="10"/>
    </row>
    <row r="9" spans="1:8" ht="15.6" x14ac:dyDescent="0.3">
      <c r="A9" t="s">
        <v>37</v>
      </c>
      <c r="B9" t="s">
        <v>18</v>
      </c>
      <c r="C9" s="4">
        <v>24</v>
      </c>
      <c r="D9" t="s">
        <v>38</v>
      </c>
      <c r="E9" t="s">
        <v>130</v>
      </c>
      <c r="F9" s="13" t="s">
        <v>128</v>
      </c>
      <c r="G9" s="10"/>
      <c r="H9" s="10"/>
    </row>
    <row r="10" spans="1:8" ht="15.6" x14ac:dyDescent="0.3">
      <c r="A10" t="s">
        <v>40</v>
      </c>
      <c r="B10" t="s">
        <v>18</v>
      </c>
      <c r="C10" s="4">
        <v>24</v>
      </c>
      <c r="D10" t="s">
        <v>41</v>
      </c>
      <c r="E10" t="s">
        <v>131</v>
      </c>
      <c r="F10" s="13" t="s">
        <v>128</v>
      </c>
      <c r="G10" s="10"/>
      <c r="H10" s="10"/>
    </row>
    <row r="11" spans="1:8" ht="15.6" x14ac:dyDescent="0.3">
      <c r="A11" t="s">
        <v>43</v>
      </c>
      <c r="B11" t="s">
        <v>11</v>
      </c>
      <c r="C11" s="4">
        <v>70</v>
      </c>
      <c r="D11" t="s">
        <v>44</v>
      </c>
      <c r="E11" s="1" t="s">
        <v>132</v>
      </c>
      <c r="F11" s="7" t="s">
        <v>133</v>
      </c>
      <c r="G11" s="8" t="s">
        <v>134</v>
      </c>
      <c r="H11" s="10"/>
    </row>
    <row r="12" spans="1:8" ht="15.6" x14ac:dyDescent="0.3">
      <c r="A12" t="s">
        <v>46</v>
      </c>
      <c r="B12" t="s">
        <v>11</v>
      </c>
      <c r="C12" s="4">
        <v>3</v>
      </c>
      <c r="D12" t="s">
        <v>47</v>
      </c>
      <c r="E12" t="s">
        <v>135</v>
      </c>
      <c r="F12" s="15" t="s">
        <v>136</v>
      </c>
      <c r="G12" s="8" t="s">
        <v>137</v>
      </c>
      <c r="H12" s="10"/>
    </row>
    <row r="13" spans="1:8" ht="15.6" x14ac:dyDescent="0.3">
      <c r="A13" t="s">
        <v>49</v>
      </c>
      <c r="B13" t="s">
        <v>11</v>
      </c>
      <c r="C13" s="4">
        <v>10</v>
      </c>
      <c r="D13" t="s">
        <v>50</v>
      </c>
      <c r="E13" t="s">
        <v>138</v>
      </c>
      <c r="F13" s="15" t="s">
        <v>139</v>
      </c>
      <c r="G13" s="8" t="s">
        <v>113</v>
      </c>
      <c r="H13" s="10" t="s">
        <v>140</v>
      </c>
    </row>
    <row r="14" spans="1:8" ht="15.6" x14ac:dyDescent="0.3">
      <c r="A14" t="s">
        <v>52</v>
      </c>
      <c r="B14" t="s">
        <v>18</v>
      </c>
      <c r="C14" s="4">
        <v>9</v>
      </c>
      <c r="D14" t="s">
        <v>53</v>
      </c>
      <c r="E14" t="s">
        <v>141</v>
      </c>
      <c r="F14" s="16" t="s">
        <v>142</v>
      </c>
      <c r="G14" s="17" t="s">
        <v>143</v>
      </c>
      <c r="H14" s="10"/>
    </row>
    <row r="15" spans="1:8" ht="15.6" x14ac:dyDescent="0.3">
      <c r="A15" t="s">
        <v>57</v>
      </c>
      <c r="B15" t="s">
        <v>11</v>
      </c>
      <c r="C15" s="4">
        <v>3</v>
      </c>
      <c r="D15" t="s">
        <v>58</v>
      </c>
      <c r="E15" t="s">
        <v>144</v>
      </c>
      <c r="F15" s="16" t="s">
        <v>145</v>
      </c>
      <c r="G15" s="17" t="s">
        <v>143</v>
      </c>
      <c r="H15" s="10"/>
    </row>
    <row r="16" spans="1:8" ht="15.6" x14ac:dyDescent="0.3">
      <c r="A16" t="s">
        <v>60</v>
      </c>
      <c r="B16" t="s">
        <v>18</v>
      </c>
      <c r="C16" s="4">
        <v>9</v>
      </c>
      <c r="D16" t="s">
        <v>61</v>
      </c>
      <c r="E16" t="s">
        <v>146</v>
      </c>
      <c r="F16" s="16" t="s">
        <v>147</v>
      </c>
      <c r="G16" s="17" t="s">
        <v>143</v>
      </c>
      <c r="H16" s="10"/>
    </row>
    <row r="17" spans="1:8" ht="15.6" x14ac:dyDescent="0.3">
      <c r="A17" t="s">
        <v>63</v>
      </c>
      <c r="B17" t="s">
        <v>11</v>
      </c>
      <c r="C17" s="4">
        <v>35</v>
      </c>
      <c r="D17" t="s">
        <v>64</v>
      </c>
      <c r="E17" t="s">
        <v>148</v>
      </c>
      <c r="F17" s="16" t="s">
        <v>149</v>
      </c>
      <c r="G17" s="8" t="s">
        <v>134</v>
      </c>
      <c r="H17" s="10"/>
    </row>
    <row r="18" spans="1:8" ht="31.2" x14ac:dyDescent="0.3">
      <c r="A18" t="s">
        <v>68</v>
      </c>
      <c r="B18" t="s">
        <v>18</v>
      </c>
      <c r="C18" s="4">
        <v>2</v>
      </c>
      <c r="D18" t="s">
        <v>69</v>
      </c>
      <c r="E18" t="s">
        <v>150</v>
      </c>
      <c r="F18" s="18" t="s">
        <v>151</v>
      </c>
      <c r="G18" s="19" t="s">
        <v>134</v>
      </c>
      <c r="H18" s="18" t="s">
        <v>152</v>
      </c>
    </row>
    <row r="19" spans="1:8" ht="15.6" x14ac:dyDescent="0.3">
      <c r="A19" t="s">
        <v>71</v>
      </c>
      <c r="B19" t="s">
        <v>18</v>
      </c>
      <c r="C19" s="4">
        <v>30</v>
      </c>
      <c r="D19" t="s">
        <v>72</v>
      </c>
      <c r="E19" t="s">
        <v>153</v>
      </c>
      <c r="F19" s="20" t="s">
        <v>128</v>
      </c>
      <c r="G19" s="10"/>
      <c r="H19" s="10"/>
    </row>
    <row r="20" spans="1:8" ht="15.6" x14ac:dyDescent="0.3">
      <c r="A20" t="s">
        <v>74</v>
      </c>
      <c r="B20" t="s">
        <v>18</v>
      </c>
      <c r="C20" s="4">
        <v>1</v>
      </c>
      <c r="D20" t="s">
        <v>75</v>
      </c>
      <c r="E20" t="s">
        <v>154</v>
      </c>
      <c r="F20" s="21" t="s">
        <v>155</v>
      </c>
      <c r="G20" s="21" t="s">
        <v>156</v>
      </c>
      <c r="H20" s="10"/>
    </row>
    <row r="21" spans="1:8" ht="15.6" x14ac:dyDescent="0.3">
      <c r="A21" t="s">
        <v>77</v>
      </c>
      <c r="B21" t="s">
        <v>18</v>
      </c>
      <c r="C21" s="4">
        <v>3</v>
      </c>
      <c r="D21" t="s">
        <v>78</v>
      </c>
      <c r="E21" t="s">
        <v>157</v>
      </c>
      <c r="F21" s="21" t="s">
        <v>158</v>
      </c>
      <c r="G21" s="21" t="s">
        <v>159</v>
      </c>
      <c r="H21" s="10"/>
    </row>
    <row r="22" spans="1:8" ht="46.8" x14ac:dyDescent="0.3">
      <c r="A22" t="s">
        <v>80</v>
      </c>
      <c r="B22" t="s">
        <v>11</v>
      </c>
      <c r="C22" s="4">
        <v>8</v>
      </c>
      <c r="D22" t="s">
        <v>81</v>
      </c>
      <c r="E22" t="s">
        <v>160</v>
      </c>
      <c r="F22" s="11" t="s">
        <v>161</v>
      </c>
      <c r="G22" s="11" t="s">
        <v>162</v>
      </c>
      <c r="H22" s="17" t="s">
        <v>163</v>
      </c>
    </row>
    <row r="23" spans="1:8" ht="31.2" x14ac:dyDescent="0.3">
      <c r="A23" t="s">
        <v>83</v>
      </c>
      <c r="B23" t="s">
        <v>11</v>
      </c>
      <c r="C23" s="4">
        <v>10</v>
      </c>
      <c r="D23" t="s">
        <v>84</v>
      </c>
      <c r="E23" t="s">
        <v>164</v>
      </c>
      <c r="F23" s="17" t="s">
        <v>165</v>
      </c>
      <c r="G23" s="8" t="s">
        <v>113</v>
      </c>
      <c r="H23" s="7" t="s">
        <v>166</v>
      </c>
    </row>
    <row r="24" spans="1:8" ht="31.2" x14ac:dyDescent="0.3">
      <c r="A24" t="s">
        <v>86</v>
      </c>
      <c r="B24" t="s">
        <v>11</v>
      </c>
      <c r="C24" s="4">
        <v>10</v>
      </c>
      <c r="D24" t="s">
        <v>87</v>
      </c>
      <c r="E24" t="s">
        <v>167</v>
      </c>
      <c r="F24" s="17" t="s">
        <v>168</v>
      </c>
      <c r="G24" s="8" t="s">
        <v>113</v>
      </c>
      <c r="H24" s="7" t="s">
        <v>169</v>
      </c>
    </row>
    <row r="25" spans="1:8" ht="78" x14ac:dyDescent="0.3">
      <c r="A25" t="s">
        <v>89</v>
      </c>
      <c r="B25" t="s">
        <v>18</v>
      </c>
      <c r="C25" s="4">
        <v>1</v>
      </c>
      <c r="D25" t="s">
        <v>90</v>
      </c>
      <c r="E25" t="s">
        <v>170</v>
      </c>
      <c r="F25" s="22" t="s">
        <v>128</v>
      </c>
      <c r="G25" s="9"/>
      <c r="H25" s="23" t="s">
        <v>171</v>
      </c>
    </row>
    <row r="26" spans="1:8" ht="46.8" x14ac:dyDescent="0.3">
      <c r="A26" t="s">
        <v>92</v>
      </c>
      <c r="B26" t="s">
        <v>11</v>
      </c>
      <c r="C26" s="4">
        <v>11</v>
      </c>
      <c r="D26" t="s">
        <v>93</v>
      </c>
      <c r="E26" t="s">
        <v>172</v>
      </c>
      <c r="F26" s="11" t="s">
        <v>173</v>
      </c>
      <c r="G26" s="11" t="s">
        <v>174</v>
      </c>
      <c r="H26" s="17" t="s">
        <v>175</v>
      </c>
    </row>
    <row r="27" spans="1:8" ht="46.8" x14ac:dyDescent="0.3">
      <c r="A27" t="s">
        <v>95</v>
      </c>
      <c r="B27" t="s">
        <v>18</v>
      </c>
      <c r="C27" s="4">
        <v>31</v>
      </c>
      <c r="D27" t="s">
        <v>176</v>
      </c>
      <c r="E27" t="s">
        <v>177</v>
      </c>
      <c r="F27" s="24" t="s">
        <v>178</v>
      </c>
      <c r="G27" s="25" t="s">
        <v>156</v>
      </c>
      <c r="H27" s="18" t="s">
        <v>179</v>
      </c>
    </row>
    <row r="28" spans="1:8" ht="31.2" x14ac:dyDescent="0.3">
      <c r="A28" t="s">
        <v>99</v>
      </c>
      <c r="B28" t="s">
        <v>18</v>
      </c>
      <c r="C28" s="4">
        <v>1</v>
      </c>
      <c r="D28" t="s">
        <v>180</v>
      </c>
      <c r="E28" t="s">
        <v>181</v>
      </c>
      <c r="F28" s="26" t="s">
        <v>182</v>
      </c>
      <c r="G28" s="11" t="s">
        <v>183</v>
      </c>
      <c r="H28" s="17" t="s">
        <v>184</v>
      </c>
    </row>
    <row r="29" spans="1:8" ht="15.6" x14ac:dyDescent="0.3">
      <c r="A29" t="s">
        <v>102</v>
      </c>
      <c r="B29" t="s">
        <v>103</v>
      </c>
      <c r="C29" s="4">
        <v>8</v>
      </c>
      <c r="D29" t="s">
        <v>185</v>
      </c>
      <c r="F29" s="11" t="s">
        <v>186</v>
      </c>
      <c r="G29" s="10"/>
      <c r="H29" s="11" t="s">
        <v>106</v>
      </c>
    </row>
    <row r="30" spans="1:8" ht="15.6" x14ac:dyDescent="0.3">
      <c r="F30" s="8" t="s">
        <v>187</v>
      </c>
      <c r="G30" s="8" t="s">
        <v>134</v>
      </c>
      <c r="H30" s="27" t="s">
        <v>188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FCF9-6A32-42C2-B9F3-F8C043127015}">
  <dimension ref="A1:J67"/>
  <sheetViews>
    <sheetView topLeftCell="B1" workbookViewId="0">
      <selection activeCell="E35" sqref="E35"/>
    </sheetView>
  </sheetViews>
  <sheetFormatPr defaultRowHeight="14.4" x14ac:dyDescent="0.3"/>
  <cols>
    <col min="2" max="2" width="29.44140625" customWidth="1"/>
    <col min="3" max="6" width="14.44140625" customWidth="1"/>
    <col min="7" max="7" width="25.88671875" customWidth="1"/>
    <col min="8" max="8" width="19" customWidth="1"/>
    <col min="9" max="9" width="12.109375" customWidth="1"/>
    <col min="10" max="10" width="40.441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>
        <v>1</v>
      </c>
      <c r="B2" t="s">
        <v>10</v>
      </c>
      <c r="C2" t="s">
        <v>11</v>
      </c>
      <c r="D2">
        <v>10</v>
      </c>
      <c r="E2" t="str">
        <f>"001"&amp;"-"&amp;RIGHT(TEXT(D2,"0000"),3)</f>
        <v>001-010</v>
      </c>
      <c r="F2" t="s">
        <v>13</v>
      </c>
      <c r="H2" t="s">
        <v>14</v>
      </c>
      <c r="I2" t="s">
        <v>15</v>
      </c>
      <c r="J2" t="s">
        <v>16</v>
      </c>
    </row>
    <row r="3" spans="1:10" x14ac:dyDescent="0.3">
      <c r="A3">
        <f>A2+1</f>
        <v>2</v>
      </c>
      <c r="B3" t="s">
        <v>17</v>
      </c>
      <c r="C3" t="s">
        <v>18</v>
      </c>
      <c r="D3">
        <v>15</v>
      </c>
      <c r="E3" t="str">
        <f>RIGHT(TEXT(SUM($D$2:D2)+1,"0000"),3)&amp;"-"&amp;RIGHT(TEXT(SUM($D$2:D3),"0000"),3)</f>
        <v>011-025</v>
      </c>
      <c r="F3" t="s">
        <v>13</v>
      </c>
      <c r="H3" t="s">
        <v>14</v>
      </c>
      <c r="I3" t="s">
        <v>15</v>
      </c>
      <c r="J3" t="s">
        <v>20</v>
      </c>
    </row>
    <row r="4" spans="1:10" x14ac:dyDescent="0.3">
      <c r="A4">
        <f t="shared" ref="A4:A28" si="0">A3+1</f>
        <v>3</v>
      </c>
      <c r="B4" t="s">
        <v>21</v>
      </c>
      <c r="C4" t="s">
        <v>18</v>
      </c>
      <c r="D4">
        <v>15</v>
      </c>
      <c r="E4" t="str">
        <f>RIGHT(TEXT(SUM($D$2:D3)+1,"0000"),3)&amp;"-"&amp;RIGHT(TEXT(SUM($D$2:D4),"0000"),3)</f>
        <v>026-040</v>
      </c>
      <c r="F4" t="s">
        <v>13</v>
      </c>
      <c r="H4" t="s">
        <v>14</v>
      </c>
      <c r="I4" t="s">
        <v>15</v>
      </c>
      <c r="J4" t="s">
        <v>23</v>
      </c>
    </row>
    <row r="5" spans="1:10" x14ac:dyDescent="0.3">
      <c r="A5">
        <f t="shared" si="0"/>
        <v>4</v>
      </c>
      <c r="B5" t="s">
        <v>24</v>
      </c>
      <c r="C5" t="s">
        <v>11</v>
      </c>
      <c r="D5">
        <v>60</v>
      </c>
      <c r="E5" t="str">
        <f>RIGHT(TEXT(SUM($D$2:D4)+1,"0000"),3)&amp;"-"&amp;RIGHT(TEXT(SUM($D$2:D5),"0000"),3)</f>
        <v>041-100</v>
      </c>
      <c r="F5" t="s">
        <v>13</v>
      </c>
      <c r="H5" t="s">
        <v>14</v>
      </c>
      <c r="I5" t="s">
        <v>15</v>
      </c>
      <c r="J5" t="s">
        <v>26</v>
      </c>
    </row>
    <row r="6" spans="1:10" x14ac:dyDescent="0.3">
      <c r="A6">
        <f t="shared" si="0"/>
        <v>5</v>
      </c>
      <c r="B6" t="s">
        <v>27</v>
      </c>
      <c r="C6" t="s">
        <v>11</v>
      </c>
      <c r="D6">
        <v>4</v>
      </c>
      <c r="E6" t="str">
        <f>RIGHT(TEXT(SUM($D$2:D5)+1,"0000"),3)&amp;"-"&amp;RIGHT(TEXT(SUM($D$2:D6),"0000"),3)</f>
        <v>101-104</v>
      </c>
      <c r="F6" t="s">
        <v>13</v>
      </c>
      <c r="H6" t="s">
        <v>14</v>
      </c>
      <c r="I6" t="s">
        <v>15</v>
      </c>
      <c r="J6" t="s">
        <v>29</v>
      </c>
    </row>
    <row r="7" spans="1:10" x14ac:dyDescent="0.3">
      <c r="A7">
        <f t="shared" si="0"/>
        <v>6</v>
      </c>
      <c r="B7" t="s">
        <v>30</v>
      </c>
      <c r="C7" t="s">
        <v>18</v>
      </c>
      <c r="D7">
        <v>24</v>
      </c>
      <c r="E7" t="str">
        <f>RIGHT(TEXT(SUM($D$2:D6)+1,"0000"),3)&amp;"-"&amp;RIGHT(TEXT(SUM($D$2:D7),"0000"),3)</f>
        <v>105-128</v>
      </c>
      <c r="F7" t="s">
        <v>13</v>
      </c>
      <c r="G7" t="s">
        <v>32</v>
      </c>
      <c r="J7" t="s">
        <v>33</v>
      </c>
    </row>
    <row r="8" spans="1:10" x14ac:dyDescent="0.3">
      <c r="A8">
        <f t="shared" si="0"/>
        <v>7</v>
      </c>
      <c r="B8" t="s">
        <v>34</v>
      </c>
      <c r="C8" t="s">
        <v>18</v>
      </c>
      <c r="D8">
        <v>24</v>
      </c>
      <c r="E8" t="str">
        <f>RIGHT(TEXT(SUM($D$2:D7)+1,"0000"),3)&amp;"-"&amp;RIGHT(TEXT(SUM($D$2:D8),"0000"),3)</f>
        <v>129-152</v>
      </c>
      <c r="F8" t="s">
        <v>13</v>
      </c>
      <c r="G8" t="s">
        <v>32</v>
      </c>
      <c r="J8" t="s">
        <v>36</v>
      </c>
    </row>
    <row r="9" spans="1:10" x14ac:dyDescent="0.3">
      <c r="A9">
        <f t="shared" si="0"/>
        <v>8</v>
      </c>
      <c r="B9" t="s">
        <v>37</v>
      </c>
      <c r="C9" t="s">
        <v>18</v>
      </c>
      <c r="D9">
        <v>24</v>
      </c>
      <c r="E9" t="str">
        <f>RIGHT(TEXT(SUM($D$2:D8)+1,"0000"),3)&amp;"-"&amp;RIGHT(TEXT(SUM($D$2:D9),"0000"),3)</f>
        <v>153-176</v>
      </c>
      <c r="F9" t="s">
        <v>13</v>
      </c>
      <c r="G9" t="s">
        <v>32</v>
      </c>
      <c r="J9" t="s">
        <v>39</v>
      </c>
    </row>
    <row r="10" spans="1:10" x14ac:dyDescent="0.3">
      <c r="A10">
        <f t="shared" si="0"/>
        <v>9</v>
      </c>
      <c r="B10" t="s">
        <v>40</v>
      </c>
      <c r="C10" t="s">
        <v>18</v>
      </c>
      <c r="D10">
        <v>24</v>
      </c>
      <c r="E10" t="str">
        <f>RIGHT(TEXT(SUM($D$2:D9)+1,"0000"),3)&amp;"-"&amp;RIGHT(TEXT(SUM($D$2:D10),"0000"),3)</f>
        <v>177-200</v>
      </c>
      <c r="F10" t="s">
        <v>13</v>
      </c>
      <c r="G10" t="s">
        <v>32</v>
      </c>
      <c r="J10" t="s">
        <v>42</v>
      </c>
    </row>
    <row r="11" spans="1:10" x14ac:dyDescent="0.3">
      <c r="A11">
        <f t="shared" si="0"/>
        <v>10</v>
      </c>
      <c r="B11" t="s">
        <v>43</v>
      </c>
      <c r="C11" t="s">
        <v>11</v>
      </c>
      <c r="D11">
        <v>70</v>
      </c>
      <c r="E11" t="str">
        <f>RIGHT(TEXT(SUM($D$2:D10)+1,"0000"),3)&amp;"-"&amp;RIGHT(TEXT(SUM($D$2:D11),"0000"),3)</f>
        <v>201-270</v>
      </c>
      <c r="F11" t="s">
        <v>13</v>
      </c>
      <c r="H11" t="s">
        <v>14</v>
      </c>
      <c r="I11" t="s">
        <v>15</v>
      </c>
      <c r="J11" t="s">
        <v>45</v>
      </c>
    </row>
    <row r="12" spans="1:10" x14ac:dyDescent="0.3">
      <c r="A12">
        <f t="shared" si="0"/>
        <v>11</v>
      </c>
      <c r="B12" t="s">
        <v>46</v>
      </c>
      <c r="C12" t="s">
        <v>11</v>
      </c>
      <c r="D12">
        <v>3</v>
      </c>
      <c r="E12" t="str">
        <f>RIGHT(TEXT(SUM($D$2:D11)+1,"0000"),3)&amp;"-"&amp;RIGHT(TEXT(SUM($D$2:D12),"0000"),3)</f>
        <v>271-273</v>
      </c>
      <c r="F12" t="s">
        <v>13</v>
      </c>
      <c r="H12" t="s">
        <v>14</v>
      </c>
      <c r="I12" t="s">
        <v>15</v>
      </c>
      <c r="J12" t="s">
        <v>48</v>
      </c>
    </row>
    <row r="13" spans="1:10" x14ac:dyDescent="0.3">
      <c r="A13">
        <f t="shared" si="0"/>
        <v>12</v>
      </c>
      <c r="B13" t="s">
        <v>49</v>
      </c>
      <c r="C13" t="s">
        <v>11</v>
      </c>
      <c r="D13">
        <v>10</v>
      </c>
      <c r="E13" t="str">
        <f>RIGHT(TEXT(SUM($D$2:D12)+1,"0000"),3)&amp;"-"&amp;RIGHT(TEXT(SUM($D$2:D13),"0000"),3)</f>
        <v>274-283</v>
      </c>
      <c r="F13" t="s">
        <v>13</v>
      </c>
      <c r="H13" t="s">
        <v>14</v>
      </c>
      <c r="I13" t="s">
        <v>15</v>
      </c>
      <c r="J13" t="s">
        <v>51</v>
      </c>
    </row>
    <row r="14" spans="1:10" x14ac:dyDescent="0.3">
      <c r="A14">
        <f t="shared" si="0"/>
        <v>13</v>
      </c>
      <c r="B14" t="s">
        <v>52</v>
      </c>
      <c r="C14" t="s">
        <v>18</v>
      </c>
      <c r="D14">
        <v>9</v>
      </c>
      <c r="E14" t="str">
        <f>RIGHT(TEXT(SUM($D$2:D13)+1,"0000"),3)&amp;"-"&amp;RIGHT(TEXT(SUM($D$2:D14),"0000"),3)</f>
        <v>284-292</v>
      </c>
      <c r="F14" t="s">
        <v>13</v>
      </c>
      <c r="H14" t="s">
        <v>54</v>
      </c>
      <c r="I14" t="s">
        <v>55</v>
      </c>
      <c r="J14" t="s">
        <v>56</v>
      </c>
    </row>
    <row r="15" spans="1:10" x14ac:dyDescent="0.3">
      <c r="A15">
        <f t="shared" si="0"/>
        <v>14</v>
      </c>
      <c r="B15" t="s">
        <v>57</v>
      </c>
      <c r="C15" t="s">
        <v>11</v>
      </c>
      <c r="D15">
        <v>3</v>
      </c>
      <c r="E15" t="str">
        <f>RIGHT(TEXT(SUM($D$2:D14)+1,"0000"),3)&amp;"-"&amp;RIGHT(TEXT(SUM($D$2:D15),"0000"),3)</f>
        <v>293-295</v>
      </c>
      <c r="F15" t="s">
        <v>13</v>
      </c>
      <c r="H15" t="s">
        <v>14</v>
      </c>
      <c r="I15" t="s">
        <v>15</v>
      </c>
      <c r="J15" t="s">
        <v>59</v>
      </c>
    </row>
    <row r="16" spans="1:10" x14ac:dyDescent="0.3">
      <c r="A16">
        <f t="shared" si="0"/>
        <v>15</v>
      </c>
      <c r="B16" t="s">
        <v>60</v>
      </c>
      <c r="C16" t="s">
        <v>18</v>
      </c>
      <c r="D16">
        <v>9</v>
      </c>
      <c r="E16" t="str">
        <f>RIGHT(TEXT(SUM($D$2:D15)+1,"0000"),3)&amp;"-"&amp;RIGHT(TEXT(SUM($D$2:D16),"0000"),3)</f>
        <v>296-304</v>
      </c>
      <c r="F16" t="s">
        <v>13</v>
      </c>
      <c r="H16" t="s">
        <v>54</v>
      </c>
      <c r="I16" t="s">
        <v>55</v>
      </c>
      <c r="J16" t="s">
        <v>62</v>
      </c>
    </row>
    <row r="17" spans="1:10" x14ac:dyDescent="0.3">
      <c r="A17">
        <f t="shared" si="0"/>
        <v>16</v>
      </c>
      <c r="B17" t="s">
        <v>63</v>
      </c>
      <c r="C17" t="s">
        <v>11</v>
      </c>
      <c r="D17">
        <v>35</v>
      </c>
      <c r="E17" t="str">
        <f>RIGHT(TEXT(SUM($D$2:D16)+1,"0000"),3)&amp;"-"&amp;RIGHT(TEXT(SUM($D$2:D17),"0000"),3)</f>
        <v>305-339</v>
      </c>
      <c r="F17" t="s">
        <v>13</v>
      </c>
      <c r="H17" t="s">
        <v>65</v>
      </c>
      <c r="I17" t="s">
        <v>66</v>
      </c>
      <c r="J17" t="s">
        <v>67</v>
      </c>
    </row>
    <row r="18" spans="1:10" x14ac:dyDescent="0.3">
      <c r="A18">
        <f t="shared" si="0"/>
        <v>17</v>
      </c>
      <c r="B18" t="s">
        <v>68</v>
      </c>
      <c r="C18" t="s">
        <v>18</v>
      </c>
      <c r="D18">
        <v>2</v>
      </c>
      <c r="E18" t="str">
        <f>RIGHT(TEXT(SUM($D$2:D17)+1,"0000"),3)&amp;"-"&amp;RIGHT(TEXT(SUM($D$2:D18),"0000"),3)</f>
        <v>340-341</v>
      </c>
      <c r="F18" t="s">
        <v>13</v>
      </c>
      <c r="H18" t="s">
        <v>65</v>
      </c>
      <c r="I18" t="s">
        <v>66</v>
      </c>
      <c r="J18" t="s">
        <v>189</v>
      </c>
    </row>
    <row r="19" spans="1:10" x14ac:dyDescent="0.3">
      <c r="A19">
        <f t="shared" si="0"/>
        <v>18</v>
      </c>
      <c r="B19" t="s">
        <v>71</v>
      </c>
      <c r="C19" t="s">
        <v>18</v>
      </c>
      <c r="D19">
        <v>30</v>
      </c>
      <c r="E19" t="str">
        <f>RIGHT(TEXT(SUM($D$2:D18)+1,"0000"),3)&amp;"-"&amp;RIGHT(TEXT(SUM($D$2:D19),"0000"),3)</f>
        <v>342-371</v>
      </c>
      <c r="F19" t="s">
        <v>13</v>
      </c>
      <c r="G19" t="s">
        <v>32</v>
      </c>
      <c r="J19" t="s">
        <v>73</v>
      </c>
    </row>
    <row r="20" spans="1:10" x14ac:dyDescent="0.3">
      <c r="A20">
        <f t="shared" si="0"/>
        <v>19</v>
      </c>
      <c r="B20" t="s">
        <v>74</v>
      </c>
      <c r="C20" t="s">
        <v>18</v>
      </c>
      <c r="D20">
        <v>1</v>
      </c>
      <c r="E20" t="str">
        <f>RIGHT(TEXT(SUM($D$2:D19)+1,"0000"),3)&amp;"-"&amp;RIGHT(TEXT(SUM($D$2:D20),"0000"),3)</f>
        <v>372-372</v>
      </c>
      <c r="F20" t="s">
        <v>13</v>
      </c>
      <c r="H20" t="s">
        <v>54</v>
      </c>
      <c r="I20" t="s">
        <v>55</v>
      </c>
      <c r="J20" t="s">
        <v>76</v>
      </c>
    </row>
    <row r="21" spans="1:10" x14ac:dyDescent="0.3">
      <c r="A21">
        <f t="shared" si="0"/>
        <v>20</v>
      </c>
      <c r="B21" t="s">
        <v>77</v>
      </c>
      <c r="C21" t="s">
        <v>18</v>
      </c>
      <c r="D21">
        <v>3</v>
      </c>
      <c r="E21" t="str">
        <f>RIGHT(TEXT(SUM($D$2:D20)+1,"0000"),3)&amp;"-"&amp;RIGHT(TEXT(SUM($D$2:D21),"0000"),3)</f>
        <v>373-375</v>
      </c>
      <c r="F21" t="s">
        <v>13</v>
      </c>
      <c r="H21" t="s">
        <v>54</v>
      </c>
      <c r="I21" t="s">
        <v>55</v>
      </c>
      <c r="J21" t="s">
        <v>79</v>
      </c>
    </row>
    <row r="22" spans="1:10" x14ac:dyDescent="0.3">
      <c r="A22">
        <f t="shared" si="0"/>
        <v>21</v>
      </c>
      <c r="B22" t="s">
        <v>80</v>
      </c>
      <c r="C22" t="s">
        <v>11</v>
      </c>
      <c r="D22">
        <v>8</v>
      </c>
      <c r="E22" t="str">
        <f>RIGHT(TEXT(SUM($D$2:D21)+1,"0000"),3)&amp;"-"&amp;RIGHT(TEXT(SUM($D$2:D22),"0000"),3)</f>
        <v>376-383</v>
      </c>
      <c r="F22" t="s">
        <v>13</v>
      </c>
      <c r="H22" t="s">
        <v>14</v>
      </c>
      <c r="I22" t="s">
        <v>15</v>
      </c>
      <c r="J22" t="s">
        <v>82</v>
      </c>
    </row>
    <row r="23" spans="1:10" x14ac:dyDescent="0.3">
      <c r="A23">
        <f t="shared" si="0"/>
        <v>22</v>
      </c>
      <c r="B23" t="s">
        <v>83</v>
      </c>
      <c r="C23" t="s">
        <v>11</v>
      </c>
      <c r="D23">
        <v>10</v>
      </c>
      <c r="E23" t="str">
        <f>RIGHT(TEXT(SUM($D$2:D22)+1,"0000"),3)&amp;"-"&amp;RIGHT(TEXT(SUM($D$2:D23),"0000"),3)</f>
        <v>384-393</v>
      </c>
      <c r="F23" t="s">
        <v>13</v>
      </c>
      <c r="H23" t="s">
        <v>14</v>
      </c>
      <c r="I23" t="s">
        <v>15</v>
      </c>
      <c r="J23" t="s">
        <v>85</v>
      </c>
    </row>
    <row r="24" spans="1:10" x14ac:dyDescent="0.3">
      <c r="A24">
        <f t="shared" si="0"/>
        <v>23</v>
      </c>
      <c r="B24" t="s">
        <v>86</v>
      </c>
      <c r="C24" t="s">
        <v>11</v>
      </c>
      <c r="D24">
        <v>10</v>
      </c>
      <c r="E24" t="str">
        <f>RIGHT(TEXT(SUM($D$2:D23)+1,"0000"),3)&amp;"-"&amp;RIGHT(TEXT(SUM($D$2:D24),"0000"),3)</f>
        <v>394-403</v>
      </c>
      <c r="F24" t="s">
        <v>13</v>
      </c>
      <c r="H24" t="s">
        <v>14</v>
      </c>
      <c r="I24" t="s">
        <v>15</v>
      </c>
      <c r="J24" t="s">
        <v>88</v>
      </c>
    </row>
    <row r="25" spans="1:10" x14ac:dyDescent="0.3">
      <c r="A25">
        <f t="shared" si="0"/>
        <v>24</v>
      </c>
      <c r="B25" t="s">
        <v>89</v>
      </c>
      <c r="C25" t="s">
        <v>18</v>
      </c>
      <c r="D25">
        <v>1</v>
      </c>
      <c r="E25" t="str">
        <f>RIGHT(TEXT(SUM($D$2:D24)+1,"0000"),3)&amp;"-"&amp;RIGHT(TEXT(SUM($D$2:D25),"0000"),3)</f>
        <v>404-404</v>
      </c>
      <c r="F25" t="s">
        <v>13</v>
      </c>
      <c r="H25" t="s">
        <v>14</v>
      </c>
      <c r="I25" t="s">
        <v>15</v>
      </c>
      <c r="J25" t="s">
        <v>91</v>
      </c>
    </row>
    <row r="26" spans="1:10" x14ac:dyDescent="0.3">
      <c r="A26">
        <f t="shared" si="0"/>
        <v>25</v>
      </c>
      <c r="B26" t="s">
        <v>92</v>
      </c>
      <c r="C26" t="s">
        <v>11</v>
      </c>
      <c r="D26">
        <v>11</v>
      </c>
      <c r="E26" t="str">
        <f>RIGHT(TEXT(SUM($D$2:D25)+1,"0000"),3)&amp;"-"&amp;RIGHT(TEXT(SUM($D$2:D26),"0000"),3)</f>
        <v>405-415</v>
      </c>
      <c r="F26" t="s">
        <v>13</v>
      </c>
      <c r="H26" t="s">
        <v>14</v>
      </c>
      <c r="I26" t="s">
        <v>15</v>
      </c>
      <c r="J26" t="s">
        <v>94</v>
      </c>
    </row>
    <row r="27" spans="1:10" ht="72" x14ac:dyDescent="0.3">
      <c r="A27">
        <f t="shared" si="0"/>
        <v>26</v>
      </c>
      <c r="B27" t="s">
        <v>95</v>
      </c>
      <c r="C27" t="s">
        <v>18</v>
      </c>
      <c r="D27">
        <v>1</v>
      </c>
      <c r="E27" t="str">
        <f>RIGHT(TEXT(SUM($D$2:D26)+1,"0000"),3)&amp;"-"&amp;RIGHT(TEXT(SUM($D$2:D27),"0000"),3)</f>
        <v>416-416</v>
      </c>
      <c r="F27" t="s">
        <v>13</v>
      </c>
      <c r="H27" t="s">
        <v>97</v>
      </c>
      <c r="I27" t="s">
        <v>15</v>
      </c>
      <c r="J27" s="1" t="s">
        <v>190</v>
      </c>
    </row>
    <row r="28" spans="1:10" x14ac:dyDescent="0.3">
      <c r="A28">
        <f t="shared" si="0"/>
        <v>27</v>
      </c>
      <c r="B28" t="s">
        <v>99</v>
      </c>
      <c r="C28" t="s">
        <v>18</v>
      </c>
      <c r="D28">
        <v>1</v>
      </c>
      <c r="E28" t="str">
        <f>RIGHT(TEXT(SUM($D$2:D27)+1,"0000"),3)&amp;"-"&amp;RIGHT(TEXT(SUM($D$2:D28),"0000"),3)</f>
        <v>417-417</v>
      </c>
      <c r="F28" t="s">
        <v>13</v>
      </c>
      <c r="H28" t="s">
        <v>54</v>
      </c>
      <c r="I28" t="s">
        <v>55</v>
      </c>
      <c r="J28" t="s">
        <v>101</v>
      </c>
    </row>
    <row r="29" spans="1:10" x14ac:dyDescent="0.3">
      <c r="A29">
        <f t="shared" ref="A29" si="1">A28+1</f>
        <v>28</v>
      </c>
      <c r="B29" t="s">
        <v>102</v>
      </c>
      <c r="C29" t="s">
        <v>103</v>
      </c>
      <c r="D29">
        <v>8</v>
      </c>
      <c r="E29" t="str">
        <f>RIGHT(TEXT(SUM($D$2:D28)+1,"0000"),3)&amp;"-"&amp;RIGHT(TEXT(SUM($D$2:D29),"0000"),3)</f>
        <v>418-425</v>
      </c>
      <c r="F29" t="s">
        <v>13</v>
      </c>
      <c r="G29" t="s">
        <v>105</v>
      </c>
      <c r="J29" t="s">
        <v>106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1EFF-9264-4550-82F4-C2AD4A25DA6D}">
  <dimension ref="A2:E32"/>
  <sheetViews>
    <sheetView topLeftCell="A3" workbookViewId="0">
      <selection activeCell="A3" sqref="A3"/>
    </sheetView>
  </sheetViews>
  <sheetFormatPr defaultRowHeight="14.4" x14ac:dyDescent="0.3"/>
  <cols>
    <col min="1" max="1" width="109.44140625" customWidth="1"/>
    <col min="5" max="5" width="68.44140625" customWidth="1"/>
  </cols>
  <sheetData>
    <row r="2" spans="1:1" ht="409.6" x14ac:dyDescent="0.3">
      <c r="A2" s="1" t="s">
        <v>191</v>
      </c>
    </row>
    <row r="3" spans="1:1" ht="409.6" x14ac:dyDescent="0.3">
      <c r="A3" s="1" t="s">
        <v>199</v>
      </c>
    </row>
    <row r="32" spans="5:5" x14ac:dyDescent="0.3">
      <c r="E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1305-B980-4AB1-B950-086DBE165922}">
  <dimension ref="A1:A2"/>
  <sheetViews>
    <sheetView topLeftCell="A2" workbookViewId="0">
      <selection activeCell="A2" sqref="A2"/>
    </sheetView>
  </sheetViews>
  <sheetFormatPr defaultRowHeight="14.4" x14ac:dyDescent="0.3"/>
  <cols>
    <col min="1" max="1" width="168.5546875" customWidth="1"/>
  </cols>
  <sheetData>
    <row r="1" spans="1:1" x14ac:dyDescent="0.3">
      <c r="A1" t="s">
        <v>192</v>
      </c>
    </row>
    <row r="2" spans="1:1" ht="409.6" x14ac:dyDescent="0.3">
      <c r="A2" s="1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A9E2-2246-46D8-81BA-6E19FDFA1E21}">
  <dimension ref="A1:K29"/>
  <sheetViews>
    <sheetView topLeftCell="A17" workbookViewId="0">
      <selection activeCell="J2" sqref="J2"/>
    </sheetView>
  </sheetViews>
  <sheetFormatPr defaultRowHeight="14.4" x14ac:dyDescent="0.3"/>
  <cols>
    <col min="2" max="2" width="16.44140625" customWidth="1"/>
    <col min="3" max="3" width="12.109375" customWidth="1"/>
    <col min="4" max="4" width="8.88671875" style="4"/>
    <col min="5" max="5" width="11.5546875" customWidth="1"/>
    <col min="6" max="6" width="17" customWidth="1"/>
    <col min="7" max="7" width="21.44140625" customWidth="1"/>
    <col min="8" max="8" width="22.88671875" customWidth="1"/>
    <col min="10" max="10" width="52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pans="1:11" x14ac:dyDescent="0.3">
      <c r="A2">
        <v>1</v>
      </c>
      <c r="B2" t="s">
        <v>10</v>
      </c>
      <c r="C2" t="s">
        <v>11</v>
      </c>
      <c r="D2" s="4">
        <v>10</v>
      </c>
      <c r="E2" t="s">
        <v>12</v>
      </c>
      <c r="F2" t="s">
        <v>13</v>
      </c>
      <c r="H2" t="s">
        <v>14</v>
      </c>
      <c r="I2" t="s">
        <v>15</v>
      </c>
      <c r="J2" t="s">
        <v>16</v>
      </c>
    </row>
    <row r="3" spans="1:11" x14ac:dyDescent="0.3">
      <c r="A3">
        <v>2</v>
      </c>
      <c r="B3" t="s">
        <v>17</v>
      </c>
      <c r="C3" t="s">
        <v>18</v>
      </c>
      <c r="D3" s="4">
        <v>15</v>
      </c>
      <c r="E3" t="s">
        <v>19</v>
      </c>
      <c r="F3" t="s">
        <v>13</v>
      </c>
      <c r="H3" t="s">
        <v>14</v>
      </c>
      <c r="I3" t="s">
        <v>15</v>
      </c>
      <c r="J3" t="s">
        <v>20</v>
      </c>
    </row>
    <row r="4" spans="1:11" x14ac:dyDescent="0.3">
      <c r="A4">
        <v>3</v>
      </c>
      <c r="B4" t="s">
        <v>21</v>
      </c>
      <c r="C4" t="s">
        <v>18</v>
      </c>
      <c r="D4" s="4">
        <v>15</v>
      </c>
      <c r="E4" t="s">
        <v>22</v>
      </c>
      <c r="F4" t="s">
        <v>13</v>
      </c>
      <c r="H4" t="s">
        <v>14</v>
      </c>
      <c r="I4" t="s">
        <v>15</v>
      </c>
      <c r="J4" t="s">
        <v>23</v>
      </c>
    </row>
    <row r="5" spans="1:11" x14ac:dyDescent="0.3">
      <c r="A5">
        <v>4</v>
      </c>
      <c r="B5" t="s">
        <v>24</v>
      </c>
      <c r="C5" t="s">
        <v>11</v>
      </c>
      <c r="D5" s="4">
        <v>60</v>
      </c>
      <c r="E5" t="s">
        <v>25</v>
      </c>
      <c r="F5" t="s">
        <v>13</v>
      </c>
      <c r="H5" t="s">
        <v>14</v>
      </c>
      <c r="I5" t="s">
        <v>15</v>
      </c>
      <c r="J5" t="s">
        <v>26</v>
      </c>
    </row>
    <row r="6" spans="1:11" x14ac:dyDescent="0.3">
      <c r="A6">
        <v>5</v>
      </c>
      <c r="B6" t="s">
        <v>27</v>
      </c>
      <c r="C6" t="s">
        <v>11</v>
      </c>
      <c r="D6" s="4">
        <v>4</v>
      </c>
      <c r="E6" t="s">
        <v>28</v>
      </c>
      <c r="F6" t="s">
        <v>13</v>
      </c>
      <c r="H6" t="s">
        <v>14</v>
      </c>
      <c r="I6" t="s">
        <v>15</v>
      </c>
      <c r="J6" t="s">
        <v>29</v>
      </c>
    </row>
    <row r="7" spans="1:11" x14ac:dyDescent="0.3">
      <c r="A7">
        <v>6</v>
      </c>
      <c r="B7" t="s">
        <v>30</v>
      </c>
      <c r="C7" t="s">
        <v>18</v>
      </c>
      <c r="D7" s="4">
        <v>24</v>
      </c>
      <c r="E7" t="s">
        <v>31</v>
      </c>
      <c r="F7" t="s">
        <v>13</v>
      </c>
      <c r="G7" t="s">
        <v>32</v>
      </c>
      <c r="J7" t="s">
        <v>33</v>
      </c>
    </row>
    <row r="8" spans="1:11" x14ac:dyDescent="0.3">
      <c r="A8">
        <v>7</v>
      </c>
      <c r="B8" t="s">
        <v>34</v>
      </c>
      <c r="C8" t="s">
        <v>18</v>
      </c>
      <c r="D8" s="4">
        <v>24</v>
      </c>
      <c r="E8" t="s">
        <v>35</v>
      </c>
      <c r="F8" t="s">
        <v>13</v>
      </c>
      <c r="G8" t="s">
        <v>32</v>
      </c>
      <c r="J8" t="s">
        <v>36</v>
      </c>
    </row>
    <row r="9" spans="1:11" x14ac:dyDescent="0.3">
      <c r="A9">
        <v>8</v>
      </c>
      <c r="B9" t="s">
        <v>37</v>
      </c>
      <c r="C9" t="s">
        <v>18</v>
      </c>
      <c r="D9" s="4">
        <v>24</v>
      </c>
      <c r="E9" t="s">
        <v>38</v>
      </c>
      <c r="F9" t="s">
        <v>13</v>
      </c>
      <c r="G9" t="s">
        <v>32</v>
      </c>
      <c r="J9" t="s">
        <v>39</v>
      </c>
    </row>
    <row r="10" spans="1:11" x14ac:dyDescent="0.3">
      <c r="A10">
        <v>9</v>
      </c>
      <c r="B10" t="s">
        <v>40</v>
      </c>
      <c r="C10" t="s">
        <v>18</v>
      </c>
      <c r="D10" s="4">
        <v>24</v>
      </c>
      <c r="E10" t="s">
        <v>41</v>
      </c>
      <c r="F10" t="s">
        <v>13</v>
      </c>
      <c r="G10" t="s">
        <v>32</v>
      </c>
      <c r="J10" t="s">
        <v>42</v>
      </c>
    </row>
    <row r="11" spans="1:11" x14ac:dyDescent="0.3">
      <c r="A11">
        <v>10</v>
      </c>
      <c r="B11" t="s">
        <v>43</v>
      </c>
      <c r="C11" t="s">
        <v>11</v>
      </c>
      <c r="D11" s="4">
        <v>70</v>
      </c>
      <c r="E11" t="s">
        <v>44</v>
      </c>
      <c r="F11" t="s">
        <v>13</v>
      </c>
      <c r="H11" t="s">
        <v>14</v>
      </c>
      <c r="I11" t="s">
        <v>15</v>
      </c>
      <c r="J11" t="s">
        <v>45</v>
      </c>
    </row>
    <row r="12" spans="1:11" x14ac:dyDescent="0.3">
      <c r="A12">
        <v>11</v>
      </c>
      <c r="B12" t="s">
        <v>46</v>
      </c>
      <c r="C12" t="s">
        <v>11</v>
      </c>
      <c r="D12" s="4">
        <v>3</v>
      </c>
      <c r="E12" t="s">
        <v>47</v>
      </c>
      <c r="F12" t="s">
        <v>13</v>
      </c>
      <c r="H12" t="s">
        <v>14</v>
      </c>
      <c r="I12" t="s">
        <v>15</v>
      </c>
      <c r="J12" t="s">
        <v>48</v>
      </c>
    </row>
    <row r="13" spans="1:11" x14ac:dyDescent="0.3">
      <c r="A13">
        <v>12</v>
      </c>
      <c r="B13" t="s">
        <v>49</v>
      </c>
      <c r="C13" t="s">
        <v>11</v>
      </c>
      <c r="D13" s="4">
        <v>10</v>
      </c>
      <c r="E13" t="s">
        <v>50</v>
      </c>
      <c r="F13" t="s">
        <v>13</v>
      </c>
      <c r="H13" t="s">
        <v>14</v>
      </c>
      <c r="I13" t="s">
        <v>15</v>
      </c>
      <c r="J13" t="s">
        <v>51</v>
      </c>
    </row>
    <row r="14" spans="1:11" x14ac:dyDescent="0.3">
      <c r="A14">
        <v>13</v>
      </c>
      <c r="B14" t="s">
        <v>52</v>
      </c>
      <c r="C14" t="s">
        <v>18</v>
      </c>
      <c r="D14" s="4">
        <v>9</v>
      </c>
      <c r="E14" t="s">
        <v>53</v>
      </c>
      <c r="F14" t="s">
        <v>13</v>
      </c>
      <c r="H14" t="s">
        <v>54</v>
      </c>
      <c r="I14" t="s">
        <v>55</v>
      </c>
      <c r="J14" t="s">
        <v>56</v>
      </c>
    </row>
    <row r="15" spans="1:11" x14ac:dyDescent="0.3">
      <c r="A15">
        <v>14</v>
      </c>
      <c r="B15" t="s">
        <v>57</v>
      </c>
      <c r="C15" t="s">
        <v>11</v>
      </c>
      <c r="D15" s="4">
        <v>3</v>
      </c>
      <c r="E15" t="s">
        <v>58</v>
      </c>
      <c r="F15" t="s">
        <v>13</v>
      </c>
      <c r="H15" t="s">
        <v>14</v>
      </c>
      <c r="I15" t="s">
        <v>15</v>
      </c>
      <c r="J15" t="s">
        <v>59</v>
      </c>
    </row>
    <row r="16" spans="1:11" x14ac:dyDescent="0.3">
      <c r="A16">
        <v>15</v>
      </c>
      <c r="B16" t="s">
        <v>60</v>
      </c>
      <c r="C16" t="s">
        <v>18</v>
      </c>
      <c r="D16" s="4">
        <v>9</v>
      </c>
      <c r="E16" t="s">
        <v>61</v>
      </c>
      <c r="F16" t="s">
        <v>13</v>
      </c>
      <c r="H16" t="s">
        <v>54</v>
      </c>
      <c r="I16" t="s">
        <v>55</v>
      </c>
      <c r="J16" t="s">
        <v>62</v>
      </c>
    </row>
    <row r="17" spans="1:10" x14ac:dyDescent="0.3">
      <c r="A17">
        <v>16</v>
      </c>
      <c r="B17" t="s">
        <v>63</v>
      </c>
      <c r="C17" t="s">
        <v>11</v>
      </c>
      <c r="D17" s="4">
        <v>35</v>
      </c>
      <c r="E17" t="s">
        <v>64</v>
      </c>
      <c r="F17" t="s">
        <v>13</v>
      </c>
      <c r="H17" t="s">
        <v>65</v>
      </c>
      <c r="I17" t="s">
        <v>66</v>
      </c>
      <c r="J17" t="s">
        <v>67</v>
      </c>
    </row>
    <row r="18" spans="1:10" x14ac:dyDescent="0.3">
      <c r="A18">
        <v>17</v>
      </c>
      <c r="B18" t="s">
        <v>68</v>
      </c>
      <c r="C18" t="s">
        <v>18</v>
      </c>
      <c r="D18" s="4">
        <v>2</v>
      </c>
      <c r="E18" t="s">
        <v>69</v>
      </c>
      <c r="F18" t="s">
        <v>13</v>
      </c>
      <c r="H18" t="s">
        <v>194</v>
      </c>
      <c r="I18" t="s">
        <v>195</v>
      </c>
      <c r="J18" t="s">
        <v>196</v>
      </c>
    </row>
    <row r="19" spans="1:10" x14ac:dyDescent="0.3">
      <c r="A19">
        <v>18</v>
      </c>
      <c r="B19" t="s">
        <v>71</v>
      </c>
      <c r="C19" t="s">
        <v>18</v>
      </c>
      <c r="D19" s="4">
        <v>30</v>
      </c>
      <c r="E19" t="s">
        <v>72</v>
      </c>
      <c r="F19" t="s">
        <v>13</v>
      </c>
      <c r="G19" t="s">
        <v>32</v>
      </c>
      <c r="J19" t="s">
        <v>73</v>
      </c>
    </row>
    <row r="20" spans="1:10" x14ac:dyDescent="0.3">
      <c r="A20">
        <v>19</v>
      </c>
      <c r="B20" t="s">
        <v>74</v>
      </c>
      <c r="C20" t="s">
        <v>18</v>
      </c>
      <c r="D20" s="4">
        <v>1</v>
      </c>
      <c r="E20" t="s">
        <v>75</v>
      </c>
      <c r="F20" t="s">
        <v>13</v>
      </c>
      <c r="H20" t="s">
        <v>54</v>
      </c>
      <c r="I20" t="s">
        <v>55</v>
      </c>
      <c r="J20" t="s">
        <v>76</v>
      </c>
    </row>
    <row r="21" spans="1:10" x14ac:dyDescent="0.3">
      <c r="A21">
        <v>20</v>
      </c>
      <c r="B21" t="s">
        <v>77</v>
      </c>
      <c r="C21" t="s">
        <v>18</v>
      </c>
      <c r="D21" s="4">
        <v>3</v>
      </c>
      <c r="E21" t="s">
        <v>78</v>
      </c>
      <c r="F21" t="s">
        <v>13</v>
      </c>
      <c r="H21" t="s">
        <v>54</v>
      </c>
      <c r="I21" t="s">
        <v>55</v>
      </c>
      <c r="J21" t="s">
        <v>79</v>
      </c>
    </row>
    <row r="22" spans="1:10" x14ac:dyDescent="0.3">
      <c r="A22">
        <v>21</v>
      </c>
      <c r="B22" t="s">
        <v>80</v>
      </c>
      <c r="C22" t="s">
        <v>11</v>
      </c>
      <c r="D22" s="4">
        <v>8</v>
      </c>
      <c r="E22" t="s">
        <v>81</v>
      </c>
      <c r="F22" t="s">
        <v>13</v>
      </c>
      <c r="H22" t="s">
        <v>14</v>
      </c>
      <c r="I22" t="s">
        <v>15</v>
      </c>
      <c r="J22" t="s">
        <v>82</v>
      </c>
    </row>
    <row r="23" spans="1:10" x14ac:dyDescent="0.3">
      <c r="A23">
        <v>22</v>
      </c>
      <c r="B23" t="s">
        <v>83</v>
      </c>
      <c r="C23" t="s">
        <v>11</v>
      </c>
      <c r="D23" s="4">
        <v>10</v>
      </c>
      <c r="E23" t="s">
        <v>84</v>
      </c>
      <c r="F23" t="s">
        <v>13</v>
      </c>
      <c r="H23" t="s">
        <v>14</v>
      </c>
      <c r="I23" t="s">
        <v>15</v>
      </c>
      <c r="J23" t="s">
        <v>85</v>
      </c>
    </row>
    <row r="24" spans="1:10" x14ac:dyDescent="0.3">
      <c r="A24">
        <v>23</v>
      </c>
      <c r="B24" t="s">
        <v>86</v>
      </c>
      <c r="C24" t="s">
        <v>11</v>
      </c>
      <c r="D24" s="4">
        <v>10</v>
      </c>
      <c r="E24" t="s">
        <v>87</v>
      </c>
      <c r="F24" t="s">
        <v>13</v>
      </c>
      <c r="H24" t="s">
        <v>14</v>
      </c>
      <c r="I24" t="s">
        <v>15</v>
      </c>
      <c r="J24" t="s">
        <v>88</v>
      </c>
    </row>
    <row r="25" spans="1:10" x14ac:dyDescent="0.3">
      <c r="A25">
        <v>24</v>
      </c>
      <c r="B25" t="s">
        <v>89</v>
      </c>
      <c r="C25" t="s">
        <v>18</v>
      </c>
      <c r="D25" s="4">
        <v>1</v>
      </c>
      <c r="E25" t="s">
        <v>90</v>
      </c>
      <c r="F25" t="s">
        <v>13</v>
      </c>
      <c r="H25" t="s">
        <v>14</v>
      </c>
      <c r="I25" t="s">
        <v>15</v>
      </c>
      <c r="J25" t="s">
        <v>91</v>
      </c>
    </row>
    <row r="26" spans="1:10" x14ac:dyDescent="0.3">
      <c r="A26">
        <v>25</v>
      </c>
      <c r="B26" t="s">
        <v>92</v>
      </c>
      <c r="C26" t="s">
        <v>11</v>
      </c>
      <c r="D26" s="4">
        <v>11</v>
      </c>
      <c r="E26" t="s">
        <v>93</v>
      </c>
      <c r="F26" t="s">
        <v>13</v>
      </c>
      <c r="H26" t="s">
        <v>14</v>
      </c>
      <c r="I26" t="s">
        <v>15</v>
      </c>
      <c r="J26" t="s">
        <v>94</v>
      </c>
    </row>
    <row r="27" spans="1:10" x14ac:dyDescent="0.3">
      <c r="A27">
        <v>26</v>
      </c>
      <c r="B27" t="s">
        <v>95</v>
      </c>
      <c r="C27" t="s">
        <v>18</v>
      </c>
      <c r="D27" s="4">
        <v>31</v>
      </c>
      <c r="E27" t="s">
        <v>176</v>
      </c>
      <c r="F27" t="s">
        <v>13</v>
      </c>
      <c r="G27" t="s">
        <v>32</v>
      </c>
      <c r="J27" t="s">
        <v>197</v>
      </c>
    </row>
    <row r="28" spans="1:10" x14ac:dyDescent="0.3">
      <c r="A28">
        <v>27</v>
      </c>
      <c r="B28" t="s">
        <v>99</v>
      </c>
      <c r="C28" t="s">
        <v>18</v>
      </c>
      <c r="D28" s="4">
        <v>1</v>
      </c>
      <c r="E28" t="s">
        <v>180</v>
      </c>
      <c r="F28" t="s">
        <v>13</v>
      </c>
      <c r="H28" t="s">
        <v>54</v>
      </c>
      <c r="I28" t="s">
        <v>55</v>
      </c>
      <c r="J28" t="s">
        <v>101</v>
      </c>
    </row>
    <row r="29" spans="1:10" x14ac:dyDescent="0.3">
      <c r="A29">
        <v>28</v>
      </c>
      <c r="B29" t="s">
        <v>102</v>
      </c>
      <c r="C29" t="s">
        <v>103</v>
      </c>
      <c r="D29" s="4">
        <v>8</v>
      </c>
      <c r="E29" t="s">
        <v>185</v>
      </c>
      <c r="F29" t="s">
        <v>13</v>
      </c>
      <c r="G29" t="s">
        <v>105</v>
      </c>
      <c r="J2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FLAT FILE DEFINITION V 2</vt:lpstr>
      <vt:lpstr>IMAPS</vt:lpstr>
      <vt:lpstr>FLAT FILE WORKING</vt:lpstr>
      <vt:lpstr>NEW RDC SQL V2</vt:lpstr>
      <vt:lpstr>Existing CMR SQL</vt:lpstr>
      <vt:lpstr>DELETE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Edwina Tims</dc:creator>
  <cp:keywords/>
  <dc:description/>
  <cp:lastModifiedBy>George Alvarez</cp:lastModifiedBy>
  <cp:revision/>
  <dcterms:created xsi:type="dcterms:W3CDTF">2021-08-02T15:46:04Z</dcterms:created>
  <dcterms:modified xsi:type="dcterms:W3CDTF">2022-06-22T21:01:50Z</dcterms:modified>
  <cp:category/>
  <cp:contentStatus/>
</cp:coreProperties>
</file>