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15975" windowHeight="13740"/>
  </bookViews>
  <sheets>
    <sheet name="Лист1" sheetId="1" r:id="rId1"/>
    <sheet name="Лист2" sheetId="2" r:id="rId2"/>
    <sheet name="Лист3" sheetId="3" r:id="rId3"/>
  </sheets>
  <calcPr calcId="145621"/>
  <extLst>
    <ext uri="GoogleSheetsCustomDataVersion2">
      <go:sheetsCustomData xmlns:go="http://customooxmlschemas.google.com/" r:id="rId7" roundtripDataChecksum="qwS6JTx7h5vIGdI1LwM2vWye2rzpEAwHG8VnJIVBk44="/>
    </ext>
  </extLst>
</workbook>
</file>

<file path=xl/calcChain.xml><?xml version="1.0" encoding="utf-8"?>
<calcChain xmlns="http://schemas.openxmlformats.org/spreadsheetml/2006/main">
  <c r="T110" i="1" l="1"/>
  <c r="O73" i="3"/>
  <c r="Q72" i="3"/>
  <c r="M72" i="3"/>
  <c r="Q70" i="3"/>
  <c r="M70" i="3"/>
  <c r="N69" i="3"/>
  <c r="S65" i="3"/>
  <c r="P73" i="3" s="1"/>
  <c r="S64" i="3"/>
  <c r="N72" i="3" s="1"/>
  <c r="S63" i="3"/>
  <c r="P71" i="3" s="1"/>
  <c r="S62" i="3"/>
  <c r="N70" i="3" s="1"/>
  <c r="S61" i="3"/>
  <c r="O69" i="3" s="1"/>
  <c r="E58" i="3"/>
  <c r="A58" i="3"/>
  <c r="D57" i="3"/>
  <c r="B57" i="3"/>
  <c r="G53" i="3"/>
  <c r="B58" i="3" s="1"/>
  <c r="G52" i="3"/>
  <c r="C57" i="3" s="1"/>
  <c r="P39" i="3"/>
  <c r="N39" i="3"/>
  <c r="O38" i="3"/>
  <c r="S33" i="3"/>
  <c r="O39" i="3" s="1"/>
  <c r="S32" i="3"/>
  <c r="P38" i="3" s="1"/>
  <c r="Q25" i="3"/>
  <c r="P25" i="3"/>
  <c r="O25" i="3"/>
  <c r="S19" i="3"/>
  <c r="F18" i="3"/>
  <c r="D18" i="3" s="1"/>
  <c r="C18" i="3"/>
  <c r="A18" i="3"/>
  <c r="P13" i="3"/>
  <c r="Q12" i="3"/>
  <c r="O12" i="3"/>
  <c r="M12" i="3"/>
  <c r="S7" i="3"/>
  <c r="Q13" i="3" s="1"/>
  <c r="S6" i="3"/>
  <c r="N12" i="3" s="1"/>
  <c r="S5" i="3"/>
  <c r="O11" i="3" s="1"/>
  <c r="AM125" i="1"/>
  <c r="AJ125" i="1"/>
  <c r="AI125" i="1"/>
  <c r="AF125" i="1"/>
  <c r="AE125" i="1"/>
  <c r="AC125" i="1"/>
  <c r="AN125" i="1" s="1"/>
  <c r="AB125" i="1"/>
  <c r="AM126" i="1" s="1"/>
  <c r="AA125" i="1"/>
  <c r="AL126" i="1" s="1"/>
  <c r="Z125" i="1"/>
  <c r="AK126" i="1" s="1"/>
  <c r="Y125" i="1"/>
  <c r="AJ126" i="1" s="1"/>
  <c r="X125" i="1"/>
  <c r="AI126" i="1" s="1"/>
  <c r="W125" i="1"/>
  <c r="AH126" i="1" s="1"/>
  <c r="V125" i="1"/>
  <c r="AG126" i="1" s="1"/>
  <c r="U125" i="1"/>
  <c r="AF126" i="1" s="1"/>
  <c r="T125" i="1"/>
  <c r="AE126" i="1" s="1"/>
  <c r="AN124" i="1"/>
  <c r="AM124" i="1"/>
  <c r="AJ124" i="1"/>
  <c r="AI124" i="1"/>
  <c r="AF124" i="1"/>
  <c r="AE124" i="1"/>
  <c r="AN123" i="1"/>
  <c r="AM123" i="1"/>
  <c r="AL123" i="1"/>
  <c r="AK123" i="1"/>
  <c r="AJ123" i="1"/>
  <c r="AI123" i="1"/>
  <c r="AH123" i="1"/>
  <c r="AG123" i="1"/>
  <c r="AF123" i="1"/>
  <c r="AE123" i="1"/>
  <c r="AN122" i="1"/>
  <c r="AM122" i="1"/>
  <c r="AL122" i="1"/>
  <c r="AJ122" i="1"/>
  <c r="AI122" i="1"/>
  <c r="AH122" i="1"/>
  <c r="AF122" i="1"/>
  <c r="AE122" i="1"/>
  <c r="AC114" i="1"/>
  <c r="AB114" i="1"/>
  <c r="AA114" i="1"/>
  <c r="Z114" i="1"/>
  <c r="Y114" i="1"/>
  <c r="X114" i="1"/>
  <c r="W114" i="1"/>
  <c r="V114" i="1"/>
  <c r="U114" i="1"/>
  <c r="T114" i="1"/>
  <c r="AC113" i="1"/>
  <c r="AB113" i="1"/>
  <c r="AA113" i="1"/>
  <c r="Z113" i="1"/>
  <c r="Y113" i="1"/>
  <c r="X113" i="1"/>
  <c r="W113" i="1"/>
  <c r="V113" i="1"/>
  <c r="U113" i="1"/>
  <c r="T113" i="1"/>
  <c r="AC112" i="1"/>
  <c r="AB112" i="1"/>
  <c r="AA112" i="1"/>
  <c r="Z112" i="1"/>
  <c r="Y112" i="1"/>
  <c r="X112" i="1"/>
  <c r="W112" i="1"/>
  <c r="V112" i="1"/>
  <c r="U112" i="1"/>
  <c r="T112" i="1"/>
  <c r="AC111" i="1"/>
  <c r="AB111" i="1"/>
  <c r="AA111" i="1"/>
  <c r="Z111" i="1"/>
  <c r="Y111" i="1"/>
  <c r="X111" i="1"/>
  <c r="W111" i="1"/>
  <c r="V111" i="1"/>
  <c r="U111" i="1"/>
  <c r="T111" i="1"/>
  <c r="AC110" i="1"/>
  <c r="AB110" i="1"/>
  <c r="AA110" i="1"/>
  <c r="Z110" i="1"/>
  <c r="Y110" i="1"/>
  <c r="X110" i="1"/>
  <c r="W110" i="1"/>
  <c r="V110" i="1"/>
  <c r="U110" i="1"/>
  <c r="AA96" i="1"/>
  <c r="Z96" i="1"/>
  <c r="W96" i="1"/>
  <c r="V96" i="1"/>
  <c r="T96" i="1"/>
  <c r="S96" i="1"/>
  <c r="R96" i="1"/>
  <c r="Y96" i="1" s="1"/>
  <c r="Q96" i="1"/>
  <c r="X96" i="1" s="1"/>
  <c r="P96" i="1"/>
  <c r="O96" i="1"/>
  <c r="T85" i="1"/>
  <c r="S85" i="1"/>
  <c r="R85" i="1"/>
  <c r="Q85" i="1"/>
  <c r="P85" i="1"/>
  <c r="O8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S72" i="3" l="1"/>
  <c r="N80" i="3" s="1"/>
  <c r="S70" i="3"/>
  <c r="N78" i="3"/>
  <c r="G58" i="3"/>
  <c r="E63" i="3" s="1"/>
  <c r="O71" i="3"/>
  <c r="AG122" i="1"/>
  <c r="AK122" i="1"/>
  <c r="AG124" i="1"/>
  <c r="AK124" i="1"/>
  <c r="AG125" i="1"/>
  <c r="AK125" i="1"/>
  <c r="P11" i="3"/>
  <c r="N13" i="3"/>
  <c r="M38" i="3"/>
  <c r="Q38" i="3"/>
  <c r="C58" i="3"/>
  <c r="P69" i="3"/>
  <c r="O70" i="3"/>
  <c r="O78" i="3" s="1"/>
  <c r="M71" i="3"/>
  <c r="Q71" i="3"/>
  <c r="O72" i="3"/>
  <c r="O80" i="3" s="1"/>
  <c r="M73" i="3"/>
  <c r="Q73" i="3"/>
  <c r="AH124" i="1"/>
  <c r="AL124" i="1"/>
  <c r="AH125" i="1"/>
  <c r="AL125" i="1"/>
  <c r="AN126" i="1"/>
  <c r="M11" i="3"/>
  <c r="Q11" i="3"/>
  <c r="P12" i="3"/>
  <c r="O13" i="3"/>
  <c r="B18" i="3"/>
  <c r="N38" i="3"/>
  <c r="S39" i="3" s="1"/>
  <c r="M39" i="3"/>
  <c r="Q39" i="3"/>
  <c r="A57" i="3"/>
  <c r="E57" i="3"/>
  <c r="D58" i="3"/>
  <c r="M69" i="3"/>
  <c r="Q69" i="3"/>
  <c r="Q78" i="3" s="1"/>
  <c r="P70" i="3"/>
  <c r="P78" i="3" s="1"/>
  <c r="N71" i="3"/>
  <c r="P72" i="3"/>
  <c r="P80" i="3" s="1"/>
  <c r="N73" i="3"/>
  <c r="N11" i="3"/>
  <c r="M13" i="3"/>
  <c r="P45" i="3" l="1"/>
  <c r="O45" i="3"/>
  <c r="S73" i="3"/>
  <c r="N81" i="3"/>
  <c r="F24" i="3"/>
  <c r="B24" i="3"/>
  <c r="S80" i="3"/>
  <c r="P88" i="3" s="1"/>
  <c r="O88" i="3"/>
  <c r="Q80" i="3"/>
  <c r="N45" i="3"/>
  <c r="C63" i="3"/>
  <c r="Q45" i="3"/>
  <c r="S71" i="3"/>
  <c r="P79" i="3" s="1"/>
  <c r="D63" i="3"/>
  <c r="Q81" i="3"/>
  <c r="B63" i="3"/>
  <c r="Q79" i="3" l="1"/>
  <c r="O81" i="3"/>
  <c r="P81" i="3"/>
  <c r="Q88" i="3"/>
  <c r="N79" i="3"/>
  <c r="O79" i="3"/>
  <c r="C24" i="3"/>
  <c r="D24" i="3"/>
  <c r="B29" i="3" s="1"/>
  <c r="B30" i="3" l="1"/>
  <c r="B31" i="3" s="1"/>
  <c r="P89" i="3"/>
  <c r="S79" i="3"/>
  <c r="P87" i="3" s="1"/>
  <c r="O89" i="3"/>
  <c r="S81" i="3"/>
  <c r="Q89" i="3" s="1"/>
  <c r="B36" i="3" l="1"/>
  <c r="C36" i="3" s="1"/>
  <c r="B37" i="3"/>
  <c r="C37" i="3" s="1"/>
  <c r="B38" i="3"/>
  <c r="C38" i="3" s="1"/>
  <c r="O87" i="3"/>
  <c r="S89" i="3"/>
  <c r="P97" i="3"/>
  <c r="S88" i="3"/>
  <c r="P96" i="3" s="1"/>
  <c r="Q87" i="3"/>
  <c r="Q96" i="3" l="1"/>
  <c r="Q97" i="3"/>
</calcChain>
</file>

<file path=xl/sharedStrings.xml><?xml version="1.0" encoding="utf-8"?>
<sst xmlns="http://schemas.openxmlformats.org/spreadsheetml/2006/main" count="140" uniqueCount="87">
  <si>
    <t>Перемножение матриц путем дискретной свертки</t>
  </si>
  <si>
    <t>Даны матрицы для перемножения методом скручивания</t>
  </si>
  <si>
    <t>В = Ширина_В - Ширина_А + 1</t>
  </si>
  <si>
    <t>Высота финальной матрицы</t>
  </si>
  <si>
    <t>А</t>
  </si>
  <si>
    <t>B</t>
  </si>
  <si>
    <t>Ш = Высота_В - Высота_А + 1</t>
  </si>
  <si>
    <t>Ширина финальной матрицы</t>
  </si>
  <si>
    <t>Шаги решения</t>
  </si>
  <si>
    <t xml:space="preserve">      1.  Представить матрицы в виде векторов и определим тот, у которого меньше элементов:</t>
  </si>
  <si>
    <t>v</t>
  </si>
  <si>
    <t>[0, 1, 2, 3, 4, 5]</t>
  </si>
  <si>
    <t>b</t>
  </si>
  <si>
    <t>[0, 1, 2, 3, 4, 5, 6, 7, 8, 9, 10, 11, 12, 13, 14, 15]</t>
  </si>
  <si>
    <t xml:space="preserve">    2, 3. Представить большую матрицу в виде определенной прямоугольной матрицы с размерностью ряда равной размерности меньшего вектора. Каждый ряд матрицы свертки представляет с собой последовательное подставление элементов из вектораю. Умножить эту матрицу на вектор v (∑Mji*vj). Число элеметов найденного вектора будет равно сумме чисел элементов изначальных векторов - 1 (count(A) + count(B) - 1):</t>
  </si>
  <si>
    <t>Номер элемента матрицы v</t>
  </si>
  <si>
    <t>[</t>
  </si>
  <si>
    <t>]</t>
  </si>
  <si>
    <t>X</t>
  </si>
  <si>
    <t xml:space="preserve"> =</t>
  </si>
  <si>
    <t>РЕШЕНИЕ МЕТОДОМ ВИНОГРАДА</t>
  </si>
  <si>
    <t xml:space="preserve">    1. Представить бОльшую матрицу в виде определенной прямоугольной матрицы с размерностью ряда размерности вектора мЕньшей матрицы. Другими словами - выполнить свертку матрицы для дальнейшего умножения</t>
  </si>
  <si>
    <t>.-&gt;</t>
  </si>
  <si>
    <t>меньшая матрица в виде вектора</t>
  </si>
  <si>
    <t>M</t>
  </si>
  <si>
    <t xml:space="preserve">    2. Перемножим полученные матрицу и вектор меж собой:</t>
  </si>
  <si>
    <t>a) Без использования алгоритма Винограда (∑Mij*vj)</t>
  </si>
  <si>
    <t>/-----&gt;</t>
  </si>
  <si>
    <t>https://russianblogs.com/article/21461055472/</t>
  </si>
  <si>
    <t>!</t>
  </si>
  <si>
    <r>
      <rPr>
        <sz val="11"/>
        <color theme="1"/>
        <rFont val="Calibri"/>
        <family val="2"/>
        <charset val="204"/>
      </rPr>
      <t xml:space="preserve">Умножение </t>
    </r>
    <r>
      <rPr>
        <b/>
        <sz val="11"/>
        <color theme="1"/>
        <rFont val="Calibri"/>
        <family val="2"/>
        <charset val="204"/>
      </rPr>
      <t>строки</t>
    </r>
    <r>
      <rPr>
        <sz val="11"/>
        <color theme="1"/>
        <rFont val="Calibri"/>
        <family val="2"/>
        <charset val="204"/>
      </rPr>
      <t xml:space="preserve"> на </t>
    </r>
    <r>
      <rPr>
        <b/>
        <sz val="11"/>
        <color theme="1"/>
        <rFont val="Calibri"/>
        <family val="2"/>
        <charset val="204"/>
      </rPr>
      <t>столбец</t>
    </r>
  </si>
  <si>
    <t>Вектор v</t>
  </si>
  <si>
    <t>Матрица M</t>
  </si>
  <si>
    <t>Высота результирующей матрицы == высота матрицы А</t>
  </si>
  <si>
    <t>Результирующая матрица R</t>
  </si>
  <si>
    <t>Ширина результирующей матрицы == ширина матрицы В</t>
  </si>
  <si>
    <t>Х</t>
  </si>
  <si>
    <t>=</t>
  </si>
  <si>
    <t>a) С использованием алгоритма Винограда</t>
  </si>
  <si>
    <t>https://digitrain.ru/articles/332931/</t>
  </si>
  <si>
    <t>https://math.fandom.com/ru/wiki/Алгоритм_Копперсмита_—_Винограда</t>
  </si>
  <si>
    <t>Мультпликаторы матрицы М</t>
  </si>
  <si>
    <t>-&gt;</t>
  </si>
  <si>
    <t>Примеры:</t>
  </si>
  <si>
    <t>а)</t>
  </si>
  <si>
    <t>Матрица А</t>
  </si>
  <si>
    <t>Матрица В</t>
  </si>
  <si>
    <t>б)</t>
  </si>
  <si>
    <t>Питон</t>
  </si>
  <si>
    <t>https://qudata.com/ml/ru/NN_Base_Numpy.html#intro</t>
  </si>
  <si>
    <t>Свертка в схемах</t>
  </si>
  <si>
    <t>Описание винограда</t>
  </si>
  <si>
    <t>https://habr.com/ru/articles/477718/</t>
  </si>
  <si>
    <t>https://www.mdpi.com/2227-7390/9/17/2033</t>
  </si>
  <si>
    <t>https://www.researchgate.net/figure/The-process-of-doing-2-D-convolution-using-Winograd-algorithm-The-four-dotted-frames_fig2_353690972</t>
  </si>
  <si>
    <t>Описание винограда, которое я реализовала</t>
  </si>
  <si>
    <t>Виды алгоритмов на свертку видео</t>
  </si>
  <si>
    <t>https://www.youtube.com/watch?v=Lq09o6xEem4</t>
  </si>
  <si>
    <t>Gaussian elimination method</t>
  </si>
  <si>
    <t>Multiplier</t>
  </si>
  <si>
    <t>Swap first because of zero</t>
  </si>
  <si>
    <t>Increment first column</t>
  </si>
  <si>
    <t>Increment second column</t>
  </si>
  <si>
    <t>Finding arguments</t>
  </si>
  <si>
    <t>X3 =</t>
  </si>
  <si>
    <t>X2 =</t>
  </si>
  <si>
    <t xml:space="preserve">X1 = </t>
  </si>
  <si>
    <t>Reverse check</t>
  </si>
  <si>
    <t>Equation1</t>
  </si>
  <si>
    <t>Equation2</t>
  </si>
  <si>
    <t>Equation3</t>
  </si>
  <si>
    <t xml:space="preserve">Pipeline parallel idea of result matrix calculation </t>
  </si>
  <si>
    <t>Thread 1</t>
  </si>
  <si>
    <t>Thread 2</t>
  </si>
  <si>
    <t>Thread 3</t>
  </si>
  <si>
    <t>…</t>
  </si>
  <si>
    <t>Thread i</t>
  </si>
  <si>
    <t>Calculate 1 elem</t>
  </si>
  <si>
    <t>Calculate 2 elem</t>
  </si>
  <si>
    <t>Calculate 3 elem</t>
  </si>
  <si>
    <t>Calculate j elem</t>
  </si>
  <si>
    <t>i - number of rows in result matrix (equivalent to number of rows in matrix A)</t>
  </si>
  <si>
    <t>j - number of element in row of result matrix (equivalent to number of element in matrix B)</t>
  </si>
  <si>
    <t xml:space="preserve">Stage 1 </t>
  </si>
  <si>
    <t xml:space="preserve">Stage 2 </t>
  </si>
  <si>
    <t>Stage 3</t>
  </si>
  <si>
    <t xml:space="preserve">Stage 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</si>
</sst>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22"/>
      <color rgb="FF000000"/>
      <name val="Calibri"/>
      <family val="2"/>
      <charset val="204"/>
    </font>
    <font>
      <sz val="9"/>
      <color rgb="FF7E3794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D9D9D9"/>
        <bgColor rgb="FFD9D9D9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DDD9C3"/>
        <bgColor rgb="FFDDD9C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2" fillId="2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8" fillId="9" borderId="0" xfId="0" applyFont="1" applyFill="1" applyAlignment="1">
      <alignment horizontal="center"/>
    </xf>
    <xf numFmtId="0" fontId="2" fillId="3" borderId="4" xfId="0" applyFont="1" applyFill="1" applyBorder="1"/>
    <xf numFmtId="0" fontId="3" fillId="3" borderId="4" xfId="0" applyFont="1" applyFill="1" applyBorder="1" applyAlignment="1"/>
    <xf numFmtId="0" fontId="2" fillId="0" borderId="8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3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0" borderId="5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0" xfId="0" applyFont="1"/>
    <xf numFmtId="0" fontId="10" fillId="10" borderId="5" xfId="0" applyFont="1" applyFill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/>
    <xf numFmtId="0" fontId="7" fillId="0" borderId="0" xfId="0" applyFont="1" applyAlignment="1">
      <alignment horizontal="left" vertical="center"/>
    </xf>
    <xf numFmtId="0" fontId="3" fillId="9" borderId="0" xfId="0" applyFont="1" applyFill="1" applyAlignment="1"/>
    <xf numFmtId="0" fontId="3" fillId="9" borderId="0" xfId="0" applyFont="1" applyFill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2" fillId="0" borderId="13" xfId="0" applyFont="1" applyBorder="1" applyAlignment="1">
      <alignment wrapText="1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/>
    <xf numFmtId="0" fontId="12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9" xfId="0" applyFont="1" applyBorder="1" applyAlignment="1"/>
    <xf numFmtId="0" fontId="0" fillId="0" borderId="16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66675</xdr:colOff>
      <xdr:row>65</xdr:row>
      <xdr:rowOff>133350</xdr:rowOff>
    </xdr:from>
    <xdr:ext cx="4181475" cy="2609850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igitrain.ru/articles/332931/" TargetMode="External"/><Relationship Id="rId1" Type="http://schemas.openxmlformats.org/officeDocument/2006/relationships/hyperlink" Target="https://russianblogs.com/article/214610554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000"/>
  <sheetViews>
    <sheetView tabSelected="1" topLeftCell="A121" workbookViewId="0">
      <selection activeCell="M133" sqref="M133"/>
    </sheetView>
  </sheetViews>
  <sheetFormatPr defaultColWidth="14.42578125" defaultRowHeight="15" customHeight="1" x14ac:dyDescent="0.25"/>
  <cols>
    <col min="1" max="2" width="9.140625" customWidth="1"/>
    <col min="3" max="3" width="9.28515625" customWidth="1"/>
    <col min="4" max="4" width="9" customWidth="1"/>
    <col min="5" max="5" width="8.85546875" customWidth="1"/>
    <col min="6" max="6" width="9" customWidth="1"/>
    <col min="7" max="8" width="9.140625" customWidth="1"/>
    <col min="9" max="9" width="9.28515625" customWidth="1"/>
    <col min="10" max="10" width="9.5703125" customWidth="1"/>
    <col min="11" max="13" width="8.5703125" customWidth="1"/>
    <col min="14" max="14" width="5" customWidth="1"/>
    <col min="15" max="15" width="5.140625" customWidth="1"/>
    <col min="16" max="16" width="6.140625" customWidth="1"/>
    <col min="17" max="17" width="4" customWidth="1"/>
    <col min="18" max="41" width="8.5703125" customWidth="1"/>
  </cols>
  <sheetData>
    <row r="2" spans="1:32" x14ac:dyDescent="0.25">
      <c r="A2" s="58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5" spans="1:32" x14ac:dyDescent="0.25">
      <c r="A5" s="59" t="s">
        <v>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1:32" x14ac:dyDescent="0.25">
      <c r="M6" s="60" t="s">
        <v>2</v>
      </c>
      <c r="N6" s="52"/>
      <c r="O6" s="52"/>
      <c r="P6" s="52"/>
      <c r="Q6" s="52"/>
      <c r="R6" s="52"/>
      <c r="S6" s="53"/>
      <c r="T6" s="54" t="s">
        <v>3</v>
      </c>
      <c r="U6" s="55"/>
      <c r="V6" s="55"/>
      <c r="W6" s="55"/>
      <c r="X6" s="55"/>
      <c r="Y6" s="55"/>
      <c r="Z6" s="3"/>
      <c r="AA6" s="4"/>
      <c r="AB6" s="3"/>
      <c r="AC6" s="3"/>
      <c r="AD6" s="3"/>
      <c r="AE6" s="3"/>
    </row>
    <row r="7" spans="1:32" x14ac:dyDescent="0.25">
      <c r="A7" s="4" t="s">
        <v>4</v>
      </c>
      <c r="B7" s="5">
        <v>0</v>
      </c>
      <c r="C7" s="5">
        <v>1</v>
      </c>
      <c r="D7" s="5">
        <v>2</v>
      </c>
      <c r="E7" s="4" t="s">
        <v>5</v>
      </c>
      <c r="F7" s="5">
        <v>0</v>
      </c>
      <c r="G7" s="5">
        <v>1</v>
      </c>
      <c r="H7" s="5">
        <v>2</v>
      </c>
      <c r="I7" s="5">
        <v>3</v>
      </c>
      <c r="M7" s="60" t="s">
        <v>6</v>
      </c>
      <c r="N7" s="52"/>
      <c r="O7" s="52"/>
      <c r="P7" s="52"/>
      <c r="Q7" s="52"/>
      <c r="R7" s="52"/>
      <c r="S7" s="53"/>
      <c r="T7" s="54" t="s">
        <v>7</v>
      </c>
      <c r="U7" s="55"/>
      <c r="V7" s="55"/>
      <c r="W7" s="55"/>
      <c r="X7" s="55"/>
      <c r="Y7" s="55"/>
      <c r="Z7" s="3"/>
      <c r="AB7" s="3"/>
      <c r="AC7" s="3"/>
      <c r="AD7" s="3"/>
      <c r="AE7" s="3"/>
    </row>
    <row r="8" spans="1:32" x14ac:dyDescent="0.25">
      <c r="B8" s="5">
        <v>3</v>
      </c>
      <c r="C8" s="5">
        <v>4</v>
      </c>
      <c r="D8" s="5">
        <v>5</v>
      </c>
      <c r="F8" s="5">
        <v>4</v>
      </c>
      <c r="G8" s="5">
        <v>5</v>
      </c>
      <c r="H8" s="5">
        <v>6</v>
      </c>
      <c r="I8" s="5">
        <v>7</v>
      </c>
      <c r="M8" s="60"/>
      <c r="N8" s="52"/>
      <c r="O8" s="52"/>
      <c r="P8" s="52"/>
      <c r="Q8" s="52"/>
      <c r="R8" s="52"/>
      <c r="S8" s="53"/>
      <c r="T8" s="55"/>
      <c r="U8" s="55"/>
      <c r="V8" s="55"/>
      <c r="W8" s="55"/>
      <c r="X8" s="55"/>
      <c r="Y8" s="55"/>
      <c r="AA8" s="2">
        <v>0</v>
      </c>
      <c r="AB8" s="2">
        <v>1</v>
      </c>
      <c r="AC8" s="2">
        <v>2</v>
      </c>
      <c r="AD8" s="2">
        <v>3</v>
      </c>
      <c r="AE8" s="2">
        <v>4</v>
      </c>
      <c r="AF8" s="2">
        <v>5</v>
      </c>
    </row>
    <row r="9" spans="1:32" x14ac:dyDescent="0.25">
      <c r="F9" s="5">
        <v>8</v>
      </c>
      <c r="G9" s="5">
        <v>9</v>
      </c>
      <c r="H9" s="5">
        <v>10</v>
      </c>
      <c r="I9" s="5">
        <v>11</v>
      </c>
      <c r="M9" s="60"/>
      <c r="N9" s="52"/>
      <c r="O9" s="52"/>
      <c r="P9" s="52"/>
      <c r="Q9" s="52"/>
      <c r="R9" s="52"/>
      <c r="S9" s="53"/>
      <c r="T9" s="55"/>
      <c r="U9" s="55"/>
      <c r="V9" s="55"/>
      <c r="W9" s="55"/>
      <c r="X9" s="55"/>
      <c r="Y9" s="55"/>
      <c r="AA9" s="2">
        <v>1</v>
      </c>
      <c r="AB9" s="2">
        <v>2</v>
      </c>
      <c r="AC9" s="2">
        <v>3</v>
      </c>
      <c r="AD9" s="2">
        <v>4</v>
      </c>
      <c r="AE9" s="2">
        <v>5</v>
      </c>
      <c r="AF9" s="2">
        <v>6</v>
      </c>
    </row>
    <row r="10" spans="1:32" x14ac:dyDescent="0.25">
      <c r="F10" s="5">
        <v>12</v>
      </c>
      <c r="G10" s="5">
        <v>13</v>
      </c>
      <c r="H10" s="5">
        <v>14</v>
      </c>
      <c r="I10" s="5">
        <v>15</v>
      </c>
      <c r="M10" s="60"/>
      <c r="N10" s="52"/>
      <c r="O10" s="52"/>
      <c r="P10" s="52"/>
      <c r="Q10" s="52"/>
      <c r="R10" s="52"/>
      <c r="S10" s="53"/>
      <c r="AA10" s="2">
        <v>2</v>
      </c>
      <c r="AB10" s="2">
        <v>3</v>
      </c>
      <c r="AC10" s="2">
        <v>4</v>
      </c>
      <c r="AD10" s="2">
        <v>5</v>
      </c>
      <c r="AE10" s="2">
        <v>6</v>
      </c>
      <c r="AF10" s="2">
        <v>7</v>
      </c>
    </row>
    <row r="11" spans="1:32" x14ac:dyDescent="0.25">
      <c r="M11" s="60"/>
      <c r="N11" s="52"/>
      <c r="O11" s="52"/>
      <c r="P11" s="52"/>
      <c r="Q11" s="52"/>
      <c r="R11" s="52"/>
      <c r="S11" s="53"/>
      <c r="AA11" s="2">
        <v>3</v>
      </c>
      <c r="AB11" s="2">
        <v>4</v>
      </c>
      <c r="AC11" s="2">
        <v>5</v>
      </c>
      <c r="AD11" s="2">
        <v>6</v>
      </c>
      <c r="AE11" s="2">
        <v>7</v>
      </c>
      <c r="AF11" s="2">
        <v>8</v>
      </c>
    </row>
    <row r="12" spans="1:32" x14ac:dyDescent="0.25">
      <c r="A12" s="59" t="s">
        <v>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AA12" s="2">
        <v>4</v>
      </c>
      <c r="AB12" s="2">
        <v>5</v>
      </c>
      <c r="AC12" s="2">
        <v>6</v>
      </c>
      <c r="AD12" s="2">
        <v>7</v>
      </c>
      <c r="AE12" s="2">
        <v>8</v>
      </c>
      <c r="AF12" s="2">
        <v>9</v>
      </c>
    </row>
    <row r="13" spans="1:32" x14ac:dyDescent="0.25">
      <c r="AA13" s="2">
        <v>5</v>
      </c>
      <c r="AB13" s="2">
        <v>6</v>
      </c>
      <c r="AC13" s="2">
        <v>7</v>
      </c>
      <c r="AD13" s="2">
        <v>8</v>
      </c>
      <c r="AE13" s="2">
        <v>9</v>
      </c>
      <c r="AF13" s="2">
        <v>10</v>
      </c>
    </row>
    <row r="14" spans="1:32" x14ac:dyDescent="0.25">
      <c r="AA14" s="2">
        <v>6</v>
      </c>
      <c r="AB14" s="2">
        <v>7</v>
      </c>
      <c r="AC14" s="2">
        <v>8</v>
      </c>
      <c r="AD14" s="2">
        <v>9</v>
      </c>
      <c r="AE14" s="2">
        <v>10</v>
      </c>
      <c r="AF14" s="2">
        <v>11</v>
      </c>
    </row>
    <row r="15" spans="1:32" x14ac:dyDescent="0.25">
      <c r="A15" s="59" t="s">
        <v>9</v>
      </c>
      <c r="B15" s="55"/>
      <c r="C15" s="55"/>
      <c r="D15" s="55"/>
      <c r="E15" s="55"/>
      <c r="F15" s="55"/>
      <c r="G15" s="55"/>
      <c r="H15" s="55"/>
      <c r="I15" s="55"/>
      <c r="J15" s="55"/>
      <c r="K15" s="6"/>
      <c r="L15" s="6"/>
      <c r="M15" s="6"/>
      <c r="N15" s="6"/>
      <c r="AA15" s="2">
        <v>7</v>
      </c>
      <c r="AB15" s="2">
        <v>8</v>
      </c>
      <c r="AC15" s="2">
        <v>9</v>
      </c>
      <c r="AD15" s="2">
        <v>10</v>
      </c>
      <c r="AE15" s="2">
        <v>11</v>
      </c>
      <c r="AF15" s="2">
        <v>12</v>
      </c>
    </row>
    <row r="16" spans="1:32" x14ac:dyDescent="0.25">
      <c r="AA16" s="2">
        <v>8</v>
      </c>
      <c r="AB16" s="2">
        <v>9</v>
      </c>
      <c r="AC16" s="2">
        <v>10</v>
      </c>
      <c r="AD16" s="2">
        <v>11</v>
      </c>
      <c r="AE16" s="2">
        <v>12</v>
      </c>
      <c r="AF16" s="2">
        <v>13</v>
      </c>
    </row>
    <row r="17" spans="1:32" x14ac:dyDescent="0.25">
      <c r="B17" s="7" t="s">
        <v>10</v>
      </c>
      <c r="C17" s="59" t="s">
        <v>11</v>
      </c>
      <c r="D17" s="55"/>
      <c r="E17" s="8" t="s">
        <v>12</v>
      </c>
      <c r="F17" s="59" t="s">
        <v>13</v>
      </c>
      <c r="G17" s="55"/>
      <c r="H17" s="55"/>
      <c r="I17" s="55"/>
      <c r="J17" s="55"/>
      <c r="AA17" s="2">
        <v>9</v>
      </c>
      <c r="AB17" s="2">
        <v>10</v>
      </c>
      <c r="AC17" s="2">
        <v>11</v>
      </c>
      <c r="AD17" s="2">
        <v>12</v>
      </c>
      <c r="AE17" s="2">
        <v>13</v>
      </c>
      <c r="AF17" s="2">
        <v>14</v>
      </c>
    </row>
    <row r="18" spans="1:32" x14ac:dyDescent="0.25">
      <c r="AA18" s="2">
        <v>10</v>
      </c>
      <c r="AB18" s="2">
        <v>11</v>
      </c>
      <c r="AC18" s="2">
        <v>12</v>
      </c>
      <c r="AD18" s="2">
        <v>13</v>
      </c>
      <c r="AE18" s="2">
        <v>14</v>
      </c>
      <c r="AF18" s="2">
        <v>15</v>
      </c>
    </row>
    <row r="21" spans="1:32" ht="84.75" customHeight="1" x14ac:dyDescent="0.25">
      <c r="A21" s="62" t="s">
        <v>14</v>
      </c>
      <c r="B21" s="55"/>
      <c r="C21" s="55"/>
      <c r="D21" s="55"/>
      <c r="E21" s="55"/>
      <c r="F21" s="55"/>
      <c r="G21" s="55"/>
      <c r="H21" s="55"/>
      <c r="I21" s="55"/>
      <c r="J21" s="55"/>
      <c r="K21" s="9"/>
      <c r="L21" s="9"/>
      <c r="M21" s="9"/>
      <c r="N21" s="9"/>
    </row>
    <row r="22" spans="1:32" ht="15.75" customHeight="1" x14ac:dyDescent="0.25"/>
    <row r="23" spans="1:32" ht="33" customHeight="1" x14ac:dyDescent="0.25">
      <c r="A23" s="63" t="s">
        <v>15</v>
      </c>
      <c r="B23" s="64"/>
      <c r="C23" s="10">
        <v>0</v>
      </c>
      <c r="D23" s="10">
        <v>1</v>
      </c>
      <c r="E23" s="10">
        <v>2</v>
      </c>
      <c r="F23" s="10">
        <v>3</v>
      </c>
      <c r="G23" s="10">
        <v>4</v>
      </c>
      <c r="H23" s="10">
        <v>5</v>
      </c>
    </row>
    <row r="24" spans="1:32" ht="15.75" customHeight="1" x14ac:dyDescent="0.25">
      <c r="B24" s="71" t="s">
        <v>16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61" t="s">
        <v>17</v>
      </c>
      <c r="L24" s="13"/>
      <c r="O24" s="61" t="s">
        <v>16</v>
      </c>
      <c r="P24" s="13">
        <f t="shared" ref="P24:P44" si="0">C24*$C$23 + D24*$D$23+E24*$E$23+F24*$F$23+G24*$G$23+H24*$H$23</f>
        <v>0</v>
      </c>
      <c r="Q24" s="61" t="s">
        <v>17</v>
      </c>
    </row>
    <row r="25" spans="1:32" ht="15.75" customHeight="1" x14ac:dyDescent="0.25">
      <c r="B25" s="55"/>
      <c r="C25" s="11">
        <v>1</v>
      </c>
      <c r="D25" s="11">
        <v>0</v>
      </c>
      <c r="E25" s="12">
        <v>0</v>
      </c>
      <c r="F25" s="12">
        <v>0</v>
      </c>
      <c r="G25" s="12">
        <v>0</v>
      </c>
      <c r="H25" s="12">
        <v>0</v>
      </c>
      <c r="I25" s="55"/>
      <c r="L25" s="13"/>
      <c r="O25" s="55"/>
      <c r="P25" s="13">
        <f t="shared" si="0"/>
        <v>0</v>
      </c>
      <c r="Q25" s="55"/>
    </row>
    <row r="26" spans="1:32" ht="15.75" customHeight="1" x14ac:dyDescent="0.25">
      <c r="B26" s="55"/>
      <c r="C26" s="11">
        <v>2</v>
      </c>
      <c r="D26" s="11">
        <v>1</v>
      </c>
      <c r="E26" s="11">
        <v>0</v>
      </c>
      <c r="F26" s="12">
        <v>0</v>
      </c>
      <c r="G26" s="12">
        <v>0</v>
      </c>
      <c r="H26" s="12">
        <v>0</v>
      </c>
      <c r="I26" s="55"/>
      <c r="L26" s="13"/>
      <c r="O26" s="55"/>
      <c r="P26" s="13">
        <f t="shared" si="0"/>
        <v>1</v>
      </c>
      <c r="Q26" s="55"/>
    </row>
    <row r="27" spans="1:32" ht="15.75" customHeight="1" x14ac:dyDescent="0.25">
      <c r="B27" s="55"/>
      <c r="C27" s="11">
        <v>3</v>
      </c>
      <c r="D27" s="11">
        <v>2</v>
      </c>
      <c r="E27" s="11">
        <v>1</v>
      </c>
      <c r="F27" s="11">
        <v>0</v>
      </c>
      <c r="G27" s="12">
        <v>0</v>
      </c>
      <c r="H27" s="12">
        <v>0</v>
      </c>
      <c r="I27" s="55"/>
      <c r="L27" s="13"/>
      <c r="O27" s="55"/>
      <c r="P27" s="13">
        <f t="shared" si="0"/>
        <v>4</v>
      </c>
      <c r="Q27" s="55"/>
    </row>
    <row r="28" spans="1:32" ht="15.75" customHeight="1" x14ac:dyDescent="0.25">
      <c r="B28" s="55"/>
      <c r="C28" s="11">
        <v>4</v>
      </c>
      <c r="D28" s="11">
        <v>3</v>
      </c>
      <c r="E28" s="11">
        <v>2</v>
      </c>
      <c r="F28" s="11">
        <v>1</v>
      </c>
      <c r="G28" s="11">
        <v>0</v>
      </c>
      <c r="H28" s="12">
        <v>0</v>
      </c>
      <c r="I28" s="55"/>
      <c r="L28" s="13"/>
      <c r="O28" s="55"/>
      <c r="P28" s="13">
        <f t="shared" si="0"/>
        <v>10</v>
      </c>
      <c r="Q28" s="55"/>
    </row>
    <row r="29" spans="1:32" ht="15.75" customHeight="1" x14ac:dyDescent="0.25">
      <c r="B29" s="55"/>
      <c r="C29" s="11">
        <v>5</v>
      </c>
      <c r="D29" s="11">
        <v>4</v>
      </c>
      <c r="E29" s="11">
        <v>3</v>
      </c>
      <c r="F29" s="11">
        <v>2</v>
      </c>
      <c r="G29" s="11">
        <v>1</v>
      </c>
      <c r="H29" s="11">
        <v>0</v>
      </c>
      <c r="I29" s="55"/>
      <c r="L29" s="13"/>
      <c r="O29" s="55"/>
      <c r="P29" s="13">
        <f t="shared" si="0"/>
        <v>20</v>
      </c>
      <c r="Q29" s="55"/>
    </row>
    <row r="30" spans="1:32" ht="15.75" customHeight="1" x14ac:dyDescent="0.25">
      <c r="B30" s="55"/>
      <c r="C30" s="11">
        <v>6</v>
      </c>
      <c r="D30" s="11">
        <v>5</v>
      </c>
      <c r="E30" s="11">
        <v>4</v>
      </c>
      <c r="F30" s="11">
        <v>3</v>
      </c>
      <c r="G30" s="11">
        <v>2</v>
      </c>
      <c r="H30" s="11">
        <v>1</v>
      </c>
      <c r="I30" s="55"/>
      <c r="L30" s="13"/>
      <c r="O30" s="55"/>
      <c r="P30" s="13">
        <f t="shared" si="0"/>
        <v>35</v>
      </c>
      <c r="Q30" s="55"/>
    </row>
    <row r="31" spans="1:32" ht="15.75" customHeight="1" x14ac:dyDescent="0.25">
      <c r="B31" s="55"/>
      <c r="C31" s="11">
        <v>7</v>
      </c>
      <c r="D31" s="11">
        <v>6</v>
      </c>
      <c r="E31" s="11">
        <v>5</v>
      </c>
      <c r="F31" s="11">
        <v>4</v>
      </c>
      <c r="G31" s="11">
        <v>3</v>
      </c>
      <c r="H31" s="11">
        <v>2</v>
      </c>
      <c r="I31" s="55"/>
      <c r="K31" s="61" t="s">
        <v>16</v>
      </c>
      <c r="L31" s="13">
        <v>0</v>
      </c>
      <c r="M31" s="61" t="s">
        <v>17</v>
      </c>
      <c r="O31" s="55"/>
      <c r="P31" s="13">
        <f t="shared" si="0"/>
        <v>50</v>
      </c>
      <c r="Q31" s="55"/>
    </row>
    <row r="32" spans="1:32" ht="15.75" customHeight="1" x14ac:dyDescent="0.25">
      <c r="B32" s="55"/>
      <c r="C32" s="11">
        <v>8</v>
      </c>
      <c r="D32" s="11">
        <v>7</v>
      </c>
      <c r="E32" s="11">
        <v>6</v>
      </c>
      <c r="F32" s="11">
        <v>5</v>
      </c>
      <c r="G32" s="11">
        <v>4</v>
      </c>
      <c r="H32" s="11">
        <v>3</v>
      </c>
      <c r="I32" s="55"/>
      <c r="K32" s="55"/>
      <c r="L32" s="13">
        <v>1</v>
      </c>
      <c r="M32" s="55"/>
      <c r="O32" s="55"/>
      <c r="P32" s="13">
        <f t="shared" si="0"/>
        <v>65</v>
      </c>
      <c r="Q32" s="55"/>
    </row>
    <row r="33" spans="2:17" ht="15.75" customHeight="1" x14ac:dyDescent="0.25">
      <c r="B33" s="55"/>
      <c r="C33" s="11">
        <v>9</v>
      </c>
      <c r="D33" s="11">
        <v>8</v>
      </c>
      <c r="E33" s="11">
        <v>7</v>
      </c>
      <c r="F33" s="11">
        <v>6</v>
      </c>
      <c r="G33" s="11">
        <v>5</v>
      </c>
      <c r="H33" s="11">
        <v>4</v>
      </c>
      <c r="I33" s="55"/>
      <c r="K33" s="55"/>
      <c r="L33" s="13">
        <v>2</v>
      </c>
      <c r="M33" s="55"/>
      <c r="O33" s="55"/>
      <c r="P33" s="13">
        <f t="shared" si="0"/>
        <v>80</v>
      </c>
      <c r="Q33" s="55"/>
    </row>
    <row r="34" spans="2:17" ht="15.75" customHeight="1" x14ac:dyDescent="0.25">
      <c r="B34" s="55"/>
      <c r="C34" s="11">
        <v>10</v>
      </c>
      <c r="D34" s="11">
        <v>9</v>
      </c>
      <c r="E34" s="11">
        <v>8</v>
      </c>
      <c r="F34" s="11">
        <v>7</v>
      </c>
      <c r="G34" s="11">
        <v>6</v>
      </c>
      <c r="H34" s="11">
        <v>5</v>
      </c>
      <c r="I34" s="55"/>
      <c r="J34" s="14" t="s">
        <v>18</v>
      </c>
      <c r="K34" s="55"/>
      <c r="L34" s="13">
        <v>3</v>
      </c>
      <c r="M34" s="55"/>
      <c r="N34" s="15" t="s">
        <v>19</v>
      </c>
      <c r="O34" s="55"/>
      <c r="P34" s="13">
        <f t="shared" si="0"/>
        <v>95</v>
      </c>
      <c r="Q34" s="55"/>
    </row>
    <row r="35" spans="2:17" ht="15.75" customHeight="1" x14ac:dyDescent="0.25">
      <c r="B35" s="55"/>
      <c r="C35" s="11">
        <v>11</v>
      </c>
      <c r="D35" s="11">
        <v>10</v>
      </c>
      <c r="E35" s="11">
        <v>9</v>
      </c>
      <c r="F35" s="11">
        <v>8</v>
      </c>
      <c r="G35" s="11">
        <v>7</v>
      </c>
      <c r="H35" s="11">
        <v>6</v>
      </c>
      <c r="I35" s="55"/>
      <c r="K35" s="55"/>
      <c r="L35" s="13">
        <v>4</v>
      </c>
      <c r="M35" s="55"/>
      <c r="O35" s="55"/>
      <c r="P35" s="13">
        <f t="shared" si="0"/>
        <v>110</v>
      </c>
      <c r="Q35" s="55"/>
    </row>
    <row r="36" spans="2:17" ht="15.75" customHeight="1" x14ac:dyDescent="0.25">
      <c r="B36" s="55"/>
      <c r="C36" s="11">
        <v>12</v>
      </c>
      <c r="D36" s="11">
        <v>11</v>
      </c>
      <c r="E36" s="11">
        <v>10</v>
      </c>
      <c r="F36" s="11">
        <v>9</v>
      </c>
      <c r="G36" s="11">
        <v>8</v>
      </c>
      <c r="H36" s="11">
        <v>7</v>
      </c>
      <c r="I36" s="55"/>
      <c r="K36" s="55"/>
      <c r="L36" s="13">
        <v>5</v>
      </c>
      <c r="M36" s="55"/>
      <c r="O36" s="55"/>
      <c r="P36" s="13">
        <f t="shared" si="0"/>
        <v>125</v>
      </c>
      <c r="Q36" s="55"/>
    </row>
    <row r="37" spans="2:17" ht="15.75" customHeight="1" x14ac:dyDescent="0.25">
      <c r="B37" s="55"/>
      <c r="C37" s="11">
        <v>13</v>
      </c>
      <c r="D37" s="11">
        <v>12</v>
      </c>
      <c r="E37" s="11">
        <v>11</v>
      </c>
      <c r="F37" s="11">
        <v>10</v>
      </c>
      <c r="G37" s="11">
        <v>9</v>
      </c>
      <c r="H37" s="11">
        <v>8</v>
      </c>
      <c r="I37" s="55"/>
      <c r="L37" s="13"/>
      <c r="O37" s="55"/>
      <c r="P37" s="13">
        <f t="shared" si="0"/>
        <v>140</v>
      </c>
      <c r="Q37" s="55"/>
    </row>
    <row r="38" spans="2:17" ht="15.75" customHeight="1" x14ac:dyDescent="0.25">
      <c r="B38" s="55"/>
      <c r="C38" s="11">
        <v>14</v>
      </c>
      <c r="D38" s="11">
        <v>13</v>
      </c>
      <c r="E38" s="11">
        <v>12</v>
      </c>
      <c r="F38" s="11">
        <v>11</v>
      </c>
      <c r="G38" s="11">
        <v>10</v>
      </c>
      <c r="H38" s="11">
        <v>9</v>
      </c>
      <c r="I38" s="55"/>
      <c r="L38" s="13"/>
      <c r="O38" s="55"/>
      <c r="P38" s="13">
        <f t="shared" si="0"/>
        <v>155</v>
      </c>
      <c r="Q38" s="55"/>
    </row>
    <row r="39" spans="2:17" ht="15.75" customHeight="1" x14ac:dyDescent="0.25">
      <c r="B39" s="55"/>
      <c r="C39" s="11">
        <v>15</v>
      </c>
      <c r="D39" s="11">
        <v>14</v>
      </c>
      <c r="E39" s="11">
        <v>13</v>
      </c>
      <c r="F39" s="11">
        <v>12</v>
      </c>
      <c r="G39" s="11">
        <v>11</v>
      </c>
      <c r="H39" s="11">
        <v>10</v>
      </c>
      <c r="I39" s="55"/>
      <c r="L39" s="13"/>
      <c r="O39" s="55"/>
      <c r="P39" s="13">
        <f t="shared" si="0"/>
        <v>170</v>
      </c>
      <c r="Q39" s="55"/>
    </row>
    <row r="40" spans="2:17" ht="15.75" customHeight="1" x14ac:dyDescent="0.25">
      <c r="B40" s="55"/>
      <c r="C40" s="12">
        <v>0</v>
      </c>
      <c r="D40" s="11">
        <v>15</v>
      </c>
      <c r="E40" s="11">
        <v>14</v>
      </c>
      <c r="F40" s="11">
        <v>13</v>
      </c>
      <c r="G40" s="11">
        <v>12</v>
      </c>
      <c r="H40" s="11">
        <v>11</v>
      </c>
      <c r="I40" s="55"/>
      <c r="L40" s="13"/>
      <c r="O40" s="55"/>
      <c r="P40" s="13">
        <f t="shared" si="0"/>
        <v>185</v>
      </c>
      <c r="Q40" s="55"/>
    </row>
    <row r="41" spans="2:17" ht="15.75" customHeight="1" x14ac:dyDescent="0.25">
      <c r="B41" s="55"/>
      <c r="C41" s="12">
        <v>0</v>
      </c>
      <c r="D41" s="12">
        <v>0</v>
      </c>
      <c r="E41" s="11">
        <v>15</v>
      </c>
      <c r="F41" s="11">
        <v>14</v>
      </c>
      <c r="G41" s="11">
        <v>13</v>
      </c>
      <c r="H41" s="11">
        <v>12</v>
      </c>
      <c r="I41" s="55"/>
      <c r="L41" s="13"/>
      <c r="O41" s="55"/>
      <c r="P41" s="13">
        <f t="shared" si="0"/>
        <v>184</v>
      </c>
      <c r="Q41" s="55"/>
    </row>
    <row r="42" spans="2:17" ht="15.75" customHeight="1" x14ac:dyDescent="0.25">
      <c r="B42" s="55"/>
      <c r="C42" s="12">
        <v>0</v>
      </c>
      <c r="D42" s="12">
        <v>0</v>
      </c>
      <c r="E42" s="12">
        <v>0</v>
      </c>
      <c r="F42" s="11">
        <v>15</v>
      </c>
      <c r="G42" s="11">
        <v>14</v>
      </c>
      <c r="H42" s="11">
        <v>13</v>
      </c>
      <c r="I42" s="55"/>
      <c r="L42" s="13"/>
      <c r="O42" s="55"/>
      <c r="P42" s="13">
        <f t="shared" si="0"/>
        <v>166</v>
      </c>
      <c r="Q42" s="55"/>
    </row>
    <row r="43" spans="2:17" ht="15.75" customHeight="1" x14ac:dyDescent="0.25">
      <c r="B43" s="55"/>
      <c r="C43" s="12">
        <v>0</v>
      </c>
      <c r="D43" s="12">
        <v>0</v>
      </c>
      <c r="E43" s="12">
        <v>0</v>
      </c>
      <c r="F43" s="12">
        <v>0</v>
      </c>
      <c r="G43" s="11">
        <v>15</v>
      </c>
      <c r="H43" s="11">
        <v>14</v>
      </c>
      <c r="I43" s="55"/>
      <c r="L43" s="13"/>
      <c r="O43" s="55"/>
      <c r="P43" s="13">
        <f t="shared" si="0"/>
        <v>130</v>
      </c>
      <c r="Q43" s="55"/>
    </row>
    <row r="44" spans="2:17" ht="15.75" customHeight="1" x14ac:dyDescent="0.25">
      <c r="B44" s="55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1">
        <v>15</v>
      </c>
      <c r="I44" s="55"/>
      <c r="L44" s="13"/>
      <c r="O44" s="55"/>
      <c r="P44" s="13">
        <f t="shared" si="0"/>
        <v>75</v>
      </c>
      <c r="Q44" s="55"/>
    </row>
    <row r="45" spans="2:17" ht="15.75" customHeight="1" x14ac:dyDescent="0.25"/>
    <row r="46" spans="2:17" ht="15.75" customHeight="1" x14ac:dyDescent="0.25"/>
    <row r="47" spans="2:17" ht="15.75" customHeight="1" x14ac:dyDescent="0.25"/>
    <row r="48" spans="2:17" ht="15.75" customHeight="1" x14ac:dyDescent="0.25"/>
    <row r="49" spans="1:20" ht="15.75" customHeight="1" x14ac:dyDescent="0.25"/>
    <row r="50" spans="1:20" ht="15.75" customHeight="1" x14ac:dyDescent="0.25">
      <c r="A50" s="59" t="s">
        <v>20</v>
      </c>
      <c r="B50" s="55"/>
      <c r="C50" s="55"/>
      <c r="D50" s="55"/>
      <c r="E50" s="55"/>
      <c r="F50" s="55"/>
      <c r="G50" s="55"/>
      <c r="H50" s="55"/>
      <c r="I50" s="55"/>
      <c r="J50" s="55"/>
    </row>
    <row r="51" spans="1:20" ht="15.75" customHeight="1" x14ac:dyDescent="0.25"/>
    <row r="52" spans="1:20" ht="48" customHeight="1" x14ac:dyDescent="0.25">
      <c r="A52" s="62" t="s">
        <v>21</v>
      </c>
      <c r="B52" s="55"/>
      <c r="C52" s="55"/>
      <c r="D52" s="55"/>
      <c r="E52" s="55"/>
      <c r="F52" s="55"/>
      <c r="G52" s="55"/>
      <c r="H52" s="55"/>
      <c r="I52" s="55"/>
      <c r="J52" s="55"/>
    </row>
    <row r="53" spans="1:20" ht="15.75" customHeight="1" x14ac:dyDescent="0.25">
      <c r="B53" s="16"/>
      <c r="C53" s="16"/>
      <c r="D53" s="16"/>
      <c r="E53" s="16"/>
      <c r="F53" s="16"/>
      <c r="G53" s="16"/>
      <c r="H53" s="16"/>
      <c r="I53" s="16"/>
      <c r="J53" s="16"/>
      <c r="L53" s="17"/>
      <c r="M53" s="17"/>
      <c r="N53" s="17"/>
      <c r="O53" s="17"/>
      <c r="P53" s="17"/>
      <c r="Q53" s="17"/>
      <c r="R53" s="17"/>
      <c r="S53" s="6"/>
      <c r="T53" s="6"/>
    </row>
    <row r="54" spans="1:20" ht="15.75" customHeight="1" x14ac:dyDescent="0.25">
      <c r="B54" s="7" t="s">
        <v>10</v>
      </c>
      <c r="C54" s="59" t="s">
        <v>11</v>
      </c>
      <c r="D54" s="55"/>
      <c r="E54" s="16" t="s">
        <v>22</v>
      </c>
      <c r="F54" s="70" t="s">
        <v>23</v>
      </c>
      <c r="G54" s="55"/>
      <c r="H54" s="55"/>
      <c r="I54" s="55"/>
      <c r="J54" s="16"/>
      <c r="L54" s="17"/>
      <c r="M54" s="17"/>
      <c r="N54" s="17"/>
      <c r="O54" s="17"/>
      <c r="P54" s="17"/>
      <c r="Q54" s="17"/>
      <c r="R54" s="17"/>
      <c r="S54" s="6"/>
      <c r="T54" s="6"/>
    </row>
    <row r="55" spans="1:20" ht="15.75" customHeight="1" x14ac:dyDescent="0.25">
      <c r="B55" s="16"/>
      <c r="C55" s="16"/>
      <c r="D55" s="16"/>
      <c r="E55" s="16"/>
      <c r="F55" s="16"/>
      <c r="G55" s="16"/>
      <c r="H55" s="16"/>
      <c r="I55" s="16"/>
      <c r="J55" s="16"/>
      <c r="L55" s="17"/>
      <c r="M55" s="17"/>
      <c r="N55" s="17"/>
      <c r="O55" s="17"/>
      <c r="P55" s="17"/>
      <c r="Q55" s="17"/>
      <c r="R55" s="17"/>
      <c r="S55" s="6"/>
      <c r="T55" s="6"/>
    </row>
    <row r="56" spans="1:20" ht="15.75" customHeight="1" x14ac:dyDescent="0.25">
      <c r="B56" s="16"/>
      <c r="C56" s="16"/>
      <c r="D56" s="16"/>
      <c r="E56" s="16"/>
      <c r="F56" s="16"/>
      <c r="G56" s="16"/>
      <c r="H56" s="16"/>
      <c r="I56" s="16"/>
      <c r="J56" s="16"/>
      <c r="L56" s="17"/>
      <c r="M56" s="17"/>
      <c r="N56" s="17"/>
      <c r="O56" s="17"/>
      <c r="P56" s="17"/>
      <c r="Q56" s="17"/>
      <c r="R56" s="17"/>
      <c r="S56" s="6"/>
      <c r="T56" s="6"/>
    </row>
    <row r="57" spans="1:20" ht="15.75" customHeight="1" x14ac:dyDescent="0.25">
      <c r="A57" s="18">
        <v>0</v>
      </c>
      <c r="B57" s="18">
        <v>1</v>
      </c>
      <c r="C57" s="18">
        <v>2</v>
      </c>
      <c r="D57" s="5">
        <v>3</v>
      </c>
      <c r="E57" s="16"/>
      <c r="F57" s="5">
        <v>0</v>
      </c>
      <c r="G57" s="19">
        <v>1</v>
      </c>
      <c r="H57" s="19">
        <v>2</v>
      </c>
      <c r="I57" s="19">
        <v>3</v>
      </c>
      <c r="J57" s="16"/>
      <c r="K57" s="5">
        <v>0</v>
      </c>
      <c r="L57" s="5">
        <v>1</v>
      </c>
      <c r="M57" s="5">
        <v>2</v>
      </c>
      <c r="N57" s="5">
        <v>3</v>
      </c>
      <c r="O57" s="17"/>
      <c r="P57" s="17"/>
      <c r="Q57" s="17"/>
      <c r="R57" s="17"/>
      <c r="S57" s="6"/>
      <c r="T57" s="6"/>
    </row>
    <row r="58" spans="1:20" ht="15.75" customHeight="1" x14ac:dyDescent="0.25">
      <c r="A58" s="18">
        <v>4</v>
      </c>
      <c r="B58" s="18">
        <v>5</v>
      </c>
      <c r="C58" s="18">
        <v>6</v>
      </c>
      <c r="D58" s="5">
        <v>7</v>
      </c>
      <c r="E58" s="16"/>
      <c r="F58" s="5">
        <v>4</v>
      </c>
      <c r="G58" s="19">
        <v>5</v>
      </c>
      <c r="H58" s="19">
        <v>6</v>
      </c>
      <c r="I58" s="19">
        <v>7</v>
      </c>
      <c r="J58" s="16"/>
      <c r="K58" s="20">
        <v>4</v>
      </c>
      <c r="L58" s="20">
        <v>5</v>
      </c>
      <c r="M58" s="20">
        <v>6</v>
      </c>
      <c r="N58" s="5">
        <v>7</v>
      </c>
      <c r="O58" s="17"/>
      <c r="P58" s="17"/>
      <c r="Q58" s="17"/>
      <c r="R58" s="17"/>
      <c r="S58" s="6"/>
      <c r="T58" s="6"/>
    </row>
    <row r="59" spans="1:20" ht="15.75" customHeight="1" x14ac:dyDescent="0.25">
      <c r="A59" s="5">
        <v>8</v>
      </c>
      <c r="B59" s="5">
        <v>9</v>
      </c>
      <c r="C59" s="5">
        <v>10</v>
      </c>
      <c r="D59" s="5">
        <v>11</v>
      </c>
      <c r="E59" s="16"/>
      <c r="F59" s="5">
        <v>8</v>
      </c>
      <c r="G59" s="5">
        <v>9</v>
      </c>
      <c r="H59" s="5">
        <v>10</v>
      </c>
      <c r="I59" s="5">
        <v>11</v>
      </c>
      <c r="J59" s="16"/>
      <c r="K59" s="20">
        <v>8</v>
      </c>
      <c r="L59" s="20">
        <v>9</v>
      </c>
      <c r="M59" s="20">
        <v>10</v>
      </c>
      <c r="N59" s="5">
        <v>11</v>
      </c>
      <c r="O59" s="17"/>
      <c r="P59" s="17"/>
      <c r="Q59" s="17"/>
      <c r="R59" s="17"/>
      <c r="S59" s="6"/>
      <c r="T59" s="6"/>
    </row>
    <row r="60" spans="1:20" ht="15.75" customHeight="1" x14ac:dyDescent="0.25">
      <c r="A60" s="5">
        <v>12</v>
      </c>
      <c r="B60" s="5">
        <v>13</v>
      </c>
      <c r="C60" s="5">
        <v>14</v>
      </c>
      <c r="D60" s="5">
        <v>15</v>
      </c>
      <c r="E60" s="16"/>
      <c r="F60" s="5">
        <v>12</v>
      </c>
      <c r="G60" s="5">
        <v>13</v>
      </c>
      <c r="H60" s="5">
        <v>14</v>
      </c>
      <c r="I60" s="5">
        <v>15</v>
      </c>
      <c r="J60" s="16"/>
      <c r="K60" s="5">
        <v>12</v>
      </c>
      <c r="L60" s="5">
        <v>13</v>
      </c>
      <c r="M60" s="5">
        <v>14</v>
      </c>
      <c r="N60" s="5">
        <v>15</v>
      </c>
      <c r="O60" s="17"/>
      <c r="P60" s="17"/>
      <c r="Q60" s="17"/>
      <c r="R60" s="17"/>
      <c r="S60" s="6"/>
      <c r="T60" s="6"/>
    </row>
    <row r="61" spans="1:20" ht="15.75" customHeight="1" x14ac:dyDescent="0.25">
      <c r="B61" s="16"/>
      <c r="C61" s="16"/>
      <c r="D61" s="16"/>
      <c r="E61" s="16"/>
      <c r="F61" s="16"/>
      <c r="G61" s="16"/>
      <c r="H61" s="16"/>
      <c r="I61" s="16"/>
      <c r="J61" s="16"/>
      <c r="L61" s="17"/>
      <c r="M61" s="17"/>
      <c r="N61" s="17"/>
      <c r="O61" s="17"/>
      <c r="P61" s="17"/>
      <c r="Q61" s="17"/>
      <c r="R61" s="17"/>
      <c r="S61" s="6"/>
      <c r="T61" s="6"/>
    </row>
    <row r="62" spans="1:20" ht="15.75" customHeight="1" x14ac:dyDescent="0.25">
      <c r="A62" s="5">
        <v>0</v>
      </c>
      <c r="B62" s="5">
        <v>1</v>
      </c>
      <c r="C62" s="5">
        <v>2</v>
      </c>
      <c r="D62" s="5">
        <v>3</v>
      </c>
      <c r="E62" s="16"/>
      <c r="F62" s="5">
        <v>0</v>
      </c>
      <c r="G62" s="5">
        <v>1</v>
      </c>
      <c r="H62" s="5">
        <v>2</v>
      </c>
      <c r="I62" s="5">
        <v>3</v>
      </c>
      <c r="J62" s="16"/>
      <c r="K62" s="5">
        <v>0</v>
      </c>
      <c r="L62" s="5">
        <v>1</v>
      </c>
      <c r="M62" s="5">
        <v>2</v>
      </c>
      <c r="N62" s="5">
        <v>3</v>
      </c>
      <c r="O62" s="17"/>
      <c r="P62" s="17"/>
      <c r="Q62" s="17"/>
      <c r="R62" s="17"/>
      <c r="S62" s="6"/>
      <c r="T62" s="6"/>
    </row>
    <row r="63" spans="1:20" ht="15.75" customHeight="1" x14ac:dyDescent="0.25">
      <c r="A63" s="5">
        <v>4</v>
      </c>
      <c r="B63" s="21">
        <v>5</v>
      </c>
      <c r="C63" s="21">
        <v>6</v>
      </c>
      <c r="D63" s="21">
        <v>7</v>
      </c>
      <c r="E63" s="16"/>
      <c r="F63" s="5">
        <v>4</v>
      </c>
      <c r="G63" s="5">
        <v>5</v>
      </c>
      <c r="H63" s="5">
        <v>6</v>
      </c>
      <c r="I63" s="5">
        <v>7</v>
      </c>
      <c r="J63" s="16"/>
      <c r="K63" s="5">
        <v>4</v>
      </c>
      <c r="L63" s="5">
        <v>5</v>
      </c>
      <c r="M63" s="5">
        <v>6</v>
      </c>
      <c r="N63" s="5">
        <v>7</v>
      </c>
      <c r="O63" s="17"/>
      <c r="P63" s="17"/>
      <c r="Q63" s="17"/>
      <c r="R63" s="17"/>
      <c r="S63" s="6"/>
      <c r="T63" s="6"/>
    </row>
    <row r="64" spans="1:20" ht="15.75" customHeight="1" x14ac:dyDescent="0.25">
      <c r="A64" s="5">
        <v>8</v>
      </c>
      <c r="B64" s="21">
        <v>9</v>
      </c>
      <c r="C64" s="21">
        <v>10</v>
      </c>
      <c r="D64" s="21">
        <v>11</v>
      </c>
      <c r="E64" s="16"/>
      <c r="F64" s="22">
        <v>8</v>
      </c>
      <c r="G64" s="22">
        <v>9</v>
      </c>
      <c r="H64" s="22">
        <v>10</v>
      </c>
      <c r="I64" s="5">
        <v>11</v>
      </c>
      <c r="J64" s="16"/>
      <c r="K64" s="5">
        <v>8</v>
      </c>
      <c r="L64" s="23">
        <v>9</v>
      </c>
      <c r="M64" s="23">
        <v>10</v>
      </c>
      <c r="N64" s="23">
        <v>11</v>
      </c>
      <c r="O64" s="17"/>
      <c r="P64" s="17"/>
      <c r="Q64" s="17"/>
      <c r="R64" s="17"/>
      <c r="S64" s="6"/>
    </row>
    <row r="65" spans="1:20" ht="15.75" customHeight="1" x14ac:dyDescent="0.25">
      <c r="A65" s="5">
        <v>12</v>
      </c>
      <c r="B65" s="5">
        <v>13</v>
      </c>
      <c r="C65" s="5">
        <v>14</v>
      </c>
      <c r="D65" s="5">
        <v>15</v>
      </c>
      <c r="E65" s="16"/>
      <c r="F65" s="22">
        <v>12</v>
      </c>
      <c r="G65" s="22">
        <v>13</v>
      </c>
      <c r="H65" s="22">
        <v>14</v>
      </c>
      <c r="I65" s="5">
        <v>15</v>
      </c>
      <c r="J65" s="16"/>
      <c r="K65" s="5">
        <v>12</v>
      </c>
      <c r="L65" s="23">
        <v>13</v>
      </c>
      <c r="M65" s="23">
        <v>14</v>
      </c>
      <c r="N65" s="23">
        <v>15</v>
      </c>
      <c r="O65" s="17"/>
      <c r="P65" s="17"/>
      <c r="Q65" s="17"/>
      <c r="R65" s="17"/>
      <c r="S65" s="6"/>
    </row>
    <row r="66" spans="1:20" ht="15.75" customHeight="1" x14ac:dyDescent="0.25"/>
    <row r="67" spans="1:20" ht="15.75" customHeight="1" x14ac:dyDescent="0.25"/>
    <row r="68" spans="1:20" ht="15.75" customHeight="1" x14ac:dyDescent="0.25">
      <c r="A68" s="4" t="s">
        <v>24</v>
      </c>
      <c r="B68" s="18">
        <v>0</v>
      </c>
      <c r="C68" s="18">
        <v>1</v>
      </c>
      <c r="D68" s="18">
        <v>2</v>
      </c>
      <c r="E68" s="18">
        <v>4</v>
      </c>
      <c r="F68" s="18">
        <v>5</v>
      </c>
      <c r="G68" s="18">
        <v>6</v>
      </c>
    </row>
    <row r="69" spans="1:20" ht="15.75" customHeight="1" x14ac:dyDescent="0.25">
      <c r="B69" s="19">
        <v>1</v>
      </c>
      <c r="C69" s="19">
        <v>2</v>
      </c>
      <c r="D69" s="19">
        <v>3</v>
      </c>
      <c r="E69" s="19">
        <v>5</v>
      </c>
      <c r="F69" s="19">
        <v>6</v>
      </c>
      <c r="G69" s="19">
        <v>7</v>
      </c>
    </row>
    <row r="70" spans="1:20" ht="15.75" customHeight="1" x14ac:dyDescent="0.25">
      <c r="B70" s="20">
        <v>4</v>
      </c>
      <c r="C70" s="20">
        <v>5</v>
      </c>
      <c r="D70" s="20">
        <v>6</v>
      </c>
      <c r="E70" s="20">
        <v>8</v>
      </c>
      <c r="F70" s="20">
        <v>9</v>
      </c>
      <c r="G70" s="20">
        <v>10</v>
      </c>
    </row>
    <row r="71" spans="1:20" ht="15.75" customHeight="1" x14ac:dyDescent="0.25">
      <c r="B71" s="21">
        <v>5</v>
      </c>
      <c r="C71" s="21">
        <v>6</v>
      </c>
      <c r="D71" s="21">
        <v>7</v>
      </c>
      <c r="E71" s="21">
        <v>9</v>
      </c>
      <c r="F71" s="21">
        <v>10</v>
      </c>
      <c r="G71" s="21">
        <v>11</v>
      </c>
    </row>
    <row r="72" spans="1:20" ht="15.75" customHeight="1" x14ac:dyDescent="0.25">
      <c r="B72" s="22">
        <v>8</v>
      </c>
      <c r="C72" s="22">
        <v>9</v>
      </c>
      <c r="D72" s="22">
        <v>10</v>
      </c>
      <c r="E72" s="22">
        <v>12</v>
      </c>
      <c r="F72" s="22">
        <v>13</v>
      </c>
      <c r="G72" s="22">
        <v>14</v>
      </c>
    </row>
    <row r="73" spans="1:20" ht="15.75" customHeight="1" x14ac:dyDescent="0.25">
      <c r="B73" s="23">
        <v>9</v>
      </c>
      <c r="C73" s="23">
        <v>10</v>
      </c>
      <c r="D73" s="23">
        <v>11</v>
      </c>
      <c r="E73" s="23">
        <v>13</v>
      </c>
      <c r="F73" s="23">
        <v>14</v>
      </c>
      <c r="G73" s="23">
        <v>15</v>
      </c>
    </row>
    <row r="74" spans="1:20" ht="15.75" customHeight="1" x14ac:dyDescent="0.25"/>
    <row r="75" spans="1:20" ht="15.75" customHeight="1" x14ac:dyDescent="0.25"/>
    <row r="76" spans="1:20" ht="15.75" customHeight="1" x14ac:dyDescent="0.25">
      <c r="A76" s="59" t="s">
        <v>25</v>
      </c>
      <c r="B76" s="55"/>
      <c r="C76" s="55"/>
      <c r="D76" s="55"/>
      <c r="E76" s="55"/>
      <c r="F76" s="55"/>
      <c r="G76" s="55"/>
      <c r="H76" s="55"/>
      <c r="I76" s="55"/>
      <c r="J76" s="55"/>
    </row>
    <row r="77" spans="1:20" ht="15.75" customHeight="1" x14ac:dyDescent="0.25"/>
    <row r="78" spans="1:20" ht="15.75" customHeight="1" x14ac:dyDescent="0.25"/>
    <row r="79" spans="1:20" ht="15.75" customHeight="1" x14ac:dyDescent="0.25">
      <c r="B79" s="70" t="s">
        <v>26</v>
      </c>
      <c r="C79" s="55"/>
      <c r="D79" s="55"/>
      <c r="E79" s="55"/>
      <c r="F79" s="55"/>
      <c r="G79" s="55"/>
      <c r="H79" s="55"/>
      <c r="I79" s="55"/>
      <c r="J79" s="55"/>
      <c r="K79" s="12" t="s">
        <v>27</v>
      </c>
      <c r="L79" s="65" t="s">
        <v>28</v>
      </c>
      <c r="M79" s="55"/>
      <c r="N79" s="55"/>
      <c r="O79" s="55"/>
      <c r="P79" s="55"/>
      <c r="Q79" s="55"/>
      <c r="R79" s="55"/>
      <c r="S79" s="6"/>
      <c r="T79" s="6"/>
    </row>
    <row r="80" spans="1:20" ht="15.75" customHeight="1" x14ac:dyDescent="0.25">
      <c r="B80" s="16"/>
      <c r="C80" s="16"/>
      <c r="D80" s="16"/>
      <c r="E80" s="16"/>
      <c r="F80" s="16"/>
      <c r="G80" s="16"/>
      <c r="H80" s="16"/>
      <c r="I80" s="16"/>
      <c r="J80" s="16"/>
      <c r="L80" s="17"/>
      <c r="M80" s="17"/>
      <c r="N80" s="17"/>
      <c r="O80" s="17"/>
      <c r="P80" s="17"/>
      <c r="Q80" s="17"/>
      <c r="R80" s="17"/>
      <c r="S80" s="6"/>
      <c r="T80" s="6"/>
    </row>
    <row r="81" spans="1:41" ht="15.75" customHeight="1" x14ac:dyDescent="0.3">
      <c r="B81" s="16"/>
      <c r="C81" s="16"/>
      <c r="D81" s="16"/>
      <c r="E81" s="16"/>
      <c r="F81" s="16"/>
      <c r="G81" s="16"/>
      <c r="H81" s="16"/>
      <c r="I81" s="16"/>
      <c r="J81" s="16"/>
      <c r="X81" s="24" t="s">
        <v>29</v>
      </c>
      <c r="Y81" s="66" t="s">
        <v>30</v>
      </c>
      <c r="Z81" s="55"/>
      <c r="AA81" s="55"/>
      <c r="AB81" s="55"/>
    </row>
    <row r="82" spans="1:41" ht="15" customHeight="1" x14ac:dyDescent="0.25">
      <c r="A82" s="69" t="s">
        <v>31</v>
      </c>
      <c r="B82" s="52"/>
      <c r="C82" s="52"/>
      <c r="D82" s="52"/>
      <c r="E82" s="52"/>
      <c r="F82" s="53"/>
      <c r="G82" s="9"/>
      <c r="H82" s="56" t="s">
        <v>32</v>
      </c>
      <c r="I82" s="52"/>
      <c r="J82" s="52"/>
      <c r="K82" s="52"/>
      <c r="L82" s="52"/>
      <c r="M82" s="53"/>
      <c r="N82" s="9"/>
      <c r="O82" s="9"/>
      <c r="P82" s="9"/>
      <c r="Q82" s="9"/>
      <c r="R82" s="9"/>
      <c r="Y82" s="67" t="s">
        <v>33</v>
      </c>
      <c r="Z82" s="55"/>
      <c r="AA82" s="55"/>
      <c r="AB82" s="55"/>
    </row>
    <row r="83" spans="1:41" ht="15.75" customHeight="1" x14ac:dyDescent="0.25">
      <c r="A83" s="25">
        <v>0</v>
      </c>
      <c r="B83" s="26">
        <v>1</v>
      </c>
      <c r="C83" s="26">
        <v>2</v>
      </c>
      <c r="D83" s="26">
        <v>3</v>
      </c>
      <c r="E83" s="26">
        <v>4</v>
      </c>
      <c r="F83" s="26">
        <v>5</v>
      </c>
      <c r="H83" s="27">
        <v>0</v>
      </c>
      <c r="I83" s="27">
        <v>1</v>
      </c>
      <c r="J83" s="27">
        <v>2</v>
      </c>
      <c r="K83" s="27">
        <v>4</v>
      </c>
      <c r="L83" s="27">
        <v>5</v>
      </c>
      <c r="M83" s="27">
        <v>6</v>
      </c>
      <c r="N83" s="13"/>
      <c r="O83" s="13"/>
      <c r="P83" s="13"/>
      <c r="Y83" s="55"/>
      <c r="Z83" s="55"/>
      <c r="AA83" s="55"/>
      <c r="AB83" s="55"/>
    </row>
    <row r="84" spans="1:41" ht="15.75" customHeight="1" x14ac:dyDescent="0.25">
      <c r="A84" s="3"/>
      <c r="H84" s="5">
        <v>1</v>
      </c>
      <c r="I84" s="5">
        <v>2</v>
      </c>
      <c r="J84" s="5">
        <v>3</v>
      </c>
      <c r="K84" s="5">
        <v>5</v>
      </c>
      <c r="L84" s="5">
        <v>6</v>
      </c>
      <c r="M84" s="5">
        <v>7</v>
      </c>
      <c r="N84" s="13"/>
      <c r="O84" s="68" t="s">
        <v>34</v>
      </c>
      <c r="P84" s="52"/>
      <c r="Q84" s="52"/>
      <c r="R84" s="52"/>
      <c r="S84" s="52"/>
      <c r="T84" s="53"/>
      <c r="Y84" s="67" t="s">
        <v>35</v>
      </c>
      <c r="Z84" s="55"/>
      <c r="AA84" s="55"/>
      <c r="AB84" s="55"/>
    </row>
    <row r="85" spans="1:41" ht="15.75" customHeight="1" x14ac:dyDescent="0.25">
      <c r="A85" s="3"/>
      <c r="G85" s="14" t="s">
        <v>36</v>
      </c>
      <c r="H85" s="5">
        <v>4</v>
      </c>
      <c r="I85" s="5">
        <v>5</v>
      </c>
      <c r="J85" s="5">
        <v>6</v>
      </c>
      <c r="K85" s="5">
        <v>8</v>
      </c>
      <c r="L85" s="5">
        <v>9</v>
      </c>
      <c r="M85" s="5">
        <v>10</v>
      </c>
      <c r="N85" s="13" t="s">
        <v>37</v>
      </c>
      <c r="O85" s="28">
        <f t="shared" ref="O85:T85" si="1">H83*$A$83+H84*$B$83+H85*$C$83+H86*$D$83+H87*$E$83+H88*$F$83</f>
        <v>101</v>
      </c>
      <c r="P85" s="28">
        <f t="shared" si="1"/>
        <v>116</v>
      </c>
      <c r="Q85" s="28">
        <f t="shared" si="1"/>
        <v>131</v>
      </c>
      <c r="R85" s="28">
        <f t="shared" si="1"/>
        <v>161</v>
      </c>
      <c r="S85" s="28">
        <f t="shared" si="1"/>
        <v>176</v>
      </c>
      <c r="T85" s="28">
        <f t="shared" si="1"/>
        <v>191</v>
      </c>
      <c r="Y85" s="55"/>
      <c r="Z85" s="55"/>
      <c r="AA85" s="55"/>
      <c r="AB85" s="55"/>
    </row>
    <row r="86" spans="1:41" ht="15.75" customHeight="1" x14ac:dyDescent="0.25">
      <c r="A86" s="3"/>
      <c r="H86" s="5">
        <v>5</v>
      </c>
      <c r="I86" s="5">
        <v>6</v>
      </c>
      <c r="J86" s="5">
        <v>7</v>
      </c>
      <c r="K86" s="5">
        <v>9</v>
      </c>
      <c r="L86" s="5">
        <v>10</v>
      </c>
      <c r="M86" s="5">
        <v>11</v>
      </c>
      <c r="N86" s="13"/>
      <c r="O86" s="13"/>
      <c r="P86" s="13"/>
      <c r="R86" s="3"/>
      <c r="S86" s="3"/>
      <c r="T86" s="3"/>
    </row>
    <row r="87" spans="1:41" ht="15.75" customHeight="1" x14ac:dyDescent="0.25">
      <c r="A87" s="3"/>
      <c r="H87" s="5">
        <v>8</v>
      </c>
      <c r="I87" s="5">
        <v>9</v>
      </c>
      <c r="J87" s="5">
        <v>10</v>
      </c>
      <c r="K87" s="5">
        <v>12</v>
      </c>
      <c r="L87" s="5">
        <v>13</v>
      </c>
      <c r="M87" s="5">
        <v>14</v>
      </c>
      <c r="N87" s="13"/>
      <c r="O87" s="13"/>
      <c r="P87" s="13"/>
    </row>
    <row r="88" spans="1:41" ht="15.75" customHeight="1" x14ac:dyDescent="0.25">
      <c r="A88" s="3"/>
      <c r="H88" s="5">
        <v>9</v>
      </c>
      <c r="I88" s="5">
        <v>10</v>
      </c>
      <c r="J88" s="5">
        <v>11</v>
      </c>
      <c r="K88" s="5">
        <v>13</v>
      </c>
      <c r="L88" s="5">
        <v>14</v>
      </c>
      <c r="M88" s="5">
        <v>15</v>
      </c>
      <c r="N88" s="13"/>
      <c r="O88" s="13"/>
      <c r="P88" s="13"/>
    </row>
    <row r="89" spans="1:41" ht="15.75" customHeight="1" x14ac:dyDescent="0.25"/>
    <row r="90" spans="1:41" ht="15.75" customHeight="1" x14ac:dyDescent="0.25"/>
    <row r="91" spans="1:41" ht="15.75" customHeight="1" x14ac:dyDescent="0.25">
      <c r="B91" s="70" t="s">
        <v>38</v>
      </c>
      <c r="C91" s="55"/>
      <c r="D91" s="55"/>
      <c r="E91" s="55"/>
      <c r="F91" s="55"/>
      <c r="G91" s="55"/>
      <c r="H91" s="55"/>
      <c r="I91" s="55"/>
      <c r="J91" s="55"/>
      <c r="K91" s="12" t="s">
        <v>27</v>
      </c>
      <c r="L91" s="65" t="s">
        <v>39</v>
      </c>
      <c r="M91" s="55"/>
      <c r="N91" s="55"/>
      <c r="O91" s="55"/>
      <c r="P91" s="55"/>
      <c r="Q91" s="55"/>
      <c r="R91" s="55"/>
      <c r="S91" s="59" t="s">
        <v>40</v>
      </c>
      <c r="T91" s="55"/>
      <c r="U91" s="55"/>
      <c r="V91" s="55"/>
      <c r="W91" s="55"/>
      <c r="X91" s="55"/>
      <c r="Y91" s="55"/>
      <c r="Z91" s="55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 x14ac:dyDescent="0.25"/>
    <row r="93" spans="1:41" ht="15" customHeight="1" x14ac:dyDescent="0.25">
      <c r="A93" s="69" t="s">
        <v>31</v>
      </c>
      <c r="B93" s="52"/>
      <c r="C93" s="52"/>
      <c r="D93" s="52"/>
      <c r="E93" s="52"/>
      <c r="F93" s="53"/>
      <c r="G93" s="9"/>
      <c r="H93" s="56" t="s">
        <v>32</v>
      </c>
      <c r="I93" s="52"/>
      <c r="J93" s="52"/>
      <c r="K93" s="52"/>
      <c r="L93" s="52"/>
      <c r="M93" s="53"/>
      <c r="N93" s="9"/>
      <c r="O93" s="9"/>
      <c r="P93" s="9"/>
      <c r="Q93" s="9"/>
      <c r="R93" s="9"/>
    </row>
    <row r="94" spans="1:41" ht="15.75" customHeight="1" x14ac:dyDescent="0.25">
      <c r="A94" s="25">
        <v>0</v>
      </c>
      <c r="B94" s="26">
        <v>1</v>
      </c>
      <c r="C94" s="26">
        <v>2</v>
      </c>
      <c r="D94" s="26">
        <v>3</v>
      </c>
      <c r="E94" s="26">
        <v>4</v>
      </c>
      <c r="F94" s="26">
        <v>5</v>
      </c>
      <c r="H94" s="27">
        <v>0</v>
      </c>
      <c r="I94" s="27">
        <v>1</v>
      </c>
      <c r="J94" s="27">
        <v>2</v>
      </c>
      <c r="K94" s="27">
        <v>4</v>
      </c>
      <c r="L94" s="27">
        <v>5</v>
      </c>
      <c r="M94" s="27">
        <v>6</v>
      </c>
      <c r="N94" s="13"/>
      <c r="O94" s="13"/>
      <c r="P94" s="13"/>
    </row>
    <row r="95" spans="1:41" ht="15.75" customHeight="1" x14ac:dyDescent="0.25">
      <c r="A95" s="3"/>
      <c r="H95" s="5">
        <v>1</v>
      </c>
      <c r="I95" s="5">
        <v>2</v>
      </c>
      <c r="J95" s="5">
        <v>3</v>
      </c>
      <c r="K95" s="5">
        <v>5</v>
      </c>
      <c r="L95" s="5">
        <v>6</v>
      </c>
      <c r="M95" s="5">
        <v>7</v>
      </c>
      <c r="O95" s="51" t="s">
        <v>41</v>
      </c>
      <c r="P95" s="52"/>
      <c r="Q95" s="52"/>
      <c r="R95" s="52"/>
      <c r="S95" s="52"/>
      <c r="T95" s="53"/>
      <c r="U95" s="13"/>
      <c r="V95" s="68" t="s">
        <v>34</v>
      </c>
      <c r="W95" s="52"/>
      <c r="X95" s="52"/>
      <c r="Y95" s="52"/>
      <c r="Z95" s="52"/>
      <c r="AA95" s="53"/>
    </row>
    <row r="96" spans="1:41" ht="15.75" customHeight="1" x14ac:dyDescent="0.25">
      <c r="A96" s="3"/>
      <c r="G96" s="14" t="s">
        <v>36</v>
      </c>
      <c r="H96" s="5">
        <v>4</v>
      </c>
      <c r="I96" s="5">
        <v>5</v>
      </c>
      <c r="J96" s="5">
        <v>6</v>
      </c>
      <c r="K96" s="5">
        <v>8</v>
      </c>
      <c r="L96" s="5">
        <v>9</v>
      </c>
      <c r="M96" s="5">
        <v>10</v>
      </c>
      <c r="N96" s="29" t="s">
        <v>42</v>
      </c>
      <c r="O96" s="30">
        <f t="shared" ref="O96:T96" si="2">H94*H95+H96*H97+H98*H99</f>
        <v>92</v>
      </c>
      <c r="P96" s="30">
        <f t="shared" si="2"/>
        <v>122</v>
      </c>
      <c r="Q96" s="30">
        <f t="shared" si="2"/>
        <v>158</v>
      </c>
      <c r="R96" s="30">
        <f t="shared" si="2"/>
        <v>248</v>
      </c>
      <c r="S96" s="30">
        <f t="shared" si="2"/>
        <v>302</v>
      </c>
      <c r="T96" s="30">
        <f t="shared" si="2"/>
        <v>362</v>
      </c>
      <c r="U96" s="13" t="s">
        <v>37</v>
      </c>
      <c r="V96" s="28">
        <f t="shared" ref="V96:AA96" si="3">($A$94+H95)*($B$94+H94)+($C$94+H97)*($D$94+H96)+($E$94+H99)*($F$94+H98)-$A$94*$B$94-$C$94*$D$94-$E$94*$F$94-O96</f>
        <v>101</v>
      </c>
      <c r="W96" s="28">
        <f t="shared" si="3"/>
        <v>116</v>
      </c>
      <c r="X96" s="28">
        <f t="shared" si="3"/>
        <v>131</v>
      </c>
      <c r="Y96" s="28">
        <f t="shared" si="3"/>
        <v>161</v>
      </c>
      <c r="Z96" s="28">
        <f t="shared" si="3"/>
        <v>176</v>
      </c>
      <c r="AA96" s="28">
        <f t="shared" si="3"/>
        <v>191</v>
      </c>
    </row>
    <row r="97" spans="1:29" ht="15.75" customHeight="1" x14ac:dyDescent="0.25">
      <c r="A97" s="3"/>
      <c r="H97" s="5">
        <v>5</v>
      </c>
      <c r="I97" s="5">
        <v>6</v>
      </c>
      <c r="J97" s="5">
        <v>7</v>
      </c>
      <c r="K97" s="5">
        <v>9</v>
      </c>
      <c r="L97" s="5">
        <v>10</v>
      </c>
      <c r="M97" s="5">
        <v>11</v>
      </c>
      <c r="N97" s="13"/>
      <c r="O97" s="13"/>
      <c r="P97" s="13"/>
      <c r="R97" s="3"/>
      <c r="S97" s="3"/>
      <c r="T97" s="3"/>
    </row>
    <row r="98" spans="1:29" ht="15.75" customHeight="1" x14ac:dyDescent="0.25">
      <c r="A98" s="3"/>
      <c r="H98" s="5">
        <v>8</v>
      </c>
      <c r="I98" s="5">
        <v>9</v>
      </c>
      <c r="J98" s="5">
        <v>10</v>
      </c>
      <c r="K98" s="5">
        <v>12</v>
      </c>
      <c r="L98" s="5">
        <v>13</v>
      </c>
      <c r="M98" s="5">
        <v>14</v>
      </c>
      <c r="N98" s="13"/>
      <c r="O98" s="13"/>
      <c r="P98" s="13"/>
    </row>
    <row r="99" spans="1:29" ht="15.75" customHeight="1" x14ac:dyDescent="0.25">
      <c r="A99" s="3"/>
      <c r="H99" s="5">
        <v>9</v>
      </c>
      <c r="I99" s="5">
        <v>10</v>
      </c>
      <c r="J99" s="5">
        <v>11</v>
      </c>
      <c r="K99" s="5">
        <v>13</v>
      </c>
      <c r="L99" s="5">
        <v>14</v>
      </c>
      <c r="M99" s="5">
        <v>15</v>
      </c>
      <c r="N99" s="13"/>
      <c r="O99" s="13"/>
      <c r="P99" s="13"/>
    </row>
    <row r="100" spans="1:29" ht="15.75" customHeight="1" x14ac:dyDescent="0.25">
      <c r="S100" s="3"/>
      <c r="T100" s="3"/>
      <c r="U100" s="3"/>
      <c r="V100" s="3"/>
      <c r="W100" s="3"/>
      <c r="X100" s="3"/>
    </row>
    <row r="101" spans="1:29" ht="15.75" customHeight="1" x14ac:dyDescent="0.25"/>
    <row r="102" spans="1:29" ht="15.75" customHeight="1" x14ac:dyDescent="0.25"/>
    <row r="103" spans="1:29" ht="15.75" customHeight="1" x14ac:dyDescent="0.25"/>
    <row r="104" spans="1:29" ht="15.75" customHeight="1" x14ac:dyDescent="0.25"/>
    <row r="105" spans="1:29" ht="15.75" customHeight="1" x14ac:dyDescent="0.25"/>
    <row r="106" spans="1:29" ht="15.75" customHeight="1" x14ac:dyDescent="0.25"/>
    <row r="107" spans="1:29" ht="15.75" customHeight="1" x14ac:dyDescent="0.25">
      <c r="A107" s="54" t="s">
        <v>43</v>
      </c>
      <c r="B107" s="55"/>
      <c r="C107" s="55"/>
      <c r="D107" s="55"/>
      <c r="E107" s="55"/>
    </row>
    <row r="108" spans="1:29" ht="15.75" customHeight="1" x14ac:dyDescent="0.25">
      <c r="A108" s="31" t="s">
        <v>44</v>
      </c>
      <c r="B108" s="31"/>
      <c r="C108" s="31"/>
      <c r="D108" s="31"/>
      <c r="E108" s="31"/>
      <c r="F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29" ht="15.75" customHeight="1" x14ac:dyDescent="0.25">
      <c r="A109" s="56" t="s">
        <v>45</v>
      </c>
      <c r="B109" s="52"/>
      <c r="C109" s="52"/>
      <c r="D109" s="52"/>
      <c r="E109" s="52"/>
      <c r="F109" s="52"/>
      <c r="G109" s="53"/>
      <c r="I109" s="56" t="s">
        <v>46</v>
      </c>
      <c r="J109" s="52"/>
      <c r="K109" s="52"/>
      <c r="L109" s="52"/>
      <c r="M109" s="52"/>
      <c r="N109" s="52"/>
      <c r="O109" s="52"/>
      <c r="P109" s="52"/>
      <c r="Q109" s="52"/>
      <c r="R109" s="53"/>
      <c r="T109" s="51" t="s">
        <v>34</v>
      </c>
      <c r="U109" s="52"/>
      <c r="V109" s="52"/>
      <c r="W109" s="52"/>
      <c r="X109" s="52"/>
      <c r="Y109" s="52"/>
      <c r="Z109" s="52"/>
      <c r="AA109" s="52"/>
      <c r="AB109" s="52"/>
      <c r="AC109" s="53"/>
    </row>
    <row r="110" spans="1:29" ht="15" customHeight="1" x14ac:dyDescent="0.25">
      <c r="A110" s="27">
        <v>0</v>
      </c>
      <c r="B110" s="27">
        <v>1</v>
      </c>
      <c r="C110" s="27">
        <v>2</v>
      </c>
      <c r="D110" s="27">
        <v>4</v>
      </c>
      <c r="E110" s="27">
        <v>5</v>
      </c>
      <c r="F110" s="27">
        <v>6</v>
      </c>
      <c r="G110" s="32">
        <v>4</v>
      </c>
      <c r="H110" s="33"/>
      <c r="I110" s="34">
        <v>0</v>
      </c>
      <c r="J110" s="34">
        <v>1</v>
      </c>
      <c r="K110" s="34">
        <v>2</v>
      </c>
      <c r="L110" s="34">
        <v>4</v>
      </c>
      <c r="M110" s="34">
        <v>5</v>
      </c>
      <c r="N110" s="34">
        <v>6</v>
      </c>
      <c r="O110" s="34">
        <v>1</v>
      </c>
      <c r="P110" s="34">
        <v>4</v>
      </c>
      <c r="Q110" s="34">
        <v>5</v>
      </c>
      <c r="R110" s="34">
        <v>6</v>
      </c>
      <c r="T110" s="35">
        <f>I$110*$A110+I$111*$B110+I$112*$C110+I$113*$D110+I$114*$E110+I$115*$F110+$G110*I$116</f>
        <v>91</v>
      </c>
      <c r="U110" s="35">
        <f t="shared" ref="T110:AC110" si="4">J$110*$A110+J$111*$B110+J$112*$C110+J$113*$D110+J$114*$E110+J$115*$F110+$G110*J$116</f>
        <v>93</v>
      </c>
      <c r="V110" s="35">
        <f t="shared" si="4"/>
        <v>139</v>
      </c>
      <c r="W110" s="35">
        <f t="shared" si="4"/>
        <v>929</v>
      </c>
      <c r="X110" s="35">
        <f t="shared" si="4"/>
        <v>663</v>
      </c>
      <c r="Y110" s="35">
        <f t="shared" si="4"/>
        <v>785</v>
      </c>
      <c r="Z110" s="35">
        <f t="shared" si="4"/>
        <v>93</v>
      </c>
      <c r="AA110" s="35">
        <f t="shared" si="4"/>
        <v>929</v>
      </c>
      <c r="AB110" s="35">
        <f t="shared" si="4"/>
        <v>663</v>
      </c>
      <c r="AC110" s="35">
        <f t="shared" si="4"/>
        <v>785</v>
      </c>
    </row>
    <row r="111" spans="1:29" ht="15.75" customHeight="1" x14ac:dyDescent="0.25">
      <c r="A111" s="5">
        <v>1</v>
      </c>
      <c r="B111" s="5">
        <v>2</v>
      </c>
      <c r="C111" s="5">
        <v>3</v>
      </c>
      <c r="D111" s="5">
        <v>5</v>
      </c>
      <c r="E111" s="5">
        <v>6</v>
      </c>
      <c r="F111" s="5">
        <v>7</v>
      </c>
      <c r="G111" s="32">
        <v>3</v>
      </c>
      <c r="H111" s="33"/>
      <c r="I111" s="34">
        <v>1</v>
      </c>
      <c r="J111" s="34">
        <v>2</v>
      </c>
      <c r="K111" s="34">
        <v>3</v>
      </c>
      <c r="L111" s="34">
        <v>5</v>
      </c>
      <c r="M111" s="34">
        <v>6</v>
      </c>
      <c r="N111" s="34">
        <v>7</v>
      </c>
      <c r="O111" s="34">
        <v>2</v>
      </c>
      <c r="P111" s="34">
        <v>5</v>
      </c>
      <c r="Q111" s="34">
        <v>6</v>
      </c>
      <c r="R111" s="34">
        <v>7</v>
      </c>
      <c r="T111" s="35">
        <f t="shared" ref="T111:AC111" si="5">I$110*$A111+I$111*$B111+I$112*$C111+I$113*$D111+I$114*$E111+I$115*$F111+$G111*I$116</f>
        <v>100</v>
      </c>
      <c r="U111" s="35">
        <f t="shared" si="5"/>
        <v>113</v>
      </c>
      <c r="V111" s="35">
        <f t="shared" si="5"/>
        <v>168</v>
      </c>
      <c r="W111" s="35">
        <f t="shared" si="5"/>
        <v>954</v>
      </c>
      <c r="X111" s="35">
        <f t="shared" si="5"/>
        <v>630</v>
      </c>
      <c r="Y111" s="35">
        <f t="shared" si="5"/>
        <v>812</v>
      </c>
      <c r="Z111" s="35">
        <f t="shared" si="5"/>
        <v>113</v>
      </c>
      <c r="AA111" s="35">
        <f t="shared" si="5"/>
        <v>954</v>
      </c>
      <c r="AB111" s="35">
        <f t="shared" si="5"/>
        <v>630</v>
      </c>
      <c r="AC111" s="35">
        <f t="shared" si="5"/>
        <v>812</v>
      </c>
    </row>
    <row r="112" spans="1:29" ht="15.75" customHeight="1" x14ac:dyDescent="0.25">
      <c r="A112" s="5">
        <v>4</v>
      </c>
      <c r="B112" s="5">
        <v>5</v>
      </c>
      <c r="C112" s="5">
        <v>6</v>
      </c>
      <c r="D112" s="5">
        <v>8</v>
      </c>
      <c r="E112" s="5">
        <v>9</v>
      </c>
      <c r="F112" s="5">
        <v>10</v>
      </c>
      <c r="G112" s="32">
        <v>4</v>
      </c>
      <c r="H112" s="14" t="s">
        <v>36</v>
      </c>
      <c r="I112" s="36">
        <v>2</v>
      </c>
      <c r="J112" s="34">
        <v>5</v>
      </c>
      <c r="K112" s="34">
        <v>6</v>
      </c>
      <c r="L112" s="34">
        <v>8</v>
      </c>
      <c r="M112" s="34">
        <v>9</v>
      </c>
      <c r="N112" s="34">
        <v>10</v>
      </c>
      <c r="O112" s="34">
        <v>5</v>
      </c>
      <c r="P112" s="34">
        <v>8</v>
      </c>
      <c r="Q112" s="34">
        <v>9</v>
      </c>
      <c r="R112" s="34">
        <v>10</v>
      </c>
      <c r="T112" s="35">
        <f t="shared" ref="T112:AC112" si="6">I$110*$A112+I$111*$B112+I$112*$C112+I$113*$D112+I$114*$E112+I$115*$F112+$G112*I$116</f>
        <v>151</v>
      </c>
      <c r="U112" s="35">
        <f t="shared" si="6"/>
        <v>185</v>
      </c>
      <c r="V112" s="35">
        <f t="shared" si="6"/>
        <v>271</v>
      </c>
      <c r="W112" s="35">
        <f t="shared" si="6"/>
        <v>1385</v>
      </c>
      <c r="X112" s="35">
        <f t="shared" si="6"/>
        <v>927</v>
      </c>
      <c r="Y112" s="35">
        <f t="shared" si="6"/>
        <v>1201</v>
      </c>
      <c r="Z112" s="35">
        <f t="shared" si="6"/>
        <v>185</v>
      </c>
      <c r="AA112" s="35">
        <f t="shared" si="6"/>
        <v>1385</v>
      </c>
      <c r="AB112" s="35">
        <f t="shared" si="6"/>
        <v>927</v>
      </c>
      <c r="AC112" s="35">
        <f t="shared" si="6"/>
        <v>1201</v>
      </c>
    </row>
    <row r="113" spans="1:41" ht="15.75" customHeight="1" x14ac:dyDescent="0.25">
      <c r="A113" s="5">
        <v>5</v>
      </c>
      <c r="B113" s="5">
        <v>6</v>
      </c>
      <c r="C113" s="5">
        <v>7</v>
      </c>
      <c r="D113" s="5">
        <v>9</v>
      </c>
      <c r="E113" s="5">
        <v>10</v>
      </c>
      <c r="F113" s="5">
        <v>11</v>
      </c>
      <c r="G113" s="32">
        <v>2</v>
      </c>
      <c r="H113" s="33"/>
      <c r="I113" s="36">
        <v>3</v>
      </c>
      <c r="J113" s="34">
        <v>6</v>
      </c>
      <c r="K113" s="34">
        <v>7</v>
      </c>
      <c r="L113" s="34">
        <v>9</v>
      </c>
      <c r="M113" s="34">
        <v>10</v>
      </c>
      <c r="N113" s="34">
        <v>11</v>
      </c>
      <c r="O113" s="34">
        <v>6</v>
      </c>
      <c r="P113" s="34">
        <v>9</v>
      </c>
      <c r="Q113" s="34">
        <v>10</v>
      </c>
      <c r="R113" s="34">
        <v>11</v>
      </c>
      <c r="S113" s="13" t="s">
        <v>37</v>
      </c>
      <c r="T113" s="35">
        <f t="shared" ref="T113:AC113" si="7">I$110*$A113+I$111*$B113+I$112*$C113+I$113*$D113+I$114*$E113+I$115*$F113+$G113*I$116</f>
        <v>154</v>
      </c>
      <c r="U113" s="35">
        <f t="shared" si="7"/>
        <v>202</v>
      </c>
      <c r="V113" s="35">
        <f t="shared" si="7"/>
        <v>296</v>
      </c>
      <c r="W113" s="35">
        <f t="shared" si="7"/>
        <v>1321</v>
      </c>
      <c r="X113" s="35">
        <f t="shared" si="7"/>
        <v>795</v>
      </c>
      <c r="Y113" s="35">
        <f t="shared" si="7"/>
        <v>1151</v>
      </c>
      <c r="Z113" s="35">
        <f t="shared" si="7"/>
        <v>202</v>
      </c>
      <c r="AA113" s="35">
        <f t="shared" si="7"/>
        <v>1321</v>
      </c>
      <c r="AB113" s="35">
        <f t="shared" si="7"/>
        <v>795</v>
      </c>
      <c r="AC113" s="35">
        <f t="shared" si="7"/>
        <v>1151</v>
      </c>
    </row>
    <row r="114" spans="1:41" ht="15.75" customHeight="1" x14ac:dyDescent="0.25">
      <c r="A114" s="5">
        <v>8</v>
      </c>
      <c r="B114" s="5">
        <v>9</v>
      </c>
      <c r="C114" s="5">
        <v>10</v>
      </c>
      <c r="D114" s="5">
        <v>12</v>
      </c>
      <c r="E114" s="5">
        <v>13</v>
      </c>
      <c r="F114" s="5">
        <v>14</v>
      </c>
      <c r="G114" s="32">
        <v>1</v>
      </c>
      <c r="H114" s="33"/>
      <c r="I114" s="36">
        <v>4</v>
      </c>
      <c r="J114" s="34">
        <v>9</v>
      </c>
      <c r="K114" s="34">
        <v>10</v>
      </c>
      <c r="L114" s="34">
        <v>12</v>
      </c>
      <c r="M114" s="34">
        <v>13</v>
      </c>
      <c r="N114" s="34">
        <v>14</v>
      </c>
      <c r="O114" s="34">
        <v>9</v>
      </c>
      <c r="P114" s="34">
        <v>12</v>
      </c>
      <c r="Q114" s="34">
        <v>13</v>
      </c>
      <c r="R114" s="34">
        <v>14</v>
      </c>
      <c r="T114" s="35">
        <f t="shared" ref="T114:AC114" si="8">I$110*$A114+I$111*$B114+I$112*$C114+I$113*$D114+I$114*$E114+I$115*$F114+$G114*I$116</f>
        <v>193</v>
      </c>
      <c r="U114" s="35">
        <f t="shared" si="8"/>
        <v>268</v>
      </c>
      <c r="V114" s="35">
        <f t="shared" si="8"/>
        <v>391</v>
      </c>
      <c r="W114" s="35">
        <f t="shared" si="8"/>
        <v>1574</v>
      </c>
      <c r="X114" s="35">
        <f t="shared" si="8"/>
        <v>894</v>
      </c>
      <c r="Y114" s="35">
        <f t="shared" si="8"/>
        <v>1386</v>
      </c>
      <c r="Z114" s="35">
        <f t="shared" si="8"/>
        <v>268</v>
      </c>
      <c r="AA114" s="35">
        <f t="shared" si="8"/>
        <v>1574</v>
      </c>
      <c r="AB114" s="35">
        <f t="shared" si="8"/>
        <v>894</v>
      </c>
      <c r="AC114" s="35">
        <f t="shared" si="8"/>
        <v>1386</v>
      </c>
    </row>
    <row r="115" spans="1:41" ht="15.75" customHeight="1" x14ac:dyDescent="0.25">
      <c r="A115" s="33"/>
      <c r="B115" s="33"/>
      <c r="C115" s="33"/>
      <c r="D115" s="33"/>
      <c r="E115" s="33"/>
      <c r="F115" s="33"/>
      <c r="H115" s="33"/>
      <c r="I115" s="37">
        <v>5</v>
      </c>
      <c r="J115" s="37">
        <v>0</v>
      </c>
      <c r="K115" s="37">
        <v>5</v>
      </c>
      <c r="L115" s="37">
        <v>76</v>
      </c>
      <c r="M115" s="37">
        <v>23</v>
      </c>
      <c r="N115" s="37">
        <v>56</v>
      </c>
      <c r="O115" s="37">
        <v>0</v>
      </c>
      <c r="P115" s="37">
        <v>76</v>
      </c>
      <c r="Q115" s="37">
        <v>23</v>
      </c>
      <c r="R115" s="37">
        <v>56</v>
      </c>
    </row>
    <row r="116" spans="1:41" ht="15.75" customHeight="1" x14ac:dyDescent="0.25">
      <c r="A116" s="33"/>
      <c r="B116" s="33"/>
      <c r="C116" s="33"/>
      <c r="D116" s="33"/>
      <c r="E116" s="33"/>
      <c r="F116" s="33"/>
      <c r="H116" s="33"/>
      <c r="I116" s="37">
        <v>6</v>
      </c>
      <c r="J116" s="37">
        <v>3</v>
      </c>
      <c r="K116" s="37">
        <v>4</v>
      </c>
      <c r="L116" s="37">
        <v>89</v>
      </c>
      <c r="M116" s="37">
        <v>99</v>
      </c>
      <c r="N116" s="37">
        <v>77</v>
      </c>
      <c r="O116" s="37">
        <v>3</v>
      </c>
      <c r="P116" s="37">
        <v>89</v>
      </c>
      <c r="Q116" s="37">
        <v>99</v>
      </c>
      <c r="R116" s="37">
        <v>77</v>
      </c>
    </row>
    <row r="117" spans="1:41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41" ht="15.75" customHeight="1" x14ac:dyDescent="0.25"/>
    <row r="119" spans="1:41" ht="15.75" customHeight="1" x14ac:dyDescent="0.25"/>
    <row r="120" spans="1:41" x14ac:dyDescent="0.25">
      <c r="A120" s="31" t="s">
        <v>47</v>
      </c>
      <c r="C120" s="57"/>
      <c r="D120" s="55"/>
      <c r="E120" s="55"/>
      <c r="F120" s="55"/>
      <c r="G120" s="55"/>
      <c r="H120" s="55"/>
    </row>
    <row r="121" spans="1:41" ht="15.75" customHeight="1" x14ac:dyDescent="0.25">
      <c r="A121" s="56" t="s">
        <v>45</v>
      </c>
      <c r="B121" s="52"/>
      <c r="C121" s="52"/>
      <c r="D121" s="52"/>
      <c r="E121" s="52"/>
      <c r="F121" s="52"/>
      <c r="G121" s="53"/>
      <c r="I121" s="56" t="s">
        <v>46</v>
      </c>
      <c r="J121" s="52"/>
      <c r="K121" s="52"/>
      <c r="L121" s="52"/>
      <c r="M121" s="52"/>
      <c r="N121" s="52"/>
      <c r="O121" s="52"/>
      <c r="P121" s="52"/>
      <c r="Q121" s="52"/>
      <c r="R121" s="53"/>
      <c r="AE121" s="51" t="s">
        <v>34</v>
      </c>
      <c r="AF121" s="52"/>
      <c r="AG121" s="52"/>
      <c r="AH121" s="52"/>
      <c r="AI121" s="52"/>
      <c r="AJ121" s="52"/>
      <c r="AK121" s="52"/>
      <c r="AL121" s="52"/>
      <c r="AM121" s="52"/>
      <c r="AN121" s="53"/>
      <c r="AO121" s="29"/>
    </row>
    <row r="122" spans="1:41" ht="15" customHeight="1" x14ac:dyDescent="0.25">
      <c r="A122" s="27">
        <v>0</v>
      </c>
      <c r="B122" s="27">
        <v>1</v>
      </c>
      <c r="C122" s="27">
        <v>2</v>
      </c>
      <c r="D122" s="27">
        <v>4</v>
      </c>
      <c r="E122" s="27">
        <v>5</v>
      </c>
      <c r="F122" s="27">
        <v>6</v>
      </c>
      <c r="G122" s="32">
        <v>4</v>
      </c>
      <c r="H122" s="33"/>
      <c r="I122" s="34">
        <v>0</v>
      </c>
      <c r="J122" s="34">
        <v>1</v>
      </c>
      <c r="K122" s="34">
        <v>2</v>
      </c>
      <c r="L122" s="34">
        <v>4</v>
      </c>
      <c r="M122" s="34">
        <v>5</v>
      </c>
      <c r="N122" s="34">
        <v>6</v>
      </c>
      <c r="O122" s="34">
        <v>1</v>
      </c>
      <c r="P122" s="34">
        <v>4</v>
      </c>
      <c r="Q122" s="34">
        <v>5</v>
      </c>
      <c r="R122" s="34">
        <v>6</v>
      </c>
      <c r="AE122" s="35">
        <f t="shared" ref="AE122:AN122" si="9">($A122+I$123)*($B122+I$122)+($C122+I$125)*($D122+I$124)+($E122+I$127)*($F122+I$126)+$G122*I$128-$A122*$B122-$C122*$D122-$E122*$F122-T$125</f>
        <v>91</v>
      </c>
      <c r="AF122" s="35">
        <f t="shared" si="9"/>
        <v>93</v>
      </c>
      <c r="AG122" s="35">
        <f t="shared" si="9"/>
        <v>139</v>
      </c>
      <c r="AH122" s="35">
        <f t="shared" si="9"/>
        <v>929</v>
      </c>
      <c r="AI122" s="35">
        <f t="shared" si="9"/>
        <v>663</v>
      </c>
      <c r="AJ122" s="35">
        <f t="shared" si="9"/>
        <v>785</v>
      </c>
      <c r="AK122" s="35">
        <f t="shared" si="9"/>
        <v>93</v>
      </c>
      <c r="AL122" s="35">
        <f t="shared" si="9"/>
        <v>929</v>
      </c>
      <c r="AM122" s="35">
        <f t="shared" si="9"/>
        <v>663</v>
      </c>
      <c r="AN122" s="35">
        <f t="shared" si="9"/>
        <v>785</v>
      </c>
    </row>
    <row r="123" spans="1:41" ht="15.75" customHeight="1" x14ac:dyDescent="0.25">
      <c r="A123" s="5">
        <v>1</v>
      </c>
      <c r="B123" s="5">
        <v>2</v>
      </c>
      <c r="C123" s="5">
        <v>3</v>
      </c>
      <c r="D123" s="5">
        <v>5</v>
      </c>
      <c r="E123" s="5">
        <v>6</v>
      </c>
      <c r="F123" s="5">
        <v>7</v>
      </c>
      <c r="G123" s="32">
        <v>3</v>
      </c>
      <c r="H123" s="33"/>
      <c r="I123" s="34">
        <v>1</v>
      </c>
      <c r="J123" s="34">
        <v>2</v>
      </c>
      <c r="K123" s="34">
        <v>3</v>
      </c>
      <c r="L123" s="34">
        <v>5</v>
      </c>
      <c r="M123" s="34">
        <v>6</v>
      </c>
      <c r="N123" s="34">
        <v>7</v>
      </c>
      <c r="O123" s="34">
        <v>2</v>
      </c>
      <c r="P123" s="34">
        <v>5</v>
      </c>
      <c r="Q123" s="34">
        <v>6</v>
      </c>
      <c r="R123" s="34">
        <v>7</v>
      </c>
      <c r="AE123" s="35">
        <f t="shared" ref="AE123:AN123" si="10">($A123+I$123)*($B123+I$122)+($C123+I$125)*($D123+I$124)+($E123+I$127)*($F123+I$126)+$G123*I$128-$A123*$B123-$C123*$D123-$E123*$F123-T$125</f>
        <v>100</v>
      </c>
      <c r="AF123" s="35">
        <f t="shared" si="10"/>
        <v>113</v>
      </c>
      <c r="AG123" s="35">
        <f t="shared" si="10"/>
        <v>168</v>
      </c>
      <c r="AH123" s="35">
        <f t="shared" si="10"/>
        <v>954</v>
      </c>
      <c r="AI123" s="35">
        <f t="shared" si="10"/>
        <v>630</v>
      </c>
      <c r="AJ123" s="35">
        <f t="shared" si="10"/>
        <v>812</v>
      </c>
      <c r="AK123" s="35">
        <f t="shared" si="10"/>
        <v>113</v>
      </c>
      <c r="AL123" s="35">
        <f t="shared" si="10"/>
        <v>954</v>
      </c>
      <c r="AM123" s="35">
        <f t="shared" si="10"/>
        <v>630</v>
      </c>
      <c r="AN123" s="35">
        <f t="shared" si="10"/>
        <v>812</v>
      </c>
    </row>
    <row r="124" spans="1:41" ht="15.75" customHeight="1" x14ac:dyDescent="0.25">
      <c r="A124" s="5">
        <v>4</v>
      </c>
      <c r="B124" s="5">
        <v>5</v>
      </c>
      <c r="C124" s="5">
        <v>6</v>
      </c>
      <c r="D124" s="5">
        <v>8</v>
      </c>
      <c r="E124" s="5">
        <v>9</v>
      </c>
      <c r="F124" s="5">
        <v>10</v>
      </c>
      <c r="G124" s="32">
        <v>4</v>
      </c>
      <c r="H124" s="14" t="s">
        <v>36</v>
      </c>
      <c r="I124" s="36">
        <v>2</v>
      </c>
      <c r="J124" s="34">
        <v>5</v>
      </c>
      <c r="K124" s="34">
        <v>6</v>
      </c>
      <c r="L124" s="34">
        <v>8</v>
      </c>
      <c r="M124" s="34">
        <v>9</v>
      </c>
      <c r="N124" s="34">
        <v>10</v>
      </c>
      <c r="O124" s="34">
        <v>5</v>
      </c>
      <c r="P124" s="34">
        <v>8</v>
      </c>
      <c r="Q124" s="34">
        <v>9</v>
      </c>
      <c r="R124" s="34">
        <v>10</v>
      </c>
      <c r="T124" s="51" t="s">
        <v>41</v>
      </c>
      <c r="U124" s="52"/>
      <c r="V124" s="52"/>
      <c r="W124" s="52"/>
      <c r="X124" s="52"/>
      <c r="Y124" s="52"/>
      <c r="Z124" s="52"/>
      <c r="AA124" s="52"/>
      <c r="AB124" s="52"/>
      <c r="AC124" s="53"/>
      <c r="AE124" s="35">
        <f t="shared" ref="AE124:AN124" si="11">($A124+I$123)*($B124+I$122)+($C124+I$125)*($D124+I$124)+($E124+I$127)*($F124+I$126)+$G124*I$128-$A124*$B124-$C124*$D124-$E124*$F124-T$125</f>
        <v>151</v>
      </c>
      <c r="AF124" s="35">
        <f t="shared" si="11"/>
        <v>185</v>
      </c>
      <c r="AG124" s="35">
        <f t="shared" si="11"/>
        <v>271</v>
      </c>
      <c r="AH124" s="35">
        <f t="shared" si="11"/>
        <v>1385</v>
      </c>
      <c r="AI124" s="35">
        <f t="shared" si="11"/>
        <v>927</v>
      </c>
      <c r="AJ124" s="35">
        <f t="shared" si="11"/>
        <v>1201</v>
      </c>
      <c r="AK124" s="35">
        <f t="shared" si="11"/>
        <v>185</v>
      </c>
      <c r="AL124" s="35">
        <f t="shared" si="11"/>
        <v>1385</v>
      </c>
      <c r="AM124" s="35">
        <f t="shared" si="11"/>
        <v>927</v>
      </c>
      <c r="AN124" s="35">
        <f t="shared" si="11"/>
        <v>1201</v>
      </c>
    </row>
    <row r="125" spans="1:41" ht="15.75" customHeight="1" x14ac:dyDescent="0.25">
      <c r="A125" s="5">
        <v>5</v>
      </c>
      <c r="B125" s="5">
        <v>6</v>
      </c>
      <c r="C125" s="5">
        <v>7</v>
      </c>
      <c r="D125" s="5">
        <v>9</v>
      </c>
      <c r="E125" s="5">
        <v>10</v>
      </c>
      <c r="F125" s="5">
        <v>11</v>
      </c>
      <c r="G125" s="32">
        <v>2</v>
      </c>
      <c r="H125" s="33"/>
      <c r="I125" s="36">
        <v>3</v>
      </c>
      <c r="J125" s="34">
        <v>6</v>
      </c>
      <c r="K125" s="34">
        <v>7</v>
      </c>
      <c r="L125" s="34">
        <v>9</v>
      </c>
      <c r="M125" s="34">
        <v>10</v>
      </c>
      <c r="N125" s="34">
        <v>11</v>
      </c>
      <c r="O125" s="34">
        <v>6</v>
      </c>
      <c r="P125" s="34">
        <v>9</v>
      </c>
      <c r="Q125" s="34">
        <v>10</v>
      </c>
      <c r="R125" s="34">
        <v>11</v>
      </c>
      <c r="S125" s="29" t="s">
        <v>42</v>
      </c>
      <c r="T125" s="30">
        <f t="shared" ref="T125:AC125" si="12">I122*I123+I124*I125+I126*I127</f>
        <v>26</v>
      </c>
      <c r="U125" s="30">
        <f t="shared" si="12"/>
        <v>32</v>
      </c>
      <c r="V125" s="30">
        <f t="shared" si="12"/>
        <v>98</v>
      </c>
      <c r="W125" s="30">
        <f t="shared" si="12"/>
        <v>1004</v>
      </c>
      <c r="X125" s="30">
        <f t="shared" si="12"/>
        <v>419</v>
      </c>
      <c r="Y125" s="30">
        <f t="shared" si="12"/>
        <v>936</v>
      </c>
      <c r="Z125" s="30">
        <f t="shared" si="12"/>
        <v>32</v>
      </c>
      <c r="AA125" s="30">
        <f t="shared" si="12"/>
        <v>1004</v>
      </c>
      <c r="AB125" s="30">
        <f t="shared" si="12"/>
        <v>419</v>
      </c>
      <c r="AC125" s="30">
        <f t="shared" si="12"/>
        <v>936</v>
      </c>
      <c r="AD125" s="13" t="s">
        <v>37</v>
      </c>
      <c r="AE125" s="35">
        <f t="shared" ref="AE125:AN125" si="13">($A125+I$123)*($B125+I$122)+($C125+I$125)*($D125+I$124)+($E125+I$127)*($F125+I$126)+$G125*I$128-$A125*$B125-$C125*$D125-$E125*$F125-T$125</f>
        <v>154</v>
      </c>
      <c r="AF125" s="35">
        <f t="shared" si="13"/>
        <v>202</v>
      </c>
      <c r="AG125" s="35">
        <f t="shared" si="13"/>
        <v>296</v>
      </c>
      <c r="AH125" s="35">
        <f t="shared" si="13"/>
        <v>1321</v>
      </c>
      <c r="AI125" s="35">
        <f t="shared" si="13"/>
        <v>795</v>
      </c>
      <c r="AJ125" s="35">
        <f t="shared" si="13"/>
        <v>1151</v>
      </c>
      <c r="AK125" s="35">
        <f t="shared" si="13"/>
        <v>202</v>
      </c>
      <c r="AL125" s="35">
        <f t="shared" si="13"/>
        <v>1321</v>
      </c>
      <c r="AM125" s="35">
        <f t="shared" si="13"/>
        <v>795</v>
      </c>
      <c r="AN125" s="35">
        <f t="shared" si="13"/>
        <v>1151</v>
      </c>
    </row>
    <row r="126" spans="1:41" ht="15.75" customHeight="1" x14ac:dyDescent="0.25">
      <c r="A126" s="5">
        <v>8</v>
      </c>
      <c r="B126" s="5">
        <v>9</v>
      </c>
      <c r="C126" s="5">
        <v>10</v>
      </c>
      <c r="D126" s="5">
        <v>12</v>
      </c>
      <c r="E126" s="5">
        <v>13</v>
      </c>
      <c r="F126" s="5">
        <v>14</v>
      </c>
      <c r="G126" s="32">
        <v>1</v>
      </c>
      <c r="H126" s="33"/>
      <c r="I126" s="36">
        <v>4</v>
      </c>
      <c r="J126" s="34">
        <v>9</v>
      </c>
      <c r="K126" s="34">
        <v>10</v>
      </c>
      <c r="L126" s="34">
        <v>12</v>
      </c>
      <c r="M126" s="34">
        <v>13</v>
      </c>
      <c r="N126" s="34">
        <v>14</v>
      </c>
      <c r="O126" s="34">
        <v>9</v>
      </c>
      <c r="P126" s="34">
        <v>12</v>
      </c>
      <c r="Q126" s="34">
        <v>13</v>
      </c>
      <c r="R126" s="34">
        <v>14</v>
      </c>
      <c r="AE126" s="35">
        <f t="shared" ref="AE126:AN126" si="14">($A126+I$123)*($B126+I$122)+($C126+I$125)*($D126+I$124)+($E126+I$127)*($F126+I$126)+$G126*I$128-$A126*$B126-$C126*$D126-$E126*$F126-T$125</f>
        <v>193</v>
      </c>
      <c r="AF126" s="35">
        <f t="shared" si="14"/>
        <v>268</v>
      </c>
      <c r="AG126" s="35">
        <f t="shared" si="14"/>
        <v>391</v>
      </c>
      <c r="AH126" s="35">
        <f t="shared" si="14"/>
        <v>1574</v>
      </c>
      <c r="AI126" s="35">
        <f t="shared" si="14"/>
        <v>894</v>
      </c>
      <c r="AJ126" s="35">
        <f t="shared" si="14"/>
        <v>1386</v>
      </c>
      <c r="AK126" s="35">
        <f t="shared" si="14"/>
        <v>268</v>
      </c>
      <c r="AL126" s="35">
        <f t="shared" si="14"/>
        <v>1574</v>
      </c>
      <c r="AM126" s="35">
        <f t="shared" si="14"/>
        <v>894</v>
      </c>
      <c r="AN126" s="35">
        <f t="shared" si="14"/>
        <v>1386</v>
      </c>
    </row>
    <row r="127" spans="1:41" ht="15.75" customHeight="1" x14ac:dyDescent="0.25">
      <c r="A127" s="33"/>
      <c r="B127" s="33"/>
      <c r="C127" s="33"/>
      <c r="D127" s="33"/>
      <c r="E127" s="33"/>
      <c r="F127" s="33"/>
      <c r="H127" s="33"/>
      <c r="I127" s="37">
        <v>5</v>
      </c>
      <c r="J127" s="37">
        <v>0</v>
      </c>
      <c r="K127" s="37">
        <v>5</v>
      </c>
      <c r="L127" s="37">
        <v>76</v>
      </c>
      <c r="M127" s="37">
        <v>23</v>
      </c>
      <c r="N127" s="37">
        <v>56</v>
      </c>
      <c r="O127" s="37">
        <v>0</v>
      </c>
      <c r="P127" s="37">
        <v>76</v>
      </c>
      <c r="Q127" s="37">
        <v>23</v>
      </c>
      <c r="R127" s="37">
        <v>56</v>
      </c>
    </row>
    <row r="128" spans="1:41" ht="15.75" customHeight="1" x14ac:dyDescent="0.25">
      <c r="A128" s="33"/>
      <c r="B128" s="33"/>
      <c r="C128" s="33"/>
      <c r="D128" s="33"/>
      <c r="E128" s="33"/>
      <c r="F128" s="33"/>
      <c r="H128" s="33"/>
      <c r="I128" s="37">
        <v>6</v>
      </c>
      <c r="J128" s="37">
        <v>3</v>
      </c>
      <c r="K128" s="37">
        <v>4</v>
      </c>
      <c r="L128" s="37">
        <v>89</v>
      </c>
      <c r="M128" s="37">
        <v>99</v>
      </c>
      <c r="N128" s="37">
        <v>77</v>
      </c>
      <c r="O128" s="37">
        <v>3</v>
      </c>
      <c r="P128" s="37">
        <v>89</v>
      </c>
      <c r="Q128" s="37">
        <v>99</v>
      </c>
      <c r="R128" s="37">
        <v>77</v>
      </c>
    </row>
    <row r="129" spans="1:10" ht="15.75" customHeight="1" x14ac:dyDescent="0.25"/>
    <row r="130" spans="1:10" ht="15.75" customHeight="1" x14ac:dyDescent="0.25"/>
    <row r="131" spans="1:10" ht="15.75" customHeight="1" x14ac:dyDescent="0.25"/>
    <row r="132" spans="1:10" ht="15.75" customHeight="1" x14ac:dyDescent="0.25"/>
    <row r="133" spans="1:10" ht="15.75" customHeight="1" x14ac:dyDescent="0.25"/>
    <row r="134" spans="1:10" ht="15.75" customHeight="1" x14ac:dyDescent="0.25"/>
    <row r="135" spans="1:10" ht="15.75" customHeight="1" x14ac:dyDescent="0.25">
      <c r="A135" s="75" t="s">
        <v>71</v>
      </c>
      <c r="B135" s="74"/>
      <c r="C135" s="74"/>
      <c r="D135" s="74"/>
      <c r="E135" s="74"/>
      <c r="F135" s="74"/>
      <c r="G135" s="74"/>
      <c r="H135" s="74"/>
      <c r="I135" s="74"/>
      <c r="J135" s="74"/>
    </row>
    <row r="136" spans="1:10" ht="15.75" customHeight="1" x14ac:dyDescent="0.25"/>
    <row r="137" spans="1:10" ht="15.75" customHeight="1" x14ac:dyDescent="0.25"/>
    <row r="138" spans="1:10" x14ac:dyDescent="0.25">
      <c r="B138" s="82" t="s">
        <v>83</v>
      </c>
      <c r="C138" s="82" t="s">
        <v>84</v>
      </c>
      <c r="D138" s="82" t="s">
        <v>85</v>
      </c>
      <c r="E138" s="83" t="s">
        <v>75</v>
      </c>
      <c r="F138" s="82" t="s">
        <v>86</v>
      </c>
    </row>
    <row r="139" spans="1:10" ht="30" x14ac:dyDescent="0.25">
      <c r="A139" s="84" t="s">
        <v>72</v>
      </c>
      <c r="B139" s="77" t="s">
        <v>77</v>
      </c>
      <c r="C139" s="77" t="s">
        <v>78</v>
      </c>
      <c r="D139" s="77" t="s">
        <v>79</v>
      </c>
      <c r="E139" s="78" t="s">
        <v>75</v>
      </c>
      <c r="F139" s="89" t="s">
        <v>80</v>
      </c>
      <c r="G139" s="92"/>
      <c r="H139" s="92"/>
      <c r="I139" s="92"/>
      <c r="J139" s="93"/>
    </row>
    <row r="140" spans="1:10" ht="30" x14ac:dyDescent="0.25">
      <c r="A140" s="84" t="s">
        <v>73</v>
      </c>
      <c r="B140" s="79"/>
      <c r="C140" s="77" t="s">
        <v>77</v>
      </c>
      <c r="D140" s="77" t="s">
        <v>78</v>
      </c>
      <c r="E140" s="78" t="s">
        <v>75</v>
      </c>
      <c r="F140" s="78" t="s">
        <v>75</v>
      </c>
      <c r="G140" s="89" t="s">
        <v>80</v>
      </c>
      <c r="H140" s="90"/>
      <c r="I140" s="90"/>
      <c r="J140" s="91"/>
    </row>
    <row r="141" spans="1:10" ht="30" x14ac:dyDescent="0.25">
      <c r="A141" s="84" t="s">
        <v>74</v>
      </c>
      <c r="B141" s="79"/>
      <c r="C141" s="79"/>
      <c r="D141" s="77" t="s">
        <v>77</v>
      </c>
      <c r="E141" s="78" t="s">
        <v>75</v>
      </c>
      <c r="F141" s="89" t="s">
        <v>79</v>
      </c>
      <c r="G141" s="78" t="s">
        <v>75</v>
      </c>
      <c r="H141" s="89" t="s">
        <v>80</v>
      </c>
      <c r="I141" s="90"/>
      <c r="J141" s="91"/>
    </row>
    <row r="142" spans="1:10" ht="30" x14ac:dyDescent="0.25">
      <c r="A142" s="85" t="s">
        <v>75</v>
      </c>
      <c r="B142" s="78"/>
      <c r="C142" s="78"/>
      <c r="D142" s="78"/>
      <c r="E142" s="77" t="s">
        <v>77</v>
      </c>
      <c r="F142" s="89" t="s">
        <v>78</v>
      </c>
      <c r="G142" s="89" t="s">
        <v>79</v>
      </c>
      <c r="H142" s="78" t="s">
        <v>75</v>
      </c>
      <c r="I142" s="89" t="s">
        <v>80</v>
      </c>
      <c r="J142" s="91"/>
    </row>
    <row r="143" spans="1:10" ht="30" x14ac:dyDescent="0.25">
      <c r="A143" s="84" t="s">
        <v>76</v>
      </c>
      <c r="B143" s="86"/>
      <c r="C143" s="87"/>
      <c r="D143" s="81"/>
      <c r="E143" s="81"/>
      <c r="F143" s="80" t="s">
        <v>77</v>
      </c>
      <c r="G143" s="80" t="s">
        <v>78</v>
      </c>
      <c r="H143" s="80" t="s">
        <v>79</v>
      </c>
      <c r="I143" s="81" t="s">
        <v>75</v>
      </c>
      <c r="J143" s="88" t="s">
        <v>80</v>
      </c>
    </row>
    <row r="144" spans="1:10" ht="15.75" customHeight="1" x14ac:dyDescent="0.25"/>
    <row r="145" spans="1:8" ht="15.75" customHeight="1" x14ac:dyDescent="0.25"/>
    <row r="146" spans="1:8" ht="15.75" customHeight="1" x14ac:dyDescent="0.25"/>
    <row r="147" spans="1:8" ht="15.75" customHeight="1" x14ac:dyDescent="0.25">
      <c r="A147" s="76" t="s">
        <v>81</v>
      </c>
      <c r="B147" s="76"/>
      <c r="C147" s="76"/>
      <c r="D147" s="76"/>
      <c r="E147" s="76"/>
      <c r="F147" s="76"/>
      <c r="G147" s="76"/>
      <c r="H147" s="76"/>
    </row>
    <row r="148" spans="1:8" ht="15.75" customHeight="1" x14ac:dyDescent="0.25">
      <c r="A148" s="76"/>
      <c r="B148" s="76"/>
      <c r="C148" s="76"/>
      <c r="D148" s="76"/>
      <c r="E148" s="76"/>
      <c r="F148" s="76"/>
      <c r="G148" s="76"/>
      <c r="H148" s="76"/>
    </row>
    <row r="149" spans="1:8" ht="15.75" customHeight="1" x14ac:dyDescent="0.25"/>
    <row r="150" spans="1:8" ht="15.75" customHeight="1" x14ac:dyDescent="0.25">
      <c r="A150" s="76" t="s">
        <v>82</v>
      </c>
      <c r="B150" s="76"/>
      <c r="C150" s="76"/>
      <c r="D150" s="76"/>
      <c r="E150" s="76"/>
      <c r="F150" s="76"/>
      <c r="G150" s="76"/>
      <c r="H150" s="76"/>
    </row>
    <row r="151" spans="1:8" ht="15.75" customHeight="1" x14ac:dyDescent="0.25">
      <c r="A151" s="76"/>
      <c r="B151" s="76"/>
      <c r="C151" s="76"/>
      <c r="D151" s="76"/>
      <c r="E151" s="76"/>
      <c r="F151" s="76"/>
      <c r="G151" s="76"/>
      <c r="H151" s="76"/>
    </row>
    <row r="152" spans="1:8" ht="15.75" customHeight="1" x14ac:dyDescent="0.25"/>
    <row r="153" spans="1:8" ht="15.75" customHeight="1" x14ac:dyDescent="0.25"/>
    <row r="154" spans="1:8" ht="15.75" customHeight="1" x14ac:dyDescent="0.25"/>
    <row r="155" spans="1:8" ht="15.75" customHeight="1" x14ac:dyDescent="0.25"/>
    <row r="156" spans="1:8" ht="15.75" customHeight="1" x14ac:dyDescent="0.25"/>
    <row r="157" spans="1:8" ht="15.75" customHeight="1" x14ac:dyDescent="0.25"/>
    <row r="158" spans="1:8" ht="15.75" customHeight="1" x14ac:dyDescent="0.25"/>
    <row r="159" spans="1:8" ht="15.75" customHeight="1" x14ac:dyDescent="0.25"/>
    <row r="160" spans="1:8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6">
    <mergeCell ref="A135:J135"/>
    <mergeCell ref="A147:H148"/>
    <mergeCell ref="A150:H151"/>
    <mergeCell ref="O95:T95"/>
    <mergeCell ref="V95:AA95"/>
    <mergeCell ref="B24:B44"/>
    <mergeCell ref="A50:J50"/>
    <mergeCell ref="A52:J52"/>
    <mergeCell ref="C54:D54"/>
    <mergeCell ref="F54:I54"/>
    <mergeCell ref="A76:J76"/>
    <mergeCell ref="B79:J79"/>
    <mergeCell ref="A82:F82"/>
    <mergeCell ref="B91:J91"/>
    <mergeCell ref="L91:R91"/>
    <mergeCell ref="S91:Z91"/>
    <mergeCell ref="A93:F93"/>
    <mergeCell ref="H93:M93"/>
    <mergeCell ref="L79:R79"/>
    <mergeCell ref="Y81:AB81"/>
    <mergeCell ref="H82:M82"/>
    <mergeCell ref="Y82:AB83"/>
    <mergeCell ref="O84:T84"/>
    <mergeCell ref="Y84:AB85"/>
    <mergeCell ref="M11:S11"/>
    <mergeCell ref="A12:N12"/>
    <mergeCell ref="A15:J15"/>
    <mergeCell ref="I24:I44"/>
    <mergeCell ref="K31:K36"/>
    <mergeCell ref="C17:D17"/>
    <mergeCell ref="F17:J17"/>
    <mergeCell ref="A21:J21"/>
    <mergeCell ref="A23:B23"/>
    <mergeCell ref="O24:O44"/>
    <mergeCell ref="Q24:Q44"/>
    <mergeCell ref="M31:M36"/>
    <mergeCell ref="T8:Y8"/>
    <mergeCell ref="M8:S8"/>
    <mergeCell ref="M9:S9"/>
    <mergeCell ref="T9:Y9"/>
    <mergeCell ref="M10:S10"/>
    <mergeCell ref="A2:N2"/>
    <mergeCell ref="A5:N5"/>
    <mergeCell ref="M6:S6"/>
    <mergeCell ref="T6:Y6"/>
    <mergeCell ref="M7:S7"/>
    <mergeCell ref="T7:Y7"/>
    <mergeCell ref="AE121:AN121"/>
    <mergeCell ref="T124:AC124"/>
    <mergeCell ref="A107:E107"/>
    <mergeCell ref="A109:G109"/>
    <mergeCell ref="I109:R109"/>
    <mergeCell ref="T109:AC109"/>
    <mergeCell ref="C120:H120"/>
    <mergeCell ref="A121:G121"/>
    <mergeCell ref="I121:R121"/>
  </mergeCells>
  <hyperlinks>
    <hyperlink ref="L79" r:id="rId1"/>
    <hyperlink ref="L91" r:id="rId2"/>
  </hyperlinks>
  <pageMargins left="0.7" right="0.7" top="0.75" bottom="0.75" header="0" footer="0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4.42578125" defaultRowHeight="15" customHeight="1" x14ac:dyDescent="0.25"/>
  <cols>
    <col min="1" max="1" width="25.5703125" customWidth="1"/>
    <col min="2" max="26" width="8.5703125" customWidth="1"/>
  </cols>
  <sheetData>
    <row r="1" spans="1:20" x14ac:dyDescent="0.25">
      <c r="A1" s="38" t="s">
        <v>48</v>
      </c>
      <c r="C1" s="12" t="s">
        <v>49</v>
      </c>
    </row>
    <row r="2" spans="1:20" x14ac:dyDescent="0.25">
      <c r="A2" s="39" t="s">
        <v>50</v>
      </c>
      <c r="C2" s="12" t="s">
        <v>28</v>
      </c>
    </row>
    <row r="3" spans="1:20" x14ac:dyDescent="0.25">
      <c r="A3" s="38" t="s">
        <v>51</v>
      </c>
      <c r="C3" s="12" t="s">
        <v>39</v>
      </c>
      <c r="I3" s="12" t="s">
        <v>52</v>
      </c>
      <c r="N3" s="12" t="s">
        <v>53</v>
      </c>
      <c r="T3" s="12" t="s">
        <v>54</v>
      </c>
    </row>
    <row r="4" spans="1:20" ht="30" x14ac:dyDescent="0.25">
      <c r="A4" s="38" t="s">
        <v>55</v>
      </c>
      <c r="C4" s="12" t="s">
        <v>40</v>
      </c>
    </row>
    <row r="5" spans="1:20" x14ac:dyDescent="0.25">
      <c r="A5" s="38"/>
    </row>
    <row r="6" spans="1:20" x14ac:dyDescent="0.25">
      <c r="A6" s="38"/>
    </row>
    <row r="7" spans="1:20" x14ac:dyDescent="0.25">
      <c r="A7" s="38"/>
    </row>
    <row r="8" spans="1:20" x14ac:dyDescent="0.25">
      <c r="A8" s="38"/>
    </row>
    <row r="9" spans="1:20" x14ac:dyDescent="0.25">
      <c r="A9" s="38"/>
    </row>
    <row r="10" spans="1:20" ht="30" x14ac:dyDescent="0.25">
      <c r="A10" s="38" t="s">
        <v>56</v>
      </c>
      <c r="C10" s="12" t="s">
        <v>57</v>
      </c>
    </row>
    <row r="11" spans="1:20" x14ac:dyDescent="0.25">
      <c r="A11" s="38"/>
    </row>
    <row r="12" spans="1:20" x14ac:dyDescent="0.25">
      <c r="A12" s="38"/>
    </row>
    <row r="13" spans="1:20" x14ac:dyDescent="0.25">
      <c r="A13" s="38"/>
    </row>
    <row r="14" spans="1:20" x14ac:dyDescent="0.25">
      <c r="A14" s="38"/>
    </row>
    <row r="15" spans="1:20" x14ac:dyDescent="0.25">
      <c r="A15" s="38"/>
    </row>
    <row r="16" spans="1:20" x14ac:dyDescent="0.25">
      <c r="A16" s="38"/>
    </row>
    <row r="17" spans="1:1" x14ac:dyDescent="0.25">
      <c r="A17" s="38"/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4.42578125" defaultRowHeight="15" customHeight="1" x14ac:dyDescent="0.25"/>
  <cols>
    <col min="1" max="1" width="10" customWidth="1"/>
    <col min="2" max="2" width="16.85546875" customWidth="1"/>
    <col min="3" max="3" width="11" customWidth="1"/>
    <col min="4" max="26" width="8.5703125" customWidth="1"/>
  </cols>
  <sheetData>
    <row r="1" spans="1:19" ht="28.5" x14ac:dyDescent="0.25">
      <c r="A1" s="72" t="s">
        <v>58</v>
      </c>
      <c r="B1" s="55"/>
      <c r="C1" s="55"/>
      <c r="D1" s="55"/>
      <c r="E1" s="55"/>
      <c r="F1" s="55"/>
      <c r="G1" s="55"/>
      <c r="H1" s="55"/>
      <c r="I1" s="55"/>
    </row>
    <row r="3" spans="1:19" x14ac:dyDescent="0.25">
      <c r="S3" s="12" t="s">
        <v>59</v>
      </c>
    </row>
    <row r="4" spans="1:19" x14ac:dyDescent="0.25">
      <c r="A4" s="40">
        <v>0</v>
      </c>
      <c r="B4" s="40">
        <v>5</v>
      </c>
      <c r="C4" s="40">
        <v>4</v>
      </c>
      <c r="D4" s="41">
        <v>3</v>
      </c>
      <c r="M4" s="12">
        <v>2</v>
      </c>
      <c r="N4" s="12">
        <v>3</v>
      </c>
      <c r="O4" s="12">
        <v>-1</v>
      </c>
      <c r="P4" s="42">
        <v>1</v>
      </c>
      <c r="Q4" s="12">
        <v>1</v>
      </c>
    </row>
    <row r="5" spans="1:19" x14ac:dyDescent="0.25">
      <c r="A5" s="43">
        <v>5</v>
      </c>
      <c r="B5" s="43">
        <v>1</v>
      </c>
      <c r="C5" s="43">
        <v>2</v>
      </c>
      <c r="D5" s="44">
        <v>2</v>
      </c>
      <c r="M5" s="12">
        <v>8</v>
      </c>
      <c r="N5" s="12">
        <v>12</v>
      </c>
      <c r="O5" s="12">
        <v>-9</v>
      </c>
      <c r="P5" s="42">
        <v>8</v>
      </c>
      <c r="Q5" s="12">
        <v>3</v>
      </c>
      <c r="S5" s="12">
        <f t="shared" ref="S5:S7" si="0">M5/$M$4</f>
        <v>4</v>
      </c>
    </row>
    <row r="6" spans="1:19" x14ac:dyDescent="0.25">
      <c r="A6" s="45">
        <v>3</v>
      </c>
      <c r="B6" s="45">
        <v>4</v>
      </c>
      <c r="C6" s="45">
        <v>6</v>
      </c>
      <c r="D6" s="46">
        <v>7</v>
      </c>
      <c r="M6" s="12">
        <v>4</v>
      </c>
      <c r="N6" s="12">
        <v>6</v>
      </c>
      <c r="O6" s="12">
        <v>3</v>
      </c>
      <c r="P6" s="42">
        <v>-2</v>
      </c>
      <c r="Q6" s="12">
        <v>3</v>
      </c>
      <c r="S6" s="12">
        <f t="shared" si="0"/>
        <v>2</v>
      </c>
    </row>
    <row r="7" spans="1:19" x14ac:dyDescent="0.25">
      <c r="M7" s="12">
        <v>2</v>
      </c>
      <c r="N7" s="12">
        <v>3</v>
      </c>
      <c r="O7" s="12">
        <v>9</v>
      </c>
      <c r="P7" s="42">
        <v>-7</v>
      </c>
      <c r="Q7" s="12">
        <v>3</v>
      </c>
      <c r="S7" s="12">
        <f t="shared" si="0"/>
        <v>1</v>
      </c>
    </row>
    <row r="9" spans="1:19" x14ac:dyDescent="0.25">
      <c r="A9" s="73" t="s">
        <v>60</v>
      </c>
      <c r="B9" s="55"/>
      <c r="C9" s="55"/>
      <c r="D9" s="55"/>
    </row>
    <row r="10" spans="1:19" x14ac:dyDescent="0.25">
      <c r="A10" s="40">
        <v>5</v>
      </c>
      <c r="B10" s="40">
        <v>1</v>
      </c>
      <c r="C10" s="40">
        <v>2</v>
      </c>
      <c r="D10" s="41">
        <v>2</v>
      </c>
      <c r="M10" s="12">
        <v>2</v>
      </c>
      <c r="N10" s="12">
        <v>3</v>
      </c>
      <c r="O10" s="12">
        <v>-1</v>
      </c>
      <c r="P10" s="42">
        <v>1</v>
      </c>
      <c r="Q10" s="42">
        <v>1</v>
      </c>
    </row>
    <row r="11" spans="1:19" x14ac:dyDescent="0.25">
      <c r="A11" s="43">
        <v>0</v>
      </c>
      <c r="B11" s="43">
        <v>5</v>
      </c>
      <c r="C11" s="43">
        <v>4</v>
      </c>
      <c r="D11" s="44">
        <v>3</v>
      </c>
      <c r="M11" s="12">
        <f t="shared" ref="M11:Q11" si="1">M5-($M$10:$Q$10)*$S5</f>
        <v>0</v>
      </c>
      <c r="N11" s="12">
        <f t="shared" si="1"/>
        <v>0</v>
      </c>
      <c r="O11" s="12">
        <f t="shared" si="1"/>
        <v>-5</v>
      </c>
      <c r="P11" s="12">
        <f t="shared" si="1"/>
        <v>4</v>
      </c>
      <c r="Q11" s="12">
        <f t="shared" si="1"/>
        <v>-1</v>
      </c>
    </row>
    <row r="12" spans="1:19" x14ac:dyDescent="0.25">
      <c r="A12" s="45">
        <v>3</v>
      </c>
      <c r="B12" s="45">
        <v>4</v>
      </c>
      <c r="C12" s="45">
        <v>6</v>
      </c>
      <c r="D12" s="46">
        <v>7</v>
      </c>
      <c r="M12" s="12">
        <f t="shared" ref="M12:Q12" si="2">M6-($M$10:$Q$10)*$S6</f>
        <v>0</v>
      </c>
      <c r="N12" s="12">
        <f t="shared" si="2"/>
        <v>0</v>
      </c>
      <c r="O12" s="12">
        <f t="shared" si="2"/>
        <v>5</v>
      </c>
      <c r="P12" s="12">
        <f t="shared" si="2"/>
        <v>-4</v>
      </c>
      <c r="Q12" s="12">
        <f t="shared" si="2"/>
        <v>1</v>
      </c>
    </row>
    <row r="13" spans="1:19" x14ac:dyDescent="0.25">
      <c r="M13" s="12">
        <f t="shared" ref="M13:Q13" si="3">M7-($M$10:$Q$10)*$S7</f>
        <v>0</v>
      </c>
      <c r="N13" s="12">
        <f t="shared" si="3"/>
        <v>0</v>
      </c>
      <c r="O13" s="12">
        <f t="shared" si="3"/>
        <v>10</v>
      </c>
      <c r="P13" s="12">
        <f t="shared" si="3"/>
        <v>-8</v>
      </c>
      <c r="Q13" s="12">
        <f t="shared" si="3"/>
        <v>2</v>
      </c>
    </row>
    <row r="15" spans="1:19" x14ac:dyDescent="0.25">
      <c r="A15" s="73" t="s">
        <v>61</v>
      </c>
      <c r="B15" s="55"/>
      <c r="C15" s="55"/>
      <c r="D15" s="55"/>
      <c r="F15" s="12" t="s">
        <v>59</v>
      </c>
      <c r="S15" s="47" t="s">
        <v>59</v>
      </c>
    </row>
    <row r="16" spans="1:19" x14ac:dyDescent="0.25">
      <c r="A16" s="40">
        <v>5</v>
      </c>
      <c r="B16" s="40">
        <v>1</v>
      </c>
      <c r="C16" s="40">
        <v>2</v>
      </c>
      <c r="D16" s="41">
        <v>2</v>
      </c>
      <c r="M16" s="12">
        <v>2</v>
      </c>
      <c r="N16" s="12">
        <v>3</v>
      </c>
      <c r="O16" s="12">
        <v>-1</v>
      </c>
      <c r="P16" s="12">
        <v>1</v>
      </c>
      <c r="Q16" s="12">
        <v>1</v>
      </c>
    </row>
    <row r="17" spans="1:19" x14ac:dyDescent="0.25">
      <c r="A17" s="43">
        <v>0</v>
      </c>
      <c r="B17" s="43">
        <v>5</v>
      </c>
      <c r="C17" s="43">
        <v>4</v>
      </c>
      <c r="D17" s="44">
        <v>3</v>
      </c>
      <c r="M17" s="12">
        <v>0</v>
      </c>
      <c r="N17" s="12">
        <v>0</v>
      </c>
      <c r="O17" s="12">
        <v>-5</v>
      </c>
      <c r="P17" s="12">
        <v>4</v>
      </c>
      <c r="Q17" s="12">
        <v>-1</v>
      </c>
    </row>
    <row r="18" spans="1:19" x14ac:dyDescent="0.25">
      <c r="A18" s="45">
        <f t="shared" ref="A18:D18" si="4">A12-A16*$F$18</f>
        <v>0</v>
      </c>
      <c r="B18" s="45">
        <f t="shared" si="4"/>
        <v>3.4</v>
      </c>
      <c r="C18" s="45">
        <f t="shared" si="4"/>
        <v>4.8</v>
      </c>
      <c r="D18" s="46">
        <f t="shared" si="4"/>
        <v>5.8</v>
      </c>
      <c r="F18" s="3">
        <f>A12/A16</f>
        <v>0.6</v>
      </c>
      <c r="M18" s="12">
        <v>0</v>
      </c>
      <c r="N18" s="12">
        <v>0</v>
      </c>
      <c r="O18" s="12">
        <v>10</v>
      </c>
      <c r="P18" s="12">
        <v>-8</v>
      </c>
      <c r="Q18" s="12">
        <v>2</v>
      </c>
    </row>
    <row r="19" spans="1:19" x14ac:dyDescent="0.25">
      <c r="M19" s="12">
        <v>0</v>
      </c>
      <c r="N19" s="12">
        <v>0</v>
      </c>
      <c r="O19" s="12">
        <v>5</v>
      </c>
      <c r="P19" s="12">
        <v>-4</v>
      </c>
      <c r="Q19" s="12">
        <v>1</v>
      </c>
      <c r="S19" s="12">
        <f>O19/O18</f>
        <v>0.5</v>
      </c>
    </row>
    <row r="21" spans="1:19" ht="15.75" customHeight="1" x14ac:dyDescent="0.25">
      <c r="A21" s="73" t="s">
        <v>62</v>
      </c>
      <c r="B21" s="55"/>
      <c r="C21" s="55"/>
      <c r="D21" s="55"/>
      <c r="F21" s="12" t="s">
        <v>59</v>
      </c>
    </row>
    <row r="22" spans="1:19" ht="15.75" customHeight="1" x14ac:dyDescent="0.25">
      <c r="A22" s="40">
        <v>5</v>
      </c>
      <c r="B22" s="40">
        <v>1</v>
      </c>
      <c r="C22" s="40">
        <v>2</v>
      </c>
      <c r="D22" s="41">
        <v>2</v>
      </c>
      <c r="M22" s="12">
        <v>2</v>
      </c>
      <c r="N22" s="12">
        <v>3</v>
      </c>
      <c r="O22" s="12">
        <v>-1</v>
      </c>
      <c r="P22" s="12">
        <v>1</v>
      </c>
      <c r="Q22" s="12">
        <v>1</v>
      </c>
    </row>
    <row r="23" spans="1:19" ht="15.75" customHeight="1" x14ac:dyDescent="0.25">
      <c r="A23" s="43">
        <v>0</v>
      </c>
      <c r="B23" s="43">
        <v>5</v>
      </c>
      <c r="C23" s="43">
        <v>4</v>
      </c>
      <c r="D23" s="44">
        <v>3</v>
      </c>
      <c r="M23" s="12">
        <v>0</v>
      </c>
      <c r="N23" s="12">
        <v>0</v>
      </c>
      <c r="O23" s="12">
        <v>-5</v>
      </c>
      <c r="P23" s="12">
        <v>4</v>
      </c>
      <c r="Q23" s="12">
        <v>-1</v>
      </c>
    </row>
    <row r="24" spans="1:19" ht="15.75" customHeight="1" x14ac:dyDescent="0.25">
      <c r="A24" s="45">
        <v>0</v>
      </c>
      <c r="B24" s="45">
        <f t="shared" ref="B24:D24" si="5">B18-B23*$F$24</f>
        <v>0</v>
      </c>
      <c r="C24" s="48">
        <f t="shared" si="5"/>
        <v>2.08</v>
      </c>
      <c r="D24" s="48">
        <f t="shared" si="5"/>
        <v>3.76</v>
      </c>
      <c r="F24" s="3">
        <f>B18/B23</f>
        <v>0.67999999999999994</v>
      </c>
      <c r="M24" s="12">
        <v>0</v>
      </c>
      <c r="N24" s="12">
        <v>0</v>
      </c>
      <c r="O24" s="12">
        <v>10</v>
      </c>
      <c r="P24" s="12">
        <v>-8</v>
      </c>
      <c r="Q24" s="12">
        <v>2</v>
      </c>
    </row>
    <row r="25" spans="1:19" ht="15.75" customHeight="1" x14ac:dyDescent="0.25">
      <c r="M25" s="12">
        <v>0</v>
      </c>
      <c r="N25" s="12">
        <v>0</v>
      </c>
      <c r="O25" s="12">
        <f t="shared" ref="O25:Q25" si="6">O19-O18*$S$19</f>
        <v>0</v>
      </c>
      <c r="P25" s="12">
        <f t="shared" si="6"/>
        <v>0</v>
      </c>
      <c r="Q25" s="12">
        <f t="shared" si="6"/>
        <v>0</v>
      </c>
    </row>
    <row r="26" spans="1:19" ht="15.75" customHeight="1" x14ac:dyDescent="0.25"/>
    <row r="27" spans="1:19" ht="15.75" customHeight="1" x14ac:dyDescent="0.25">
      <c r="A27" s="73" t="s">
        <v>63</v>
      </c>
      <c r="B27" s="55"/>
      <c r="C27" s="55"/>
      <c r="D27" s="55"/>
    </row>
    <row r="28" spans="1:19" ht="15.75" customHeight="1" x14ac:dyDescent="0.25">
      <c r="C28" s="43"/>
      <c r="D28" s="43"/>
      <c r="E28" s="3"/>
    </row>
    <row r="29" spans="1:19" ht="15.75" customHeight="1" x14ac:dyDescent="0.25">
      <c r="A29" s="43" t="s">
        <v>64</v>
      </c>
      <c r="B29" s="43">
        <f>D24/C24</f>
        <v>1.8076923076923075</v>
      </c>
      <c r="C29" s="43"/>
      <c r="D29" s="43"/>
      <c r="E29" s="3"/>
    </row>
    <row r="30" spans="1:19" ht="15.75" customHeight="1" x14ac:dyDescent="0.25">
      <c r="A30" s="43" t="s">
        <v>65</v>
      </c>
      <c r="B30" s="43">
        <f>(D23-C23*B29)/B23</f>
        <v>-0.84615384615384603</v>
      </c>
      <c r="C30" s="43"/>
      <c r="D30" s="43"/>
      <c r="E30" s="3"/>
      <c r="F30" s="3"/>
      <c r="S30" s="47" t="s">
        <v>59</v>
      </c>
    </row>
    <row r="31" spans="1:19" ht="15.75" customHeight="1" x14ac:dyDescent="0.25">
      <c r="A31" s="43" t="s">
        <v>66</v>
      </c>
      <c r="B31" s="43">
        <f>(D22-C22*B29-B22*B30)/A22</f>
        <v>-0.1538461538461538</v>
      </c>
      <c r="M31" s="12">
        <v>4</v>
      </c>
      <c r="N31" s="12">
        <v>-3</v>
      </c>
      <c r="O31" s="12">
        <v>2</v>
      </c>
      <c r="P31" s="42">
        <v>-1</v>
      </c>
      <c r="Q31" s="12">
        <v>8</v>
      </c>
    </row>
    <row r="32" spans="1:19" ht="15.75" customHeight="1" x14ac:dyDescent="0.25">
      <c r="M32" s="12">
        <v>3</v>
      </c>
      <c r="N32" s="12">
        <v>-2</v>
      </c>
      <c r="O32" s="12">
        <v>1</v>
      </c>
      <c r="P32" s="42">
        <v>-3</v>
      </c>
      <c r="Q32" s="12">
        <v>7</v>
      </c>
      <c r="S32" s="12">
        <f>M32/M31</f>
        <v>0.75</v>
      </c>
    </row>
    <row r="33" spans="1:19" ht="15.75" customHeight="1" x14ac:dyDescent="0.25">
      <c r="M33" s="12">
        <v>5</v>
      </c>
      <c r="N33" s="12">
        <v>-3</v>
      </c>
      <c r="O33" s="12">
        <v>1</v>
      </c>
      <c r="P33" s="42">
        <v>-8</v>
      </c>
      <c r="Q33" s="12">
        <v>1</v>
      </c>
      <c r="S33" s="12">
        <f>M33/M31</f>
        <v>1.25</v>
      </c>
    </row>
    <row r="34" spans="1:19" ht="15.75" customHeight="1" x14ac:dyDescent="0.25">
      <c r="A34" s="73" t="s">
        <v>67</v>
      </c>
      <c r="B34" s="55"/>
      <c r="C34" s="55"/>
      <c r="D34" s="55"/>
    </row>
    <row r="35" spans="1:19" ht="15.75" customHeight="1" x14ac:dyDescent="0.25"/>
    <row r="36" spans="1:19" ht="15.75" customHeight="1" x14ac:dyDescent="0.25">
      <c r="A36" s="12" t="s">
        <v>68</v>
      </c>
      <c r="B36" s="12">
        <f t="shared" ref="B36:B38" si="7">A4*$B$31+B4*$B$30+C4*$B$29</f>
        <v>3</v>
      </c>
      <c r="C36" s="3" t="b">
        <f t="shared" ref="C36:C38" si="8">D4=B36</f>
        <v>1</v>
      </c>
      <c r="S36" s="47" t="s">
        <v>59</v>
      </c>
    </row>
    <row r="37" spans="1:19" ht="15.75" customHeight="1" x14ac:dyDescent="0.25">
      <c r="A37" s="12" t="s">
        <v>69</v>
      </c>
      <c r="B37" s="12">
        <f t="shared" si="7"/>
        <v>2</v>
      </c>
      <c r="C37" s="3" t="b">
        <f t="shared" si="8"/>
        <v>1</v>
      </c>
      <c r="M37" s="12">
        <v>4</v>
      </c>
      <c r="N37" s="12">
        <v>-3</v>
      </c>
      <c r="O37" s="12">
        <v>2</v>
      </c>
      <c r="P37" s="42">
        <v>-1</v>
      </c>
      <c r="Q37" s="12">
        <v>8</v>
      </c>
    </row>
    <row r="38" spans="1:19" ht="15.75" customHeight="1" x14ac:dyDescent="0.25">
      <c r="A38" s="12" t="s">
        <v>70</v>
      </c>
      <c r="B38" s="12">
        <f t="shared" si="7"/>
        <v>7</v>
      </c>
      <c r="C38" s="3" t="b">
        <f t="shared" si="8"/>
        <v>1</v>
      </c>
      <c r="M38" s="12">
        <f t="shared" ref="M38:Q38" si="9">M32-M31*$S$32</f>
        <v>0</v>
      </c>
      <c r="N38" s="12">
        <f t="shared" si="9"/>
        <v>0.25</v>
      </c>
      <c r="O38" s="12">
        <f t="shared" si="9"/>
        <v>-0.5</v>
      </c>
      <c r="P38" s="12">
        <f t="shared" si="9"/>
        <v>-2.25</v>
      </c>
      <c r="Q38" s="12">
        <f t="shared" si="9"/>
        <v>1</v>
      </c>
    </row>
    <row r="39" spans="1:19" ht="15.75" customHeight="1" x14ac:dyDescent="0.25">
      <c r="M39" s="12">
        <f t="shared" ref="M39:Q39" si="10">M33-M31*$S$33</f>
        <v>0</v>
      </c>
      <c r="N39" s="12">
        <f t="shared" si="10"/>
        <v>0.75</v>
      </c>
      <c r="O39" s="12">
        <f t="shared" si="10"/>
        <v>-1.5</v>
      </c>
      <c r="P39" s="12">
        <f t="shared" si="10"/>
        <v>-6.75</v>
      </c>
      <c r="Q39" s="12">
        <f t="shared" si="10"/>
        <v>-9</v>
      </c>
      <c r="S39" s="12">
        <f>N39/N38</f>
        <v>3</v>
      </c>
    </row>
    <row r="40" spans="1:19" ht="15.75" customHeight="1" x14ac:dyDescent="0.25"/>
    <row r="41" spans="1:19" ht="15.75" customHeight="1" x14ac:dyDescent="0.25"/>
    <row r="42" spans="1:19" ht="15.75" customHeight="1" x14ac:dyDescent="0.25">
      <c r="S42" s="12" t="s">
        <v>59</v>
      </c>
    </row>
    <row r="43" spans="1:19" ht="15.75" customHeight="1" x14ac:dyDescent="0.25">
      <c r="M43" s="12">
        <v>4</v>
      </c>
      <c r="N43" s="12">
        <v>-3</v>
      </c>
      <c r="O43" s="12">
        <v>2</v>
      </c>
      <c r="P43" s="12">
        <v>-1</v>
      </c>
      <c r="Q43" s="12">
        <v>8</v>
      </c>
    </row>
    <row r="44" spans="1:19" ht="15.75" customHeight="1" x14ac:dyDescent="0.25">
      <c r="M44" s="12">
        <v>0</v>
      </c>
      <c r="N44" s="12">
        <v>0.25</v>
      </c>
      <c r="O44" s="12">
        <v>-0.5</v>
      </c>
      <c r="P44" s="12">
        <v>-2.25</v>
      </c>
      <c r="Q44" s="12">
        <v>1</v>
      </c>
    </row>
    <row r="45" spans="1:19" ht="15.75" customHeight="1" x14ac:dyDescent="0.25">
      <c r="M45" s="12">
        <v>0</v>
      </c>
      <c r="N45" s="12">
        <f t="shared" ref="N45:Q45" si="11">N39-N38*$S$39</f>
        <v>0</v>
      </c>
      <c r="O45" s="12">
        <f t="shared" si="11"/>
        <v>0</v>
      </c>
      <c r="P45" s="12">
        <f t="shared" si="11"/>
        <v>0</v>
      </c>
      <c r="Q45" s="12">
        <f t="shared" si="11"/>
        <v>-12</v>
      </c>
      <c r="S45" s="12">
        <v>3</v>
      </c>
    </row>
    <row r="46" spans="1:19" ht="15.75" customHeight="1" x14ac:dyDescent="0.25"/>
    <row r="47" spans="1:19" ht="15.75" customHeight="1" x14ac:dyDescent="0.25"/>
    <row r="48" spans="1:19" ht="15.75" customHeight="1" x14ac:dyDescent="0.25"/>
    <row r="49" spans="1:19" ht="15.75" customHeight="1" x14ac:dyDescent="0.25"/>
    <row r="50" spans="1:19" ht="15.75" customHeight="1" x14ac:dyDescent="0.25"/>
    <row r="51" spans="1:19" ht="15.75" customHeight="1" x14ac:dyDescent="0.25">
      <c r="A51" s="49">
        <v>4</v>
      </c>
      <c r="B51" s="49">
        <v>-3</v>
      </c>
      <c r="C51" s="49">
        <v>2</v>
      </c>
      <c r="D51" s="49">
        <v>-1</v>
      </c>
      <c r="E51" s="49">
        <v>8</v>
      </c>
    </row>
    <row r="52" spans="1:19" ht="15.75" customHeight="1" x14ac:dyDescent="0.25">
      <c r="A52" s="49">
        <v>3</v>
      </c>
      <c r="B52" s="49">
        <v>-2</v>
      </c>
      <c r="C52" s="49">
        <v>1</v>
      </c>
      <c r="D52" s="49">
        <v>-3</v>
      </c>
      <c r="E52" s="49">
        <v>7</v>
      </c>
      <c r="G52" s="49">
        <f t="shared" ref="G52:G53" si="12">A52/$A$51</f>
        <v>0.75</v>
      </c>
      <c r="M52" s="12">
        <v>0</v>
      </c>
      <c r="N52" s="12">
        <v>11</v>
      </c>
      <c r="O52" s="12">
        <v>2</v>
      </c>
      <c r="P52" s="12">
        <v>1</v>
      </c>
      <c r="Q52" s="12">
        <v>2</v>
      </c>
    </row>
    <row r="53" spans="1:19" ht="15.75" customHeight="1" x14ac:dyDescent="0.25">
      <c r="A53" s="49">
        <v>5</v>
      </c>
      <c r="B53" s="49">
        <v>-3</v>
      </c>
      <c r="C53" s="49">
        <v>1</v>
      </c>
      <c r="D53" s="49">
        <v>-8</v>
      </c>
      <c r="E53" s="49">
        <v>1</v>
      </c>
      <c r="G53" s="49">
        <f t="shared" si="12"/>
        <v>1.25</v>
      </c>
      <c r="M53" s="12">
        <v>0</v>
      </c>
      <c r="N53" s="12">
        <v>1</v>
      </c>
      <c r="O53" s="12">
        <v>10</v>
      </c>
      <c r="P53" s="12">
        <v>2</v>
      </c>
      <c r="Q53" s="12">
        <v>0</v>
      </c>
    </row>
    <row r="54" spans="1:19" ht="15.75" customHeight="1" x14ac:dyDescent="0.25">
      <c r="D54" s="12"/>
      <c r="M54" s="12">
        <v>2</v>
      </c>
      <c r="N54" s="12">
        <v>1</v>
      </c>
      <c r="O54" s="12">
        <v>2</v>
      </c>
      <c r="P54" s="12">
        <v>9</v>
      </c>
      <c r="Q54" s="12">
        <v>0</v>
      </c>
    </row>
    <row r="55" spans="1:19" ht="15.75" customHeight="1" x14ac:dyDescent="0.25">
      <c r="D55" s="12"/>
      <c r="M55" s="12">
        <v>1</v>
      </c>
      <c r="N55" s="12">
        <v>0</v>
      </c>
      <c r="O55" s="12">
        <v>0</v>
      </c>
      <c r="P55" s="12">
        <v>10</v>
      </c>
      <c r="Q55" s="12">
        <v>1</v>
      </c>
    </row>
    <row r="56" spans="1:19" ht="15.75" customHeight="1" x14ac:dyDescent="0.25">
      <c r="A56" s="49">
        <v>4</v>
      </c>
      <c r="B56" s="49">
        <v>-3</v>
      </c>
      <c r="C56" s="49">
        <v>2</v>
      </c>
      <c r="D56" s="49">
        <v>-1</v>
      </c>
      <c r="E56" s="49">
        <v>8</v>
      </c>
      <c r="M56" s="12">
        <v>0</v>
      </c>
      <c r="N56" s="12">
        <v>5</v>
      </c>
      <c r="O56" s="12">
        <v>0</v>
      </c>
      <c r="P56" s="12">
        <v>4</v>
      </c>
      <c r="Q56" s="12">
        <v>0</v>
      </c>
    </row>
    <row r="57" spans="1:19" ht="15.75" customHeight="1" x14ac:dyDescent="0.25">
      <c r="A57" s="49">
        <f t="shared" ref="A57:E57" si="13">A52-($A$51:$E$51)*$G52</f>
        <v>0</v>
      </c>
      <c r="B57" s="49">
        <f t="shared" si="13"/>
        <v>0.25</v>
      </c>
      <c r="C57" s="49">
        <f t="shared" si="13"/>
        <v>-0.5</v>
      </c>
      <c r="D57" s="49">
        <f t="shared" si="13"/>
        <v>-2.25</v>
      </c>
      <c r="E57" s="49">
        <f t="shared" si="13"/>
        <v>1</v>
      </c>
      <c r="M57" s="12">
        <v>2</v>
      </c>
      <c r="N57" s="12">
        <v>2</v>
      </c>
      <c r="O57" s="12">
        <v>0</v>
      </c>
      <c r="P57" s="12">
        <v>0</v>
      </c>
      <c r="Q57" s="12">
        <v>8</v>
      </c>
    </row>
    <row r="58" spans="1:19" ht="15.75" customHeight="1" x14ac:dyDescent="0.25">
      <c r="A58" s="49">
        <f t="shared" ref="A58:E58" si="14">A53-($A$51:$E$51)*$G53</f>
        <v>0</v>
      </c>
      <c r="B58" s="49">
        <f t="shared" si="14"/>
        <v>0.75</v>
      </c>
      <c r="C58" s="49">
        <f t="shared" si="14"/>
        <v>-1.5</v>
      </c>
      <c r="D58" s="49">
        <f t="shared" si="14"/>
        <v>-6.75</v>
      </c>
      <c r="E58" s="49">
        <f t="shared" si="14"/>
        <v>-9</v>
      </c>
      <c r="G58" s="49">
        <f>B58/B57</f>
        <v>3</v>
      </c>
    </row>
    <row r="59" spans="1:19" ht="15.75" customHeight="1" x14ac:dyDescent="0.25">
      <c r="E59" s="12"/>
    </row>
    <row r="60" spans="1:19" ht="15.75" customHeight="1" x14ac:dyDescent="0.25">
      <c r="M60" s="12">
        <v>2</v>
      </c>
      <c r="N60" s="12">
        <v>1</v>
      </c>
      <c r="O60" s="12">
        <v>2</v>
      </c>
      <c r="P60" s="12">
        <v>9</v>
      </c>
      <c r="Q60" s="12">
        <v>0</v>
      </c>
    </row>
    <row r="61" spans="1:19" ht="15.75" customHeight="1" x14ac:dyDescent="0.25">
      <c r="A61" s="49">
        <v>4</v>
      </c>
      <c r="B61" s="49">
        <v>-3</v>
      </c>
      <c r="C61" s="49">
        <v>2</v>
      </c>
      <c r="D61" s="49">
        <v>-1</v>
      </c>
      <c r="E61" s="49">
        <v>8</v>
      </c>
      <c r="M61" s="12">
        <v>0</v>
      </c>
      <c r="N61" s="12">
        <v>1</v>
      </c>
      <c r="O61" s="12">
        <v>10</v>
      </c>
      <c r="P61" s="12">
        <v>2</v>
      </c>
      <c r="Q61" s="12">
        <v>0</v>
      </c>
      <c r="S61" s="50">
        <f t="shared" ref="S61:S65" si="15">M61/$M$60</f>
        <v>0</v>
      </c>
    </row>
    <row r="62" spans="1:19" ht="15.75" customHeight="1" x14ac:dyDescent="0.25">
      <c r="A62" s="49">
        <v>0</v>
      </c>
      <c r="B62" s="49">
        <v>0.25</v>
      </c>
      <c r="C62" s="49">
        <v>-0.5</v>
      </c>
      <c r="D62" s="49">
        <v>-2.25</v>
      </c>
      <c r="E62" s="49">
        <v>1</v>
      </c>
      <c r="M62" s="12">
        <v>0</v>
      </c>
      <c r="N62" s="12">
        <v>11</v>
      </c>
      <c r="O62" s="12">
        <v>2</v>
      </c>
      <c r="P62" s="12">
        <v>1</v>
      </c>
      <c r="Q62" s="12">
        <v>2</v>
      </c>
      <c r="S62" s="50">
        <f t="shared" si="15"/>
        <v>0</v>
      </c>
    </row>
    <row r="63" spans="1:19" ht="15.75" customHeight="1" x14ac:dyDescent="0.25">
      <c r="A63" s="49">
        <v>0</v>
      </c>
      <c r="B63" s="49">
        <f t="shared" ref="B63:E63" si="16">B58-($B$62:$E$62)*$G58</f>
        <v>0</v>
      </c>
      <c r="C63" s="49">
        <f t="shared" si="16"/>
        <v>0</v>
      </c>
      <c r="D63" s="49">
        <f t="shared" si="16"/>
        <v>0</v>
      </c>
      <c r="E63" s="49">
        <f t="shared" si="16"/>
        <v>-12</v>
      </c>
      <c r="M63" s="12">
        <v>1</v>
      </c>
      <c r="N63" s="12">
        <v>0</v>
      </c>
      <c r="O63" s="12">
        <v>0</v>
      </c>
      <c r="P63" s="12">
        <v>10</v>
      </c>
      <c r="Q63" s="12">
        <v>1</v>
      </c>
      <c r="S63" s="50">
        <f t="shared" si="15"/>
        <v>0.5</v>
      </c>
    </row>
    <row r="64" spans="1:19" ht="15.75" customHeight="1" x14ac:dyDescent="0.25">
      <c r="M64" s="12">
        <v>0</v>
      </c>
      <c r="N64" s="12">
        <v>5</v>
      </c>
      <c r="O64" s="12">
        <v>0</v>
      </c>
      <c r="P64" s="12">
        <v>4</v>
      </c>
      <c r="Q64" s="12">
        <v>0</v>
      </c>
      <c r="S64" s="50">
        <f t="shared" si="15"/>
        <v>0</v>
      </c>
    </row>
    <row r="65" spans="13:19" ht="15.75" customHeight="1" x14ac:dyDescent="0.25">
      <c r="M65" s="12">
        <v>2</v>
      </c>
      <c r="N65" s="12">
        <v>2</v>
      </c>
      <c r="O65" s="12">
        <v>0</v>
      </c>
      <c r="P65" s="12">
        <v>0</v>
      </c>
      <c r="Q65" s="12">
        <v>8</v>
      </c>
      <c r="S65" s="50">
        <f t="shared" si="15"/>
        <v>1</v>
      </c>
    </row>
    <row r="66" spans="13:19" ht="15.75" customHeight="1" x14ac:dyDescent="0.25"/>
    <row r="67" spans="13:19" ht="15.75" customHeight="1" x14ac:dyDescent="0.25"/>
    <row r="68" spans="13:19" ht="15.75" customHeight="1" x14ac:dyDescent="0.25">
      <c r="M68" s="12">
        <v>1</v>
      </c>
      <c r="N68" s="12">
        <v>0</v>
      </c>
      <c r="O68" s="12">
        <v>0</v>
      </c>
      <c r="P68" s="12">
        <v>10</v>
      </c>
      <c r="Q68" s="12">
        <v>1</v>
      </c>
    </row>
    <row r="69" spans="13:19" ht="15.75" customHeight="1" x14ac:dyDescent="0.25">
      <c r="M69" s="12">
        <f t="shared" ref="M69:Q69" si="17">M61-M60*$S$61</f>
        <v>0</v>
      </c>
      <c r="N69" s="12">
        <f t="shared" si="17"/>
        <v>1</v>
      </c>
      <c r="O69" s="12">
        <f t="shared" si="17"/>
        <v>10</v>
      </c>
      <c r="P69" s="12">
        <f t="shared" si="17"/>
        <v>2</v>
      </c>
      <c r="Q69" s="12">
        <f t="shared" si="17"/>
        <v>0</v>
      </c>
    </row>
    <row r="70" spans="13:19" ht="15.75" customHeight="1" x14ac:dyDescent="0.25">
      <c r="M70" s="12">
        <f t="shared" ref="M70:Q70" si="18">M62-M60*$S$62</f>
        <v>0</v>
      </c>
      <c r="N70" s="12">
        <f t="shared" si="18"/>
        <v>11</v>
      </c>
      <c r="O70" s="12">
        <f t="shared" si="18"/>
        <v>2</v>
      </c>
      <c r="P70" s="12">
        <f t="shared" si="18"/>
        <v>1</v>
      </c>
      <c r="Q70" s="12">
        <f t="shared" si="18"/>
        <v>2</v>
      </c>
      <c r="S70" s="50">
        <f t="shared" ref="S70:S73" si="19">N70/$N$69</f>
        <v>11</v>
      </c>
    </row>
    <row r="71" spans="13:19" ht="15.75" customHeight="1" x14ac:dyDescent="0.25">
      <c r="M71" s="12">
        <f t="shared" ref="M71:Q71" si="20">M63-M60*$S$63</f>
        <v>0</v>
      </c>
      <c r="N71" s="12">
        <f t="shared" si="20"/>
        <v>-0.5</v>
      </c>
      <c r="O71" s="12">
        <f t="shared" si="20"/>
        <v>-1</v>
      </c>
      <c r="P71" s="12">
        <f t="shared" si="20"/>
        <v>5.5</v>
      </c>
      <c r="Q71" s="12">
        <f t="shared" si="20"/>
        <v>1</v>
      </c>
      <c r="S71" s="50">
        <f t="shared" si="19"/>
        <v>-0.5</v>
      </c>
    </row>
    <row r="72" spans="13:19" ht="15.75" customHeight="1" x14ac:dyDescent="0.25">
      <c r="M72" s="12">
        <f t="shared" ref="M72:Q72" si="21">M64-M60*$S$64</f>
        <v>0</v>
      </c>
      <c r="N72" s="12">
        <f t="shared" si="21"/>
        <v>5</v>
      </c>
      <c r="O72" s="12">
        <f t="shared" si="21"/>
        <v>0</v>
      </c>
      <c r="P72" s="12">
        <f t="shared" si="21"/>
        <v>4</v>
      </c>
      <c r="Q72" s="12">
        <f t="shared" si="21"/>
        <v>0</v>
      </c>
      <c r="S72" s="50">
        <f t="shared" si="19"/>
        <v>5</v>
      </c>
    </row>
    <row r="73" spans="13:19" ht="15.75" customHeight="1" x14ac:dyDescent="0.25">
      <c r="M73" s="12">
        <f t="shared" ref="M73:Q73" si="22">M65-M60*$S$65</f>
        <v>0</v>
      </c>
      <c r="N73" s="12">
        <f t="shared" si="22"/>
        <v>1</v>
      </c>
      <c r="O73" s="12">
        <f t="shared" si="22"/>
        <v>-2</v>
      </c>
      <c r="P73" s="12">
        <f t="shared" si="22"/>
        <v>-9</v>
      </c>
      <c r="Q73" s="12">
        <f t="shared" si="22"/>
        <v>8</v>
      </c>
      <c r="S73" s="50">
        <f t="shared" si="19"/>
        <v>1</v>
      </c>
    </row>
    <row r="74" spans="13:19" ht="15.75" customHeight="1" x14ac:dyDescent="0.25"/>
    <row r="75" spans="13:19" ht="15.75" customHeight="1" x14ac:dyDescent="0.25"/>
    <row r="76" spans="13:19" ht="15.75" customHeight="1" x14ac:dyDescent="0.25">
      <c r="M76" s="12">
        <v>1</v>
      </c>
      <c r="N76" s="12">
        <v>0</v>
      </c>
      <c r="O76" s="12">
        <v>0</v>
      </c>
      <c r="P76" s="12">
        <v>10</v>
      </c>
      <c r="Q76" s="12">
        <v>1</v>
      </c>
    </row>
    <row r="77" spans="13:19" ht="15.75" customHeight="1" x14ac:dyDescent="0.25">
      <c r="M77" s="12">
        <v>0</v>
      </c>
      <c r="N77" s="12">
        <v>1</v>
      </c>
      <c r="O77" s="12">
        <v>10</v>
      </c>
      <c r="P77" s="12">
        <v>2</v>
      </c>
      <c r="Q77" s="12">
        <v>0</v>
      </c>
    </row>
    <row r="78" spans="13:19" ht="15.75" customHeight="1" x14ac:dyDescent="0.25">
      <c r="M78" s="12">
        <v>0</v>
      </c>
      <c r="N78" s="12">
        <f t="shared" ref="N78:Q78" si="23">N70-N69*$S$70</f>
        <v>0</v>
      </c>
      <c r="O78" s="12">
        <f t="shared" si="23"/>
        <v>-108</v>
      </c>
      <c r="P78" s="12">
        <f t="shared" si="23"/>
        <v>-21</v>
      </c>
      <c r="Q78" s="12">
        <f t="shared" si="23"/>
        <v>2</v>
      </c>
    </row>
    <row r="79" spans="13:19" ht="15.75" customHeight="1" x14ac:dyDescent="0.25">
      <c r="M79" s="12">
        <v>0</v>
      </c>
      <c r="N79" s="12">
        <f t="shared" ref="N79:Q79" si="24">N71-N69*$S$71</f>
        <v>0</v>
      </c>
      <c r="O79" s="12">
        <f t="shared" si="24"/>
        <v>4</v>
      </c>
      <c r="P79" s="12">
        <f t="shared" si="24"/>
        <v>6.5</v>
      </c>
      <c r="Q79" s="12">
        <f t="shared" si="24"/>
        <v>1</v>
      </c>
      <c r="S79" s="12">
        <f t="shared" ref="S79:S81" si="25">O79/$O$78</f>
        <v>-3.7037037037037035E-2</v>
      </c>
    </row>
    <row r="80" spans="13:19" ht="15.75" customHeight="1" x14ac:dyDescent="0.25">
      <c r="M80" s="12">
        <v>0</v>
      </c>
      <c r="N80" s="12">
        <f t="shared" ref="N80:Q80" si="26">N72-N69*$S$72</f>
        <v>0</v>
      </c>
      <c r="O80" s="12">
        <f t="shared" si="26"/>
        <v>-50</v>
      </c>
      <c r="P80" s="12">
        <f t="shared" si="26"/>
        <v>-6</v>
      </c>
      <c r="Q80" s="12">
        <f t="shared" si="26"/>
        <v>0</v>
      </c>
      <c r="S80" s="12">
        <f t="shared" si="25"/>
        <v>0.46296296296296297</v>
      </c>
    </row>
    <row r="81" spans="13:19" ht="15.75" customHeight="1" x14ac:dyDescent="0.25">
      <c r="M81" s="12">
        <v>0</v>
      </c>
      <c r="N81" s="12">
        <f t="shared" ref="N81:Q81" si="27">N73-N69*$S$73</f>
        <v>0</v>
      </c>
      <c r="O81" s="12">
        <f t="shared" si="27"/>
        <v>-12</v>
      </c>
      <c r="P81" s="12">
        <f t="shared" si="27"/>
        <v>-11</v>
      </c>
      <c r="Q81" s="12">
        <f t="shared" si="27"/>
        <v>8</v>
      </c>
      <c r="S81" s="12">
        <f t="shared" si="25"/>
        <v>0.1111111111111111</v>
      </c>
    </row>
    <row r="82" spans="13:19" ht="15.75" customHeight="1" x14ac:dyDescent="0.25"/>
    <row r="83" spans="13:19" ht="15.75" customHeight="1" x14ac:dyDescent="0.25"/>
    <row r="84" spans="13:19" ht="15.75" customHeight="1" x14ac:dyDescent="0.25">
      <c r="M84" s="12">
        <v>1</v>
      </c>
      <c r="N84" s="12">
        <v>0</v>
      </c>
      <c r="O84" s="12">
        <v>0</v>
      </c>
      <c r="P84" s="12">
        <v>10</v>
      </c>
      <c r="Q84" s="12">
        <v>1</v>
      </c>
    </row>
    <row r="85" spans="13:19" ht="15.75" customHeight="1" x14ac:dyDescent="0.25">
      <c r="M85" s="12">
        <v>0</v>
      </c>
      <c r="N85" s="12">
        <v>1</v>
      </c>
      <c r="O85" s="12">
        <v>10</v>
      </c>
      <c r="P85" s="12">
        <v>2</v>
      </c>
      <c r="Q85" s="12">
        <v>0</v>
      </c>
    </row>
    <row r="86" spans="13:19" ht="15.75" customHeight="1" x14ac:dyDescent="0.25">
      <c r="M86" s="12">
        <v>0</v>
      </c>
      <c r="N86" s="12">
        <v>0</v>
      </c>
      <c r="O86" s="12">
        <v>-108</v>
      </c>
      <c r="P86" s="12">
        <v>-21</v>
      </c>
      <c r="Q86" s="12">
        <v>2</v>
      </c>
    </row>
    <row r="87" spans="13:19" ht="15.75" customHeight="1" x14ac:dyDescent="0.25">
      <c r="M87" s="12">
        <v>0</v>
      </c>
      <c r="N87" s="12">
        <v>0</v>
      </c>
      <c r="O87" s="12">
        <f t="shared" ref="O87:Q87" si="28">O79-O78*$S$79</f>
        <v>0</v>
      </c>
      <c r="P87" s="12">
        <f t="shared" si="28"/>
        <v>5.7222222222222223</v>
      </c>
      <c r="Q87" s="12">
        <f t="shared" si="28"/>
        <v>1.074074074074074</v>
      </c>
    </row>
    <row r="88" spans="13:19" ht="15.75" customHeight="1" x14ac:dyDescent="0.25">
      <c r="M88" s="12">
        <v>0</v>
      </c>
      <c r="N88" s="12">
        <v>0</v>
      </c>
      <c r="O88" s="12">
        <f t="shared" ref="O88:Q88" si="29">O80-O78*$S$80</f>
        <v>0</v>
      </c>
      <c r="P88" s="12">
        <f t="shared" si="29"/>
        <v>3.7222222222222214</v>
      </c>
      <c r="Q88" s="12">
        <f t="shared" si="29"/>
        <v>-0.92592592592592593</v>
      </c>
      <c r="S88" s="12">
        <f t="shared" ref="S88:S89" si="30">P88/$P$87</f>
        <v>0.65048543689320371</v>
      </c>
    </row>
    <row r="89" spans="13:19" ht="15.75" customHeight="1" x14ac:dyDescent="0.25">
      <c r="M89" s="12">
        <v>0</v>
      </c>
      <c r="N89" s="12">
        <v>0</v>
      </c>
      <c r="O89" s="12">
        <f t="shared" ref="O89:Q89" si="31">O81-O78*$S$81</f>
        <v>0</v>
      </c>
      <c r="P89" s="12">
        <f t="shared" si="31"/>
        <v>-8.6666666666666679</v>
      </c>
      <c r="Q89" s="12">
        <f t="shared" si="31"/>
        <v>7.7777777777777777</v>
      </c>
      <c r="S89" s="12">
        <f t="shared" si="30"/>
        <v>-1.5145631067961167</v>
      </c>
    </row>
    <row r="90" spans="13:19" ht="15.75" customHeight="1" x14ac:dyDescent="0.25"/>
    <row r="91" spans="13:19" ht="15.75" customHeight="1" x14ac:dyDescent="0.25"/>
    <row r="92" spans="13:19" ht="15.75" customHeight="1" x14ac:dyDescent="0.25">
      <c r="M92" s="12">
        <v>1</v>
      </c>
      <c r="N92" s="12">
        <v>0</v>
      </c>
      <c r="O92" s="12">
        <v>0</v>
      </c>
      <c r="P92" s="12">
        <v>10</v>
      </c>
      <c r="Q92" s="12">
        <v>1</v>
      </c>
    </row>
    <row r="93" spans="13:19" ht="15.75" customHeight="1" x14ac:dyDescent="0.25">
      <c r="M93" s="12">
        <v>0</v>
      </c>
      <c r="N93" s="12">
        <v>1</v>
      </c>
      <c r="O93" s="12">
        <v>10</v>
      </c>
      <c r="P93" s="12">
        <v>2</v>
      </c>
      <c r="Q93" s="12">
        <v>0</v>
      </c>
    </row>
    <row r="94" spans="13:19" ht="15.75" customHeight="1" x14ac:dyDescent="0.25">
      <c r="M94" s="12">
        <v>0</v>
      </c>
      <c r="N94" s="12">
        <v>0</v>
      </c>
      <c r="O94" s="12">
        <v>-108</v>
      </c>
      <c r="P94" s="12">
        <v>-21</v>
      </c>
      <c r="Q94" s="12">
        <v>2</v>
      </c>
    </row>
    <row r="95" spans="13:19" ht="15.75" customHeight="1" x14ac:dyDescent="0.25">
      <c r="M95" s="12">
        <v>0</v>
      </c>
      <c r="N95" s="12">
        <v>0</v>
      </c>
      <c r="O95" s="12">
        <v>0</v>
      </c>
      <c r="P95" s="12">
        <v>5.7222222222222223</v>
      </c>
      <c r="Q95" s="12">
        <v>1.074074074074074</v>
      </c>
    </row>
    <row r="96" spans="13:19" ht="15.75" customHeight="1" x14ac:dyDescent="0.25">
      <c r="M96" s="12">
        <v>0</v>
      </c>
      <c r="N96" s="12">
        <v>0</v>
      </c>
      <c r="O96" s="12">
        <v>0</v>
      </c>
      <c r="P96" s="12">
        <f t="shared" ref="P96:Q96" si="32">P88-P87*$S$88</f>
        <v>0</v>
      </c>
      <c r="Q96" s="12">
        <f t="shared" si="32"/>
        <v>-1.624595469255663</v>
      </c>
    </row>
    <row r="97" spans="13:17" ht="15.75" customHeight="1" x14ac:dyDescent="0.25">
      <c r="M97" s="12">
        <v>0</v>
      </c>
      <c r="N97" s="12">
        <v>0</v>
      </c>
      <c r="O97" s="12">
        <v>0</v>
      </c>
      <c r="P97" s="12">
        <f t="shared" ref="P97:Q97" si="33">P89-P87*$S$89</f>
        <v>0</v>
      </c>
      <c r="Q97" s="12">
        <f t="shared" si="33"/>
        <v>9.4045307443365687</v>
      </c>
    </row>
    <row r="98" spans="13:17" ht="15.75" customHeight="1" x14ac:dyDescent="0.25"/>
    <row r="99" spans="13:17" ht="15.75" customHeight="1" x14ac:dyDescent="0.25"/>
    <row r="100" spans="13:17" ht="15.75" customHeight="1" x14ac:dyDescent="0.25"/>
    <row r="101" spans="13:17" ht="15.75" customHeight="1" x14ac:dyDescent="0.25"/>
    <row r="102" spans="13:17" ht="15.75" customHeight="1" x14ac:dyDescent="0.25"/>
    <row r="103" spans="13:17" ht="15.75" customHeight="1" x14ac:dyDescent="0.25"/>
    <row r="104" spans="13:17" ht="15.75" customHeight="1" x14ac:dyDescent="0.25"/>
    <row r="105" spans="13:17" ht="15.75" customHeight="1" x14ac:dyDescent="0.25"/>
    <row r="106" spans="13:17" ht="15.75" customHeight="1" x14ac:dyDescent="0.25"/>
    <row r="107" spans="13:17" ht="15.75" customHeight="1" x14ac:dyDescent="0.25"/>
    <row r="108" spans="13:17" ht="15.75" customHeight="1" x14ac:dyDescent="0.25"/>
    <row r="109" spans="13:17" ht="15.75" customHeight="1" x14ac:dyDescent="0.25"/>
    <row r="110" spans="13:17" ht="15.75" customHeight="1" x14ac:dyDescent="0.25"/>
    <row r="111" spans="13:17" ht="15.75" customHeight="1" x14ac:dyDescent="0.25"/>
    <row r="112" spans="13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34:D34"/>
    <mergeCell ref="A1:I1"/>
    <mergeCell ref="A9:D9"/>
    <mergeCell ref="A15:D15"/>
    <mergeCell ref="A21:D21"/>
    <mergeCell ref="A27:D2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Христофорова Полина Андреевна</dc:creator>
  <cp:lastModifiedBy>Христофорова Полина Андреевна</cp:lastModifiedBy>
  <dcterms:created xsi:type="dcterms:W3CDTF">2023-07-06T11:16:19Z</dcterms:created>
  <dcterms:modified xsi:type="dcterms:W3CDTF">2023-08-11T13:39:25Z</dcterms:modified>
</cp:coreProperties>
</file>