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Журнал" sheetId="1" state="visible" r:id="rId2"/>
    <sheet name="Средний балл" sheetId="2" state="visible" r:id="rId3"/>
    <sheet name="Пропуски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<sst xmlns="http://schemas.openxmlformats.org/spreadsheetml/2006/main" count="41" uniqueCount="41">
  <si>
    <t xml:space="preserve">План занятий</t>
  </si>
  <si>
    <t xml:space="preserve">Лекция 1</t>
  </si>
  <si>
    <t xml:space="preserve">Лекция 2</t>
  </si>
  <si>
    <t xml:space="preserve">Лекция 3</t>
  </si>
  <si>
    <t xml:space="preserve">Лекция 4</t>
  </si>
  <si>
    <t xml:space="preserve">Практическая 1</t>
  </si>
  <si>
    <t xml:space="preserve">Практическая 2</t>
  </si>
  <si>
    <t xml:space="preserve">Практическая 3</t>
  </si>
  <si>
    <t xml:space="preserve">Практическое 4</t>
  </si>
  <si>
    <t xml:space="preserve">Лабораторная 1</t>
  </si>
  <si>
    <t xml:space="preserve">Лабораторная 2</t>
  </si>
  <si>
    <t xml:space="preserve">Лабораторная работа 3</t>
  </si>
  <si>
    <t xml:space="preserve">Контрольня работа1</t>
  </si>
  <si>
    <t xml:space="preserve">Контрольня работа2</t>
  </si>
  <si>
    <t xml:space="preserve">Семинар</t>
  </si>
  <si>
    <t xml:space="preserve">Реферат</t>
  </si>
  <si>
    <t xml:space="preserve">Выступление</t>
  </si>
  <si>
    <t xml:space="preserve">Семестровый рейтинг </t>
  </si>
  <si>
    <t xml:space="preserve">Экзамен</t>
  </si>
  <si>
    <t xml:space="preserve">№</t>
  </si>
  <si>
    <t xml:space="preserve">Фамилия</t>
  </si>
  <si>
    <t xml:space="preserve">Средняя оценка</t>
  </si>
  <si>
    <t xml:space="preserve">Кол-во пропусков</t>
  </si>
  <si>
    <t xml:space="preserve">Петухова Дарья</t>
  </si>
  <si>
    <t xml:space="preserve">Алтухова Наталья</t>
  </si>
  <si>
    <t xml:space="preserve">Петров Антон</t>
  </si>
  <si>
    <t xml:space="preserve">Иванов Даниил</t>
  </si>
  <si>
    <t xml:space="preserve">Сидоров Кирилл</t>
  </si>
  <si>
    <t xml:space="preserve">Смирнов Денис</t>
  </si>
  <si>
    <t xml:space="preserve">Чебатков Саша</t>
  </si>
  <si>
    <t xml:space="preserve">Луков Коля</t>
  </si>
  <si>
    <t xml:space="preserve">Башкатова Ольга</t>
  </si>
  <si>
    <t xml:space="preserve">Репов Никита</t>
  </si>
  <si>
    <t xml:space="preserve">Мензер Саша</t>
  </si>
  <si>
    <t xml:space="preserve">Карамышев Артем</t>
  </si>
  <si>
    <t xml:space="preserve">Жданов Алексей</t>
  </si>
  <si>
    <t xml:space="preserve">Остапенко Никита</t>
  </si>
  <si>
    <t xml:space="preserve">Четвериков Илья</t>
  </si>
  <si>
    <t xml:space="preserve">Фомин Егор</t>
  </si>
  <si>
    <t xml:space="preserve">Крель Маша</t>
  </si>
  <si>
    <t xml:space="preserve">Черепанова Татьяна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</si>
</sst>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color rgb="FFFFFFFF"/>
      <name val="Times New Roman"/>
      <family val="0"/>
      <charset val="1"/>
    </font>
    <font>
      <i val="true"/>
      <sz val="14"/>
      <color rgb="FFFFFFFF"/>
      <name val="Times New Roman"/>
      <family val="0"/>
      <charset val="1"/>
    </font>
    <font>
      <sz val="11"/>
      <color rgb="FF000000"/>
      <name val="Arial"/>
      <family val="0"/>
      <charset val="1"/>
    </font>
    <font>
      <i val="true"/>
      <sz val="14"/>
      <color rgb="FFFFFFFF"/>
      <name val="&quot;Times New Roman&quot;"/>
      <family val="0"/>
      <charset val="1"/>
    </font>
    <font>
      <b val="true"/>
      <sz val="14"/>
      <color rgb="FFFFFFFF"/>
      <name val="Times New Roman"/>
      <family val="0"/>
      <charset val="1"/>
    </font>
    <font>
      <b val="true"/>
      <sz val="20"/>
      <color rgb="FF000000"/>
      <name val="Arial"/>
      <family val="2"/>
    </font>
    <font>
      <sz val="10"/>
      <color rgb="FF000000"/>
      <name val="Arial"/>
      <family val="2"/>
    </font>
    <font>
      <i val="true"/>
      <sz val="20"/>
      <color rgb="FF000000"/>
      <name val="Arial"/>
      <family val="2"/>
    </font>
    <font>
      <sz val="10"/>
      <color rgb="FF1A1A1A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D9EAD3"/>
        <bgColor rgb="FFD9D9D9"/>
      </patternFill>
    </fill>
    <fill>
      <patternFill patternType="solid">
        <fgColor rgb="FFD9D2E9"/>
        <bgColor rgb="FFD9D9D9"/>
      </patternFill>
    </fill>
    <fill>
      <patternFill patternType="solid">
        <fgColor rgb="FFE06666"/>
        <bgColor rgb="FFF07B72"/>
      </patternFill>
    </fill>
    <fill>
      <patternFill patternType="solid">
        <fgColor rgb="FFFFFF00"/>
        <bgColor rgb="FFFCD04F"/>
      </patternFill>
    </fill>
    <fill>
      <patternFill patternType="solid">
        <fgColor rgb="FFFFF2CC"/>
        <bgColor rgb="FFFDE49B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ck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7BAAF7"/>
      <rgbColor rgb="FFEA4335"/>
      <rgbColor rgb="FFFFF2CC"/>
      <rgbColor rgb="FFB5E5E8"/>
      <rgbColor rgb="FF660066"/>
      <rgbColor rgb="FFF07B72"/>
      <rgbColor rgb="FF0066CC"/>
      <rgbColor rgb="FFD9D2E9"/>
      <rgbColor rgb="FF000080"/>
      <rgbColor rgb="FFFF00FF"/>
      <rgbColor rgb="FFFCD04F"/>
      <rgbColor rgb="FF00FFFF"/>
      <rgbColor rgb="FF800080"/>
      <rgbColor rgb="FF800000"/>
      <rgbColor rgb="FF008080"/>
      <rgbColor rgb="FF0000FF"/>
      <rgbColor rgb="FF7ED1D7"/>
      <rgbColor rgb="FFD9D9D9"/>
      <rgbColor rgb="FFD9EAD3"/>
      <rgbColor rgb="FFFDE49B"/>
      <rgbColor rgb="FFB3CEFB"/>
      <rgbColor rgb="FFF7B4AE"/>
      <rgbColor rgb="FFAEDCBA"/>
      <rgbColor rgb="FFFFC599"/>
      <rgbColor rgb="FF4285F4"/>
      <rgbColor rgb="FF46BDC6"/>
      <rgbColor rgb="FF99CC00"/>
      <rgbColor rgb="FFFBBC04"/>
      <rgbColor rgb="FFFF994D"/>
      <rgbColor rgb="FFFF6D01"/>
      <rgbColor rgb="FF666699"/>
      <rgbColor rgb="FF71C287"/>
      <rgbColor rgb="FF003366"/>
      <rgbColor rgb="FF34A853"/>
      <rgbColor rgb="FF003300"/>
      <rgbColor rgb="FF333300"/>
      <rgbColor rgb="FF993300"/>
      <rgbColor rgb="FFE06666"/>
      <rgbColor rgb="FF1C4587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  <a:ea typeface="Arial"/>
              </a:rPr>
              <a:t>Анализ среднего балла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Журнал!$B$4:$B$21</c:f>
              <c:strCache>
                <c:ptCount val="18"/>
                <c:pt idx="0">
                  <c:v>Петухова Дарья</c:v>
                </c:pt>
                <c:pt idx="1">
                  <c:v>Алтухова Наталья</c:v>
                </c:pt>
                <c:pt idx="2">
                  <c:v>Петров Антон</c:v>
                </c:pt>
                <c:pt idx="3">
                  <c:v>Иванов Даниил</c:v>
                </c:pt>
                <c:pt idx="4">
                  <c:v>Сидоров Кирилл</c:v>
                </c:pt>
                <c:pt idx="5">
                  <c:v>Смирнов Денис</c:v>
                </c:pt>
                <c:pt idx="6">
                  <c:v>Чебатков Саша</c:v>
                </c:pt>
                <c:pt idx="7">
                  <c:v>Луков Коля</c:v>
                </c:pt>
                <c:pt idx="8">
                  <c:v>Башкатова Ольга</c:v>
                </c:pt>
                <c:pt idx="9">
                  <c:v>Репов Никита</c:v>
                </c:pt>
                <c:pt idx="10">
                  <c:v>Мензер Саша</c:v>
                </c:pt>
                <c:pt idx="11">
                  <c:v>Карамышев Артем</c:v>
                </c:pt>
                <c:pt idx="12">
                  <c:v>Жданов Алексей</c:v>
                </c:pt>
                <c:pt idx="13">
                  <c:v>Остапенко Никита</c:v>
                </c:pt>
                <c:pt idx="14">
                  <c:v>Четвериков Илья</c:v>
                </c:pt>
                <c:pt idx="15">
                  <c:v>Фомин Егор</c:v>
                </c:pt>
                <c:pt idx="16">
                  <c:v>Крель Маша</c:v>
                </c:pt>
                <c:pt idx="17">
                  <c:v>Черепанова Татьяна</c:v>
                </c:pt>
              </c:strCache>
            </c:strRef>
          </c:cat>
          <c:val>
            <c:numRef>
              <c:f>Журнал!$V$4:$V$21</c:f>
              <c:numCache>
                <c:formatCode>General</c:formatCode>
                <c:ptCount val="18"/>
                <c:pt idx="0">
                  <c:v>48.05</c:v>
                </c:pt>
                <c:pt idx="1">
                  <c:v>37.9316</c:v>
                </c:pt>
                <c:pt idx="2">
                  <c:v>43.7844</c:v>
                </c:pt>
                <c:pt idx="3">
                  <c:v>34.6208</c:v>
                </c:pt>
                <c:pt idx="4">
                  <c:v>34.224</c:v>
                </c:pt>
                <c:pt idx="5">
                  <c:v>44.5284</c:v>
                </c:pt>
                <c:pt idx="6">
                  <c:v>32.6244</c:v>
                </c:pt>
                <c:pt idx="7">
                  <c:v>36.3444</c:v>
                </c:pt>
                <c:pt idx="8">
                  <c:v>36.7164</c:v>
                </c:pt>
                <c:pt idx="9">
                  <c:v>40.0644</c:v>
                </c:pt>
                <c:pt idx="10">
                  <c:v>46.7604</c:v>
                </c:pt>
                <c:pt idx="11">
                  <c:v>48.2484</c:v>
                </c:pt>
                <c:pt idx="12">
                  <c:v>40.8084</c:v>
                </c:pt>
                <c:pt idx="13">
                  <c:v>40.9324</c:v>
                </c:pt>
                <c:pt idx="14">
                  <c:v>37.8324</c:v>
                </c:pt>
                <c:pt idx="15">
                  <c:v>35.6004</c:v>
                </c:pt>
                <c:pt idx="16">
                  <c:v>38.5764</c:v>
                </c:pt>
                <c:pt idx="17">
                  <c:v>40.8084</c:v>
                </c:pt>
              </c:numCache>
            </c:numRef>
          </c:val>
        </c:ser>
        <c:gapWidth val="150"/>
        <c:overlap val="0"/>
        <c:axId val="26555161"/>
        <c:axId val="34345782"/>
      </c:barChart>
      <c:catAx>
        <c:axId val="265551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4345782"/>
        <c:crosses val="autoZero"/>
        <c:auto val="1"/>
        <c:lblAlgn val="ctr"/>
        <c:lblOffset val="100"/>
        <c:noMultiLvlLbl val="0"/>
      </c:catAx>
      <c:valAx>
        <c:axId val="3434578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655516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i="1" sz="2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i="1" sz="2000" spc="-1" strike="noStrike">
                <a:solidFill>
                  <a:srgbClr val="000000"/>
                </a:solidFill>
                <a:latin typeface="Arial"/>
                <a:ea typeface="Arial"/>
              </a:rPr>
              <a:t>Анализ количества пропусков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50"/>
      <c:rotY val="0"/>
      <c:rAngAx val="0"/>
      <c:perspective val="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bbc04"/>
              </a:solidFill>
              <a:ln w="0">
                <a:noFill/>
              </a:ln>
            </c:spPr>
          </c:dPt>
          <c:dPt>
            <c:idx val="3"/>
            <c:spPr>
              <a:solidFill>
                <a:srgbClr val="34a853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7baaf7"/>
              </a:solidFill>
              <a:ln w="0">
                <a:noFill/>
              </a:ln>
            </c:spPr>
          </c:dPt>
          <c:dPt>
            <c:idx val="7"/>
            <c:spPr>
              <a:solidFill>
                <a:srgbClr val="f07b72"/>
              </a:solidFill>
              <a:ln w="0">
                <a:noFill/>
              </a:ln>
            </c:spPr>
          </c:dPt>
          <c:dPt>
            <c:idx val="8"/>
            <c:spPr>
              <a:solidFill>
                <a:srgbClr val="fcd04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71c287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ff994d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7ed1d7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b3cefb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f7b4ae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fde49b"/>
              </a:solidFill>
              <a:ln w="0">
                <a:noFill/>
              </a:ln>
            </c:spPr>
          </c:dPt>
          <c:dPt>
            <c:idx val="15"/>
            <c:spPr>
              <a:solidFill>
                <a:srgbClr val="aedcba"/>
              </a:solidFill>
              <a:ln w="0">
                <a:noFill/>
              </a:ln>
            </c:spPr>
          </c:dPt>
          <c:dPt>
            <c:idx val="16"/>
            <c:spPr>
              <a:solidFill>
                <a:srgbClr val="ffc599"/>
              </a:solidFill>
              <a:ln w="0">
                <a:noFill/>
              </a:ln>
            </c:spPr>
          </c:dPt>
          <c:dPt>
            <c:idx val="17"/>
            <c:spPr>
              <a:solidFill>
                <a:srgbClr val="b5e5e8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Журнал!$B$4:$B$21</c:f>
              <c:strCache>
                <c:ptCount val="18"/>
                <c:pt idx="0">
                  <c:v>Петухова Дарья</c:v>
                </c:pt>
                <c:pt idx="1">
                  <c:v>Алтухова Наталья</c:v>
                </c:pt>
                <c:pt idx="2">
                  <c:v>Петров Антон</c:v>
                </c:pt>
                <c:pt idx="3">
                  <c:v>Иванов Даниил</c:v>
                </c:pt>
                <c:pt idx="4">
                  <c:v>Сидоров Кирилл</c:v>
                </c:pt>
                <c:pt idx="5">
                  <c:v>Смирнов Денис</c:v>
                </c:pt>
                <c:pt idx="6">
                  <c:v>Чебатков Саша</c:v>
                </c:pt>
                <c:pt idx="7">
                  <c:v>Луков Коля</c:v>
                </c:pt>
                <c:pt idx="8">
                  <c:v>Башкатова Ольга</c:v>
                </c:pt>
                <c:pt idx="9">
                  <c:v>Репов Никита</c:v>
                </c:pt>
                <c:pt idx="10">
                  <c:v>Мензер Саша</c:v>
                </c:pt>
                <c:pt idx="11">
                  <c:v>Карамышев Артем</c:v>
                </c:pt>
                <c:pt idx="12">
                  <c:v>Жданов Алексей</c:v>
                </c:pt>
                <c:pt idx="13">
                  <c:v>Остапенко Никита</c:v>
                </c:pt>
                <c:pt idx="14">
                  <c:v>Четвериков Илья</c:v>
                </c:pt>
                <c:pt idx="15">
                  <c:v>Фомин Егор</c:v>
                </c:pt>
                <c:pt idx="16">
                  <c:v>Крель Маша</c:v>
                </c:pt>
                <c:pt idx="17">
                  <c:v>Черепанова Татьяна</c:v>
                </c:pt>
              </c:strCache>
            </c:strRef>
          </c:cat>
          <c:val>
            <c:numRef>
              <c:f>Журнал!$W$4:$W$21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150120</xdr:colOff>
      <xdr:row>1</xdr:row>
      <xdr:rowOff>-360</xdr:rowOff>
    </xdr:from>
    <xdr:to>
      <xdr:col>18</xdr:col>
      <xdr:colOff>362880</xdr:colOff>
      <xdr:row>50</xdr:row>
      <xdr:rowOff>54720</xdr:rowOff>
    </xdr:to>
    <xdr:graphicFrame>
      <xdr:nvGraphicFramePr>
        <xdr:cNvPr id="0" name="Chart 1"/>
        <xdr:cNvGraphicFramePr/>
      </xdr:nvGraphicFramePr>
      <xdr:xfrm>
        <a:off x="150120" y="162360"/>
        <a:ext cx="11002680" cy="802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366840</xdr:colOff>
      <xdr:row>0</xdr:row>
      <xdr:rowOff>160200</xdr:rowOff>
    </xdr:from>
    <xdr:to>
      <xdr:col>20</xdr:col>
      <xdr:colOff>33480</xdr:colOff>
      <xdr:row>53</xdr:row>
      <xdr:rowOff>40680</xdr:rowOff>
    </xdr:to>
    <xdr:graphicFrame>
      <xdr:nvGraphicFramePr>
        <xdr:cNvPr id="1" name="Chart 2"/>
        <xdr:cNvGraphicFramePr/>
      </xdr:nvGraphicFramePr>
      <xdr:xfrm>
        <a:off x="366840" y="160200"/>
        <a:ext cx="11655360" cy="849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Y10" activeCellId="0" sqref="Y10"/>
    </sheetView>
  </sheetViews>
  <sheetFormatPr defaultColWidth="12.6328125" defaultRowHeight="12.8" zeroHeight="false" outlineLevelRow="0" outlineLevelCol="0"/>
  <cols>
    <col collapsed="false" customWidth="true" hidden="false" outlineLevel="0" max="20" min="3" style="1" width="10.75"/>
    <col collapsed="false" customWidth="true" hidden="false" outlineLevel="0" max="22" min="22" style="1" width="13.49"/>
  </cols>
  <sheetData>
    <row r="1" customFormat="false" ht="17.35" hidden="false" customHeight="false" outlineLevel="0" collapsed="false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73.5" hidden="false" customHeight="true" outlineLevel="0" collapsed="false"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V2" s="4"/>
      <c r="W2" s="4"/>
      <c r="X2" s="5"/>
      <c r="Y2" s="4"/>
      <c r="Z2" s="4"/>
      <c r="AA2" s="5"/>
      <c r="AB2" s="5"/>
      <c r="AC2" s="1"/>
      <c r="AD2" s="1"/>
      <c r="AE2" s="1"/>
      <c r="AF2" s="1"/>
      <c r="AG2" s="1"/>
    </row>
    <row r="3" customFormat="false" ht="28.35" hidden="false" customHeight="true" outlineLevel="0" collapsed="false">
      <c r="A3" s="6" t="s">
        <v>19</v>
      </c>
      <c r="B3" s="7" t="s">
        <v>20</v>
      </c>
      <c r="C3" s="8" t="n">
        <v>0.01</v>
      </c>
      <c r="D3" s="8" t="n">
        <v>0.01</v>
      </c>
      <c r="E3" s="9" t="n">
        <v>0.1</v>
      </c>
      <c r="F3" s="9" t="n">
        <v>0.01</v>
      </c>
      <c r="G3" s="9" t="n">
        <v>0.01</v>
      </c>
      <c r="H3" s="9" t="n">
        <v>0.01</v>
      </c>
      <c r="I3" s="9" t="n">
        <v>0.01</v>
      </c>
      <c r="J3" s="9" t="n">
        <v>0.1</v>
      </c>
      <c r="K3" s="9" t="n">
        <v>0.01</v>
      </c>
      <c r="L3" s="8" t="n">
        <v>0.01</v>
      </c>
      <c r="M3" s="8" t="n">
        <v>0.01</v>
      </c>
      <c r="N3" s="9" t="n">
        <v>0.08</v>
      </c>
      <c r="O3" s="9" t="n">
        <v>0.05</v>
      </c>
      <c r="P3" s="9" t="n">
        <v>0.1</v>
      </c>
      <c r="Q3" s="9" t="n">
        <v>0.03</v>
      </c>
      <c r="R3" s="9" t="n">
        <v>0.05</v>
      </c>
      <c r="S3" s="9" t="n">
        <f aca="false">SUM(C3:R3)</f>
        <v>0.6</v>
      </c>
      <c r="T3" s="10" t="n">
        <v>0.4</v>
      </c>
      <c r="U3" s="11" t="n">
        <v>1</v>
      </c>
      <c r="V3" s="12" t="s">
        <v>21</v>
      </c>
      <c r="W3" s="13" t="s">
        <v>22</v>
      </c>
      <c r="Y3" s="14"/>
      <c r="Z3" s="1"/>
      <c r="AA3" s="1"/>
      <c r="AB3" s="1"/>
      <c r="AC3" s="1"/>
      <c r="AD3" s="1"/>
      <c r="AE3" s="1"/>
      <c r="AF3" s="1"/>
      <c r="AG3" s="1"/>
    </row>
    <row r="4" customFormat="false" ht="32.8" hidden="false" customHeight="false" outlineLevel="0" collapsed="false">
      <c r="A4" s="15" t="n">
        <v>1</v>
      </c>
      <c r="B4" s="16" t="s">
        <v>23</v>
      </c>
      <c r="C4" s="17" t="n">
        <v>75</v>
      </c>
      <c r="D4" s="17" t="n">
        <v>0</v>
      </c>
      <c r="E4" s="17" t="n">
        <v>77</v>
      </c>
      <c r="F4" s="17" t="n">
        <v>78</v>
      </c>
      <c r="G4" s="17" t="n">
        <v>79</v>
      </c>
      <c r="H4" s="17" t="n">
        <v>80</v>
      </c>
      <c r="I4" s="17" t="n">
        <v>81</v>
      </c>
      <c r="J4" s="17" t="n">
        <v>82</v>
      </c>
      <c r="K4" s="17" t="n">
        <v>83</v>
      </c>
      <c r="L4" s="17" t="n">
        <v>84</v>
      </c>
      <c r="M4" s="17" t="n">
        <v>85</v>
      </c>
      <c r="N4" s="17" t="n">
        <v>86</v>
      </c>
      <c r="O4" s="17" t="n">
        <v>87</v>
      </c>
      <c r="P4" s="17" t="n">
        <v>88</v>
      </c>
      <c r="Q4" s="17" t="n">
        <v>89</v>
      </c>
      <c r="R4" s="17" t="n">
        <v>60</v>
      </c>
      <c r="S4" s="18" t="n">
        <f aca="false">($C$3*C4+$D$3*D4+$E$3*E4+$F$3*F4+$G$3*G4+$H$3*H4+$I$3*I4+$J$3*J4+$K$3*K4+$L$3*L4+$M$3*M4+$N$3*N4+$O$3*O4+$P$3*P4+$Q$3*Q4+$R$3*R4)</f>
        <v>48.05</v>
      </c>
      <c r="T4" s="18" t="n">
        <f aca="false">($C$3*C4+$D$3*D4+$E$3*E4+$F$3*F4+$G$3*G4+$H$3*H4+$I$3*I4+$J$3*J4+$K$3*K4+$L$3*L4+$M$3*M4+$N$3*N4+$O$3*O4+$P$3*P4+$Q$3*Q4+$R$3*R4)</f>
        <v>48.05</v>
      </c>
      <c r="U4" s="19"/>
      <c r="V4" s="20" t="n">
        <f aca="false">(S4*$S$3)+(T4*$T$3)/1</f>
        <v>48.05</v>
      </c>
      <c r="W4" s="21" t="n">
        <f aca="false">COUNTIF(C4:T4,"0")</f>
        <v>1</v>
      </c>
      <c r="Y4" s="1"/>
      <c r="Z4" s="1"/>
      <c r="AA4" s="1"/>
      <c r="AB4" s="1"/>
      <c r="AC4" s="1"/>
      <c r="AD4" s="1"/>
      <c r="AE4" s="1"/>
      <c r="AF4" s="1"/>
      <c r="AG4" s="1"/>
    </row>
    <row r="5" customFormat="false" ht="32.8" hidden="false" customHeight="false" outlineLevel="0" collapsed="false">
      <c r="A5" s="15" t="n">
        <v>2</v>
      </c>
      <c r="B5" s="16" t="s">
        <v>24</v>
      </c>
      <c r="C5" s="22" t="n">
        <v>45</v>
      </c>
      <c r="D5" s="22" t="n">
        <v>42</v>
      </c>
      <c r="E5" s="22" t="n">
        <v>45</v>
      </c>
      <c r="F5" s="22" t="n">
        <v>46</v>
      </c>
      <c r="G5" s="22" t="n">
        <v>47</v>
      </c>
      <c r="H5" s="22" t="n">
        <v>48</v>
      </c>
      <c r="I5" s="22" t="n">
        <v>49</v>
      </c>
      <c r="J5" s="22" t="n">
        <v>50</v>
      </c>
      <c r="K5" s="22" t="n">
        <v>51</v>
      </c>
      <c r="L5" s="22" t="n">
        <v>0</v>
      </c>
      <c r="M5" s="22" t="n">
        <v>53</v>
      </c>
      <c r="N5" s="22" t="n">
        <v>54</v>
      </c>
      <c r="O5" s="22" t="n">
        <v>55</v>
      </c>
      <c r="P5" s="22" t="n">
        <v>56</v>
      </c>
      <c r="Q5" s="22" t="n">
        <v>57</v>
      </c>
      <c r="R5" s="22" t="n">
        <v>58</v>
      </c>
      <c r="S5" s="18" t="n">
        <f aca="false">($C$3*C5+$D$3*D5+$E$3*E5+$F$3*F5+$G$3*G5+$H$3*H5+$I$3*I5+$J$3*J5+$K$3*K5+$L$3*L5+$M$3*M5+$N$3*N5+$O$3*O5+$P$3*P5+$Q$3*Q5+$R$3*R5)</f>
        <v>30.59</v>
      </c>
      <c r="T5" s="18" t="n">
        <f aca="false">($C$3*C5+$D$3*D5+$E$3*E5+$F$3*F5+$G$3*G5+$H$3*H5+$I$3*I5+$J$3*J5+$K$3*K5+$L$3*L5+$M$3*M5+$N$3*N5+$O$3*O5+$P$3*P5+$Q$3*Q5+$R$3*R5+$S$3*S5)</f>
        <v>48.944</v>
      </c>
      <c r="U5" s="19"/>
      <c r="V5" s="20" t="n">
        <f aca="false">(S5*$S$3)+(T5*$T$3)/1</f>
        <v>37.9316</v>
      </c>
      <c r="W5" s="21" t="n">
        <f aca="false">COUNTIF(C5:T5,"0")</f>
        <v>1</v>
      </c>
      <c r="Y5" s="4"/>
      <c r="Z5" s="4"/>
      <c r="AA5" s="1"/>
      <c r="AB5" s="1"/>
      <c r="AC5" s="1"/>
      <c r="AD5" s="1"/>
      <c r="AE5" s="1"/>
      <c r="AF5" s="1"/>
      <c r="AG5" s="1"/>
    </row>
    <row r="6" customFormat="false" ht="32.8" hidden="false" customHeight="false" outlineLevel="0" collapsed="false">
      <c r="A6" s="15" t="n">
        <v>3</v>
      </c>
      <c r="B6" s="16" t="s">
        <v>25</v>
      </c>
      <c r="C6" s="22" t="n">
        <v>50</v>
      </c>
      <c r="D6" s="22" t="n">
        <v>51</v>
      </c>
      <c r="E6" s="22" t="n">
        <v>52</v>
      </c>
      <c r="F6" s="22" t="n">
        <v>53</v>
      </c>
      <c r="G6" s="22" t="n">
        <v>54</v>
      </c>
      <c r="H6" s="22" t="n">
        <v>55</v>
      </c>
      <c r="I6" s="22" t="n">
        <v>56</v>
      </c>
      <c r="J6" s="22" t="n">
        <v>57</v>
      </c>
      <c r="K6" s="22" t="n">
        <v>58</v>
      </c>
      <c r="L6" s="22" t="n">
        <v>59</v>
      </c>
      <c r="M6" s="22" t="n">
        <v>60</v>
      </c>
      <c r="N6" s="22" t="n">
        <v>61</v>
      </c>
      <c r="O6" s="22" t="n">
        <v>62</v>
      </c>
      <c r="P6" s="22" t="n">
        <v>63</v>
      </c>
      <c r="Q6" s="22" t="n">
        <v>64</v>
      </c>
      <c r="R6" s="22" t="n">
        <v>65</v>
      </c>
      <c r="S6" s="18" t="n">
        <f aca="false">($C$3*C6+$D$3*D6+$E$3*E6+$F$3*F6+$G$3*G6+$H$3*H6+$I$3*I6+$J$3*J6+$K$3*K6+$L$3*L6+$M$3*M6+$N$3*N6+$O$3*O6+$P$3*P6+$Q$3*Q6+$R$3*R6)</f>
        <v>35.31</v>
      </c>
      <c r="T6" s="18" t="n">
        <f aca="false">($C$3*C6+$D$3*D6+$E$3*E6+$F$3*F6+$G$3*G6+$H$3*H6+$I$3*I6+$J$3*J6+$K$3*K6+$L$3*L6+$M$3*M6+$N$3*N6+$O$3*O6+$P$3*P6+$Q$3*Q6+$R$3*R6+$S$3*S6)</f>
        <v>56.496</v>
      </c>
      <c r="U6" s="19"/>
      <c r="V6" s="20" t="n">
        <f aca="false">(S6*$S$3)+(T6*$T$3)/1</f>
        <v>43.7844</v>
      </c>
      <c r="W6" s="21" t="n">
        <f aca="false">COUNTIF(C6:T6,"0")</f>
        <v>0</v>
      </c>
      <c r="Y6" s="1"/>
      <c r="Z6" s="1"/>
      <c r="AA6" s="1"/>
      <c r="AB6" s="1"/>
      <c r="AC6" s="1"/>
      <c r="AD6" s="1"/>
      <c r="AE6" s="1"/>
      <c r="AF6" s="1"/>
      <c r="AG6" s="1"/>
    </row>
    <row r="7" customFormat="false" ht="32.8" hidden="false" customHeight="false" outlineLevel="0" collapsed="false">
      <c r="A7" s="15" t="n">
        <v>4</v>
      </c>
      <c r="B7" s="16" t="s">
        <v>26</v>
      </c>
      <c r="C7" s="22" t="n">
        <v>43</v>
      </c>
      <c r="D7" s="22" t="n">
        <v>0</v>
      </c>
      <c r="E7" s="22" t="n">
        <v>45</v>
      </c>
      <c r="F7" s="22" t="n">
        <v>46</v>
      </c>
      <c r="G7" s="22" t="n">
        <v>47</v>
      </c>
      <c r="H7" s="22" t="n">
        <v>48</v>
      </c>
      <c r="I7" s="22" t="n">
        <v>49</v>
      </c>
      <c r="J7" s="22" t="n">
        <v>50</v>
      </c>
      <c r="K7" s="22" t="n">
        <v>51</v>
      </c>
      <c r="L7" s="22" t="n">
        <v>52</v>
      </c>
      <c r="M7" s="22" t="n">
        <v>53</v>
      </c>
      <c r="N7" s="22" t="n">
        <v>54</v>
      </c>
      <c r="O7" s="22" t="n">
        <v>0</v>
      </c>
      <c r="P7" s="22" t="n">
        <v>56</v>
      </c>
      <c r="Q7" s="22" t="n">
        <v>57</v>
      </c>
      <c r="R7" s="22" t="n">
        <v>58</v>
      </c>
      <c r="S7" s="18" t="n">
        <f aca="false">($C$3*C7+$D$3*D7+$E$3*E7+$F$3*F7+$G$3*G7+$H$3*H7+$I$3*I7+$J$3*J7+$K$3*K7+$L$3*L7+$M$3*M7+$N$3*N7+$O$3*O7+$P$3*P7+$Q$3*Q7+$R$3*R7)</f>
        <v>27.92</v>
      </c>
      <c r="T7" s="18" t="n">
        <f aca="false">($C$3*C7+$D$3*D7+$E$3*E7+$F$3*F7+$G$3*G7+$H$3*H7+$I$3*I7+$J$3*J7+$K$3*K7+$L$3*L7+$M$3*M7+$N$3*N7+$O$3*O7+$P$3*P7+$Q$3*Q7+$R$3*R7+$S$3*S7)</f>
        <v>44.672</v>
      </c>
      <c r="U7" s="19"/>
      <c r="V7" s="20" t="n">
        <f aca="false">(S7*$S$3)+(T7*$T$3)/1</f>
        <v>34.6208</v>
      </c>
      <c r="W7" s="21" t="n">
        <f aca="false">COUNTIF(C7:T7,"0")</f>
        <v>2</v>
      </c>
      <c r="Y7" s="1"/>
      <c r="Z7" s="1"/>
      <c r="AA7" s="1"/>
      <c r="AB7" s="1"/>
      <c r="AC7" s="1"/>
      <c r="AD7" s="1"/>
      <c r="AE7" s="1"/>
      <c r="AF7" s="1"/>
      <c r="AG7" s="1"/>
    </row>
    <row r="8" customFormat="false" ht="32.8" hidden="false" customHeight="false" outlineLevel="0" collapsed="false">
      <c r="A8" s="15" t="n">
        <v>5</v>
      </c>
      <c r="B8" s="16" t="s">
        <v>27</v>
      </c>
      <c r="C8" s="22" t="n">
        <v>46</v>
      </c>
      <c r="D8" s="22" t="n">
        <v>47</v>
      </c>
      <c r="E8" s="22" t="n">
        <v>0</v>
      </c>
      <c r="F8" s="22" t="n">
        <v>49</v>
      </c>
      <c r="G8" s="22" t="n">
        <v>50</v>
      </c>
      <c r="H8" s="22" t="n">
        <v>0</v>
      </c>
      <c r="I8" s="22" t="n">
        <v>52</v>
      </c>
      <c r="J8" s="22" t="n">
        <v>53</v>
      </c>
      <c r="K8" s="22" t="n">
        <v>54</v>
      </c>
      <c r="L8" s="22" t="n">
        <v>55</v>
      </c>
      <c r="M8" s="22" t="n">
        <v>56</v>
      </c>
      <c r="N8" s="22" t="n">
        <v>57</v>
      </c>
      <c r="O8" s="22" t="n">
        <v>58</v>
      </c>
      <c r="P8" s="22" t="n">
        <v>59</v>
      </c>
      <c r="Q8" s="22" t="n">
        <v>60</v>
      </c>
      <c r="R8" s="22" t="n">
        <v>61</v>
      </c>
      <c r="S8" s="18" t="n">
        <f aca="false">($C$3*C8+$D$3*D8+$E$3*E8+$F$3*F8+$G$3*G8+$H$3*H8+$I$3*I8+$J$3*J8+$K$3*K8+$L$3*L8+$M$3*M8+$N$3*N8+$O$3*O8+$P$3*P8+$Q$3*Q8+$R$3*R8)</f>
        <v>27.6</v>
      </c>
      <c r="T8" s="18" t="n">
        <f aca="false">($C$3*C8+$D$3*D8+$E$3*E8+$F$3*F8+$G$3*G8+$H$3*H8+$I$3*I8+$J$3*J8+$K$3*K8+$L$3*L8+$M$3*M8+$N$3*N8+$O$3*O8+$P$3*P8+$Q$3*Q8+$R$3*R8+$S$3*S8)</f>
        <v>44.16</v>
      </c>
      <c r="U8" s="19"/>
      <c r="V8" s="20" t="n">
        <f aca="false">(S8*$S$3)+(T8*$T$3)/1</f>
        <v>34.224</v>
      </c>
      <c r="W8" s="21" t="n">
        <f aca="false">COUNTIF(C8:T8,"0")</f>
        <v>2</v>
      </c>
      <c r="Y8" s="4"/>
      <c r="Z8" s="4"/>
      <c r="AA8" s="4"/>
      <c r="AB8" s="4"/>
      <c r="AC8" s="4"/>
      <c r="AD8" s="4"/>
      <c r="AE8" s="4"/>
      <c r="AF8" s="4"/>
      <c r="AG8" s="4"/>
    </row>
    <row r="9" customFormat="false" ht="32.8" hidden="false" customHeight="false" outlineLevel="0" collapsed="false">
      <c r="A9" s="15" t="n">
        <v>6</v>
      </c>
      <c r="B9" s="16" t="s">
        <v>28</v>
      </c>
      <c r="C9" s="22" t="n">
        <v>51</v>
      </c>
      <c r="D9" s="22" t="n">
        <v>52</v>
      </c>
      <c r="E9" s="22" t="n">
        <v>53</v>
      </c>
      <c r="F9" s="22" t="n">
        <v>54</v>
      </c>
      <c r="G9" s="22" t="n">
        <v>55</v>
      </c>
      <c r="H9" s="22" t="n">
        <v>56</v>
      </c>
      <c r="I9" s="22" t="n">
        <v>57</v>
      </c>
      <c r="J9" s="22" t="n">
        <v>58</v>
      </c>
      <c r="K9" s="22" t="n">
        <v>59</v>
      </c>
      <c r="L9" s="22" t="n">
        <v>60</v>
      </c>
      <c r="M9" s="22" t="n">
        <v>61</v>
      </c>
      <c r="N9" s="22" t="n">
        <v>62</v>
      </c>
      <c r="O9" s="22" t="n">
        <v>63</v>
      </c>
      <c r="P9" s="22" t="n">
        <v>64</v>
      </c>
      <c r="Q9" s="22" t="n">
        <v>65</v>
      </c>
      <c r="R9" s="22" t="n">
        <v>66</v>
      </c>
      <c r="S9" s="18" t="n">
        <f aca="false">($C$3*C9+$D$3*D9+$E$3*E9+$F$3*F9+$G$3*G9+$H$3*H9+$I$3*I9+$J$3*J9+$K$3*K9+$L$3*L9+$M$3*M9+$N$3*N9+$O$3*O9+$P$3*P9+$Q$3*Q9+$R$3*R9)</f>
        <v>35.91</v>
      </c>
      <c r="T9" s="18" t="n">
        <f aca="false">($C$3*C9+$D$3*D9+$E$3*E9+$F$3*F9+$G$3*G9+$H$3*H9+$I$3*I9+$J$3*J9+$K$3*K9+$L$3*L9+$M$3*M9+$N$3*N9+$O$3*O9+$P$3*P9+$Q$3*Q9+$R$3*R9+$S$3*S9)</f>
        <v>57.456</v>
      </c>
      <c r="U9" s="19"/>
      <c r="V9" s="20" t="n">
        <f aca="false">(S9*$S$3)+(T9*$T$3)/1</f>
        <v>44.5284</v>
      </c>
      <c r="W9" s="21" t="n">
        <f aca="false">COUNTIF(C9:T9,"0")</f>
        <v>0</v>
      </c>
    </row>
    <row r="10" customFormat="false" ht="32.8" hidden="false" customHeight="false" outlineLevel="0" collapsed="false">
      <c r="A10" s="15" t="n">
        <v>7</v>
      </c>
      <c r="B10" s="16" t="s">
        <v>29</v>
      </c>
      <c r="C10" s="22" t="n">
        <v>35</v>
      </c>
      <c r="D10" s="22" t="n">
        <v>36</v>
      </c>
      <c r="E10" s="22" t="n">
        <v>37</v>
      </c>
      <c r="F10" s="22" t="n">
        <v>38</v>
      </c>
      <c r="G10" s="22" t="n">
        <v>39</v>
      </c>
      <c r="H10" s="22" t="n">
        <v>40</v>
      </c>
      <c r="I10" s="22" t="n">
        <v>41</v>
      </c>
      <c r="J10" s="22" t="n">
        <v>42</v>
      </c>
      <c r="K10" s="22" t="n">
        <v>43</v>
      </c>
      <c r="L10" s="22" t="n">
        <v>44</v>
      </c>
      <c r="M10" s="22" t="n">
        <v>45</v>
      </c>
      <c r="N10" s="22" t="n">
        <v>46</v>
      </c>
      <c r="O10" s="22" t="n">
        <v>47</v>
      </c>
      <c r="P10" s="22" t="n">
        <v>48</v>
      </c>
      <c r="Q10" s="22" t="n">
        <v>49</v>
      </c>
      <c r="R10" s="22" t="n">
        <v>50</v>
      </c>
      <c r="S10" s="18" t="n">
        <f aca="false">($C$3*C10+$D$3*D10+$E$3*E10+$F$3*F10+$G$3*G10+$H$3*H10+$I$3*I10+$J$3*J10+$K$3*K10+$L$3*L10+$M$3*M10+$N$3*N10+$O$3*O10+$P$3*P10+$Q$3*Q10+$R$3*R10)</f>
        <v>26.31</v>
      </c>
      <c r="T10" s="18" t="n">
        <f aca="false">($C$3*C10+$D$3*D10+$E$3*E10+$F$3*F10+$G$3*G10+$H$3*H10+$I$3*I10+$J$3*J10+$K$3*K10+$L$3*L10+$M$3*M10+$N$3*N10+$O$3*O10+$P$3*P10+$Q$3*Q10+$R$3*R10+$S$3*S10)</f>
        <v>42.096</v>
      </c>
      <c r="U10" s="19"/>
      <c r="V10" s="20" t="n">
        <f aca="false">(S10*$S$3)+(T10*$T$3)/1</f>
        <v>32.6244</v>
      </c>
      <c r="W10" s="21" t="n">
        <f aca="false">COUNTIF(C10:T10,"0")</f>
        <v>0</v>
      </c>
    </row>
    <row r="11" customFormat="false" ht="44" hidden="false" customHeight="true" outlineLevel="0" collapsed="false">
      <c r="A11" s="15" t="n">
        <v>8</v>
      </c>
      <c r="B11" s="16" t="s">
        <v>30</v>
      </c>
      <c r="C11" s="22" t="n">
        <v>40</v>
      </c>
      <c r="D11" s="22" t="n">
        <v>41</v>
      </c>
      <c r="E11" s="22" t="n">
        <v>42</v>
      </c>
      <c r="F11" s="22" t="n">
        <v>43</v>
      </c>
      <c r="G11" s="22" t="n">
        <v>44</v>
      </c>
      <c r="H11" s="22" t="n">
        <v>45</v>
      </c>
      <c r="I11" s="22" t="n">
        <v>46</v>
      </c>
      <c r="J11" s="22" t="n">
        <v>47</v>
      </c>
      <c r="K11" s="22" t="n">
        <v>48</v>
      </c>
      <c r="L11" s="22" t="n">
        <v>49</v>
      </c>
      <c r="M11" s="22" t="n">
        <v>50</v>
      </c>
      <c r="N11" s="22" t="n">
        <v>51</v>
      </c>
      <c r="O11" s="22" t="n">
        <v>52</v>
      </c>
      <c r="P11" s="22" t="n">
        <v>53</v>
      </c>
      <c r="Q11" s="22" t="n">
        <v>54</v>
      </c>
      <c r="R11" s="22" t="n">
        <v>55</v>
      </c>
      <c r="S11" s="18" t="n">
        <f aca="false">($C$3*C11+$D$3*D11+$E$3*E11+$F$3*F11+$G$3*G11+$H$3*H11+$I$3*I11+$J$3*J11+$K$3*K11+$L$3*L11+$M$3*M11+$N$3*N11+$O$3*O11+$P$3*P11+$Q$3*Q11+$R$3*R11)</f>
        <v>29.31</v>
      </c>
      <c r="T11" s="18" t="n">
        <f aca="false">($C$3*C11+$D$3*D11+$E$3*E11+$F$3*F11+$G$3*G11+$H$3*H11+$I$3*I11+$J$3*J11+$K$3*K11+$L$3*L11+$M$3*M11+$N$3*N11+$O$3*O11+$P$3*P11+$Q$3*Q11+$R$3*R11+$S$3*S11)</f>
        <v>46.896</v>
      </c>
      <c r="U11" s="19"/>
      <c r="V11" s="20" t="n">
        <f aca="false">(S11*$S$3)+(T11*$T$3)/1</f>
        <v>36.3444</v>
      </c>
      <c r="W11" s="21" t="n">
        <f aca="false">COUNTIF(C11:T11,"0")</f>
        <v>0</v>
      </c>
    </row>
    <row r="12" customFormat="false" ht="36.55" hidden="false" customHeight="true" outlineLevel="0" collapsed="false">
      <c r="A12" s="15" t="n">
        <v>9</v>
      </c>
      <c r="B12" s="16" t="s">
        <v>31</v>
      </c>
      <c r="C12" s="22" t="n">
        <v>50</v>
      </c>
      <c r="D12" s="22" t="n">
        <v>51</v>
      </c>
      <c r="E12" s="22" t="n">
        <v>52</v>
      </c>
      <c r="F12" s="22" t="n">
        <v>53</v>
      </c>
      <c r="G12" s="22" t="n">
        <v>54</v>
      </c>
      <c r="H12" s="22" t="n">
        <v>55</v>
      </c>
      <c r="I12" s="22" t="n">
        <v>56</v>
      </c>
      <c r="J12" s="22" t="n">
        <v>0</v>
      </c>
      <c r="K12" s="22" t="n">
        <v>58</v>
      </c>
      <c r="L12" s="22" t="n">
        <v>59</v>
      </c>
      <c r="M12" s="22" t="n">
        <v>60</v>
      </c>
      <c r="N12" s="22" t="n">
        <v>61</v>
      </c>
      <c r="O12" s="22" t="n">
        <v>62</v>
      </c>
      <c r="P12" s="22" t="n">
        <v>63</v>
      </c>
      <c r="Q12" s="22" t="n">
        <v>64</v>
      </c>
      <c r="R12" s="22" t="n">
        <v>65</v>
      </c>
      <c r="S12" s="18" t="n">
        <f aca="false">($C$3*C12+$D$3*D12+$E$3*E12+$F$3*F12+$G$3*G12+$H$3*H12+$I$3*I12+$J$3*J12+$K$3*K12+$L$3*L12+$M$3*M12+$N$3*N12+$O$3*O12+$P$3*P12+$Q$3*Q12+$R$3*R12)</f>
        <v>29.61</v>
      </c>
      <c r="T12" s="18" t="n">
        <f aca="false">($C$3*C12+$D$3*D12+$E$3*E12+$F$3*F12+$G$3*G12+$H$3*H12+$I$3*I12+$J$3*J12+$K$3*K12+$L$3*L12+$M$3*M12+$N$3*N12+$O$3*O12+$P$3*P12+$Q$3*Q12+$R$3*R12+$S$3*S12)</f>
        <v>47.376</v>
      </c>
      <c r="U12" s="19"/>
      <c r="V12" s="20" t="n">
        <f aca="false">(S12*$S$3)+(T12*$T$3)/1</f>
        <v>36.7164</v>
      </c>
      <c r="W12" s="21" t="n">
        <f aca="false">COUNTIF(C12:T12,"0")</f>
        <v>1</v>
      </c>
    </row>
    <row r="13" customFormat="false" ht="32.8" hidden="false" customHeight="false" outlineLevel="0" collapsed="false">
      <c r="A13" s="15" t="n">
        <v>10</v>
      </c>
      <c r="B13" s="16" t="s">
        <v>32</v>
      </c>
      <c r="C13" s="22" t="n">
        <v>45</v>
      </c>
      <c r="D13" s="22" t="n">
        <v>46</v>
      </c>
      <c r="E13" s="22" t="n">
        <v>47</v>
      </c>
      <c r="F13" s="22" t="n">
        <v>48</v>
      </c>
      <c r="G13" s="22" t="n">
        <v>49</v>
      </c>
      <c r="H13" s="22" t="n">
        <v>50</v>
      </c>
      <c r="I13" s="22" t="n">
        <v>51</v>
      </c>
      <c r="J13" s="22" t="n">
        <v>52</v>
      </c>
      <c r="K13" s="22" t="n">
        <v>53</v>
      </c>
      <c r="L13" s="22" t="n">
        <v>54</v>
      </c>
      <c r="M13" s="22" t="n">
        <v>55</v>
      </c>
      <c r="N13" s="22" t="n">
        <v>56</v>
      </c>
      <c r="O13" s="22" t="n">
        <v>57</v>
      </c>
      <c r="P13" s="22" t="n">
        <v>58</v>
      </c>
      <c r="Q13" s="22" t="n">
        <v>59</v>
      </c>
      <c r="R13" s="22" t="n">
        <v>60</v>
      </c>
      <c r="S13" s="18" t="n">
        <f aca="false">($C$3*C13+$D$3*D13+$E$3*E13+$F$3*F13+$G$3*G13+$H$3*H13+$I$3*I13+$J$3*J13+$K$3*K13+$L$3*L13+$M$3*M13+$N$3*N13+$O$3*O13+$P$3*P13+$Q$3*Q13+$R$3*R13)</f>
        <v>32.31</v>
      </c>
      <c r="T13" s="18" t="n">
        <f aca="false">($C$3*C13+$D$3*D13+$E$3*E13+$F$3*F13+$G$3*G13+$H$3*H13+$I$3*I13+$J$3*J13+$K$3*K13+$L$3*L13+$M$3*M13+$N$3*N13+$O$3*O13+$P$3*P13+$Q$3*Q13+$R$3*R13+$S$3*S13)</f>
        <v>51.696</v>
      </c>
      <c r="U13" s="19"/>
      <c r="V13" s="20" t="n">
        <f aca="false">(S13*$S$3)+(T13*$T$3)/1</f>
        <v>40.0644</v>
      </c>
      <c r="W13" s="21" t="n">
        <f aca="false">COUNTIF(C13:T13,"0")</f>
        <v>0</v>
      </c>
    </row>
    <row r="14" customFormat="false" ht="32.8" hidden="false" customHeight="false" outlineLevel="0" collapsed="false">
      <c r="A14" s="15" t="n">
        <v>11</v>
      </c>
      <c r="B14" s="16" t="s">
        <v>33</v>
      </c>
      <c r="C14" s="22" t="n">
        <v>54</v>
      </c>
      <c r="D14" s="22" t="n">
        <v>55</v>
      </c>
      <c r="E14" s="22" t="n">
        <v>56</v>
      </c>
      <c r="F14" s="22" t="n">
        <v>57</v>
      </c>
      <c r="G14" s="22" t="n">
        <v>58</v>
      </c>
      <c r="H14" s="22" t="n">
        <v>59</v>
      </c>
      <c r="I14" s="22" t="n">
        <v>60</v>
      </c>
      <c r="J14" s="22" t="n">
        <v>61</v>
      </c>
      <c r="K14" s="22" t="n">
        <v>62</v>
      </c>
      <c r="L14" s="22" t="n">
        <v>63</v>
      </c>
      <c r="M14" s="22" t="n">
        <v>64</v>
      </c>
      <c r="N14" s="22" t="n">
        <v>65</v>
      </c>
      <c r="O14" s="22" t="n">
        <v>66</v>
      </c>
      <c r="P14" s="22" t="n">
        <v>67</v>
      </c>
      <c r="Q14" s="22" t="n">
        <v>68</v>
      </c>
      <c r="R14" s="22" t="n">
        <v>69</v>
      </c>
      <c r="S14" s="18" t="n">
        <f aca="false">($C$3*C14+$D$3*D14+$E$3*E14+$F$3*F14+$G$3*G14+$H$3*H14+$I$3*I14+$J$3*J14+$K$3*K14+$L$3*L14+$M$3*M14+$N$3*N14+$O$3*O14+$P$3*P14+$Q$3*Q14+$R$3*R14)</f>
        <v>37.71</v>
      </c>
      <c r="T14" s="18" t="n">
        <f aca="false">($C$3*C14+$D$3*D14+$E$3*E14+$F$3*F14+$G$3*G14+$H$3*H14+$I$3*I14+$J$3*J14+$K$3*K14+$L$3*L14+$M$3*M14+$N$3*N14+$O$3*O14+$P$3*P14+$Q$3*Q14+$R$3*R14+$S$3*S14)</f>
        <v>60.336</v>
      </c>
      <c r="U14" s="19"/>
      <c r="V14" s="20" t="n">
        <f aca="false">(S14*$S$3)+(T14*$T$3)/1</f>
        <v>46.7604</v>
      </c>
      <c r="W14" s="21" t="n">
        <f aca="false">COUNTIF(C14:T14,"0")</f>
        <v>0</v>
      </c>
    </row>
    <row r="15" customFormat="false" ht="32.8" hidden="false" customHeight="false" outlineLevel="0" collapsed="false">
      <c r="A15" s="15" t="n">
        <v>12</v>
      </c>
      <c r="B15" s="16" t="s">
        <v>34</v>
      </c>
      <c r="C15" s="22" t="n">
        <v>56</v>
      </c>
      <c r="D15" s="22" t="n">
        <v>57</v>
      </c>
      <c r="E15" s="22" t="n">
        <v>58</v>
      </c>
      <c r="F15" s="22" t="n">
        <v>59</v>
      </c>
      <c r="G15" s="22" t="n">
        <v>60</v>
      </c>
      <c r="H15" s="22" t="n">
        <v>61</v>
      </c>
      <c r="I15" s="22" t="n">
        <v>62</v>
      </c>
      <c r="J15" s="22" t="n">
        <v>63</v>
      </c>
      <c r="K15" s="22" t="n">
        <v>64</v>
      </c>
      <c r="L15" s="22" t="n">
        <v>65</v>
      </c>
      <c r="M15" s="22" t="n">
        <v>66</v>
      </c>
      <c r="N15" s="22" t="n">
        <v>67</v>
      </c>
      <c r="O15" s="22" t="n">
        <v>68</v>
      </c>
      <c r="P15" s="22" t="n">
        <v>69</v>
      </c>
      <c r="Q15" s="22" t="n">
        <v>70</v>
      </c>
      <c r="R15" s="22" t="n">
        <v>71</v>
      </c>
      <c r="S15" s="18" t="n">
        <f aca="false">($C$3*C15+$D$3*D15+$E$3*E15+$F$3*F15+$G$3*G15+$H$3*H15+$I$3*I15+$J$3*J15+$K$3*K15+$L$3*L15+$M$3*M15+$N$3*N15+$O$3*O15+$P$3*P15+$Q$3*Q15+$R$3*R15)</f>
        <v>38.91</v>
      </c>
      <c r="T15" s="18" t="n">
        <f aca="false">($C$3*C15+$D$3*D15+$E$3*E15+$F$3*F15+$G$3*G15+$H$3*H15+$I$3*I15+$J$3*J15+$K$3*K15+$L$3*L15+$M$3*M15+$N$3*N15+$O$3*O15+$P$3*P15+$Q$3*Q15+$R$3*R15+$S$3*S15)</f>
        <v>62.256</v>
      </c>
      <c r="U15" s="19"/>
      <c r="V15" s="20" t="n">
        <f aca="false">(S15*$S$3)+(T15*$T$3)/1</f>
        <v>48.2484</v>
      </c>
      <c r="W15" s="21" t="n">
        <f aca="false">COUNTIF(C15:T15,"0")</f>
        <v>0</v>
      </c>
    </row>
    <row r="16" customFormat="false" ht="32.8" hidden="false" customHeight="false" outlineLevel="0" collapsed="false">
      <c r="A16" s="15" t="n">
        <v>13</v>
      </c>
      <c r="B16" s="16" t="s">
        <v>35</v>
      </c>
      <c r="C16" s="22" t="n">
        <v>46</v>
      </c>
      <c r="D16" s="22" t="n">
        <v>47</v>
      </c>
      <c r="E16" s="22" t="n">
        <v>48</v>
      </c>
      <c r="F16" s="22" t="n">
        <v>49</v>
      </c>
      <c r="G16" s="22" t="n">
        <v>50</v>
      </c>
      <c r="H16" s="22" t="n">
        <v>51</v>
      </c>
      <c r="I16" s="22" t="n">
        <v>52</v>
      </c>
      <c r="J16" s="22" t="n">
        <v>53</v>
      </c>
      <c r="K16" s="22" t="n">
        <v>54</v>
      </c>
      <c r="L16" s="22" t="n">
        <v>55</v>
      </c>
      <c r="M16" s="22" t="n">
        <v>56</v>
      </c>
      <c r="N16" s="22" t="n">
        <v>57</v>
      </c>
      <c r="O16" s="22" t="n">
        <v>58</v>
      </c>
      <c r="P16" s="22" t="n">
        <v>59</v>
      </c>
      <c r="Q16" s="22" t="n">
        <v>60</v>
      </c>
      <c r="R16" s="22" t="n">
        <v>61</v>
      </c>
      <c r="S16" s="18" t="n">
        <f aca="false">($C$3*C16+$D$3*D16+$E$3*E16+$F$3*F16+$G$3*G16+$H$3*H16+$I$3*I16+$J$3*J16+$K$3*K16+$L$3*L16+$M$3*M16+$N$3*N16+$O$3*O16+$P$3*P16+$Q$3*Q16+$R$3*R16)</f>
        <v>32.91</v>
      </c>
      <c r="T16" s="18" t="n">
        <f aca="false">($C$3*C16+$D$3*D16+$E$3*E16+$F$3*F16+$G$3*G16+$H$3*H16+$I$3*I16+$J$3*J16+$K$3*K16+$L$3*L16+$M$3*M16+$N$3*N16+$O$3*O16+$P$3*P16+$Q$3*Q16+$R$3*R16+$S$3*S16)</f>
        <v>52.656</v>
      </c>
      <c r="U16" s="19"/>
      <c r="V16" s="20" t="n">
        <f aca="false">(S16*$S$3)+(T16*$T$3)/1</f>
        <v>40.8084</v>
      </c>
      <c r="W16" s="21" t="n">
        <f aca="false">COUNTIF(C16:T16,"0")</f>
        <v>0</v>
      </c>
    </row>
    <row r="17" customFormat="false" ht="35.8" hidden="false" customHeight="true" outlineLevel="0" collapsed="false">
      <c r="A17" s="15" t="n">
        <v>14</v>
      </c>
      <c r="B17" s="16" t="s">
        <v>36</v>
      </c>
      <c r="C17" s="22" t="n">
        <v>47</v>
      </c>
      <c r="D17" s="22" t="n">
        <v>48</v>
      </c>
      <c r="E17" s="22" t="n">
        <v>49</v>
      </c>
      <c r="F17" s="22" t="n">
        <v>0</v>
      </c>
      <c r="G17" s="22" t="n">
        <v>51</v>
      </c>
      <c r="H17" s="22" t="n">
        <v>52</v>
      </c>
      <c r="I17" s="22" t="n">
        <v>53</v>
      </c>
      <c r="J17" s="22" t="n">
        <v>54</v>
      </c>
      <c r="K17" s="22" t="n">
        <v>55</v>
      </c>
      <c r="L17" s="22" t="n">
        <v>56</v>
      </c>
      <c r="M17" s="22" t="n">
        <v>57</v>
      </c>
      <c r="N17" s="22" t="n">
        <v>58</v>
      </c>
      <c r="O17" s="22" t="n">
        <v>59</v>
      </c>
      <c r="P17" s="22" t="n">
        <v>60</v>
      </c>
      <c r="Q17" s="22" t="n">
        <v>61</v>
      </c>
      <c r="R17" s="22" t="n">
        <v>62</v>
      </c>
      <c r="S17" s="18" t="n">
        <f aca="false">($C$3*C17+$D$3*D17+$E$3*E17+$F$3*F17+$G$3*G17+$H$3*H17+$I$3*I17+$J$3*J17+$K$3*K17+$L$3*L17+$M$3*M17+$N$3*N17+$O$3*O17+$P$3*P17+$Q$3*Q17+$R$3*R17)</f>
        <v>33.01</v>
      </c>
      <c r="T17" s="18" t="n">
        <f aca="false">($C$3*C17+$D$3*D17+$E$3*E17+$F$3*F17+$G$3*G17+$H$3*H17+$I$3*I17+$J$3*J17+$K$3*K17+$L$3*L17+$M$3*M17+$N$3*N17+$O$3*O17+$P$3*P17+$Q$3*Q17+$R$3*R17+$S$3*S17)</f>
        <v>52.816</v>
      </c>
      <c r="U17" s="19"/>
      <c r="V17" s="20" t="n">
        <f aca="false">(S17*$S$3)+(T17*$T$3)/1</f>
        <v>40.9324</v>
      </c>
      <c r="W17" s="21" t="n">
        <f aca="false">COUNTIF(C17:T17,"0")</f>
        <v>1</v>
      </c>
    </row>
    <row r="18" customFormat="false" ht="32.8" hidden="false" customHeight="false" outlineLevel="0" collapsed="false">
      <c r="A18" s="15" t="n">
        <v>15</v>
      </c>
      <c r="B18" s="16" t="s">
        <v>37</v>
      </c>
      <c r="C18" s="22" t="n">
        <v>42</v>
      </c>
      <c r="D18" s="22" t="n">
        <v>43</v>
      </c>
      <c r="E18" s="22" t="n">
        <v>44</v>
      </c>
      <c r="F18" s="22" t="n">
        <v>45</v>
      </c>
      <c r="G18" s="22" t="n">
        <v>46</v>
      </c>
      <c r="H18" s="22" t="n">
        <v>47</v>
      </c>
      <c r="I18" s="22" t="n">
        <v>48</v>
      </c>
      <c r="J18" s="22" t="n">
        <v>49</v>
      </c>
      <c r="K18" s="22" t="n">
        <v>50</v>
      </c>
      <c r="L18" s="22" t="n">
        <v>51</v>
      </c>
      <c r="M18" s="22" t="n">
        <v>52</v>
      </c>
      <c r="N18" s="22" t="n">
        <v>53</v>
      </c>
      <c r="O18" s="22" t="n">
        <v>54</v>
      </c>
      <c r="P18" s="22" t="n">
        <v>55</v>
      </c>
      <c r="Q18" s="22" t="n">
        <v>56</v>
      </c>
      <c r="R18" s="22" t="n">
        <v>57</v>
      </c>
      <c r="S18" s="18" t="n">
        <f aca="false">($C$3*C18+$D$3*D18+$E$3*E18+$F$3*F18+$G$3*G18+$H$3*H18+$I$3*I18+$J$3*J18+$K$3*K18+$L$3*L18+$M$3*M18+$N$3*N18+$O$3*O18+$P$3*P18+$Q$3*Q18+$R$3*R18)</f>
        <v>30.51</v>
      </c>
      <c r="T18" s="18" t="n">
        <f aca="false">($C$3*C18+$D$3*D18+$E$3*E18+$F$3*F18+$G$3*G18+$H$3*H18+$I$3*I18+$J$3*J18+$K$3*K18+$L$3*L18+$M$3*M18+$N$3*N18+$O$3*O18+$P$3*P18+$Q$3*Q18+$R$3*R18+$S$3*S18)</f>
        <v>48.816</v>
      </c>
      <c r="U18" s="19"/>
      <c r="V18" s="20" t="n">
        <f aca="false">(S18*$S$3)+(T18*$T$3)/1</f>
        <v>37.8324</v>
      </c>
      <c r="W18" s="21" t="n">
        <f aca="false">COUNTIF(C18:T18,"0")</f>
        <v>0</v>
      </c>
    </row>
    <row r="19" customFormat="false" ht="32.8" hidden="false" customHeight="false" outlineLevel="0" collapsed="false">
      <c r="A19" s="15" t="n">
        <v>16</v>
      </c>
      <c r="B19" s="16" t="s">
        <v>38</v>
      </c>
      <c r="C19" s="22" t="n">
        <v>39</v>
      </c>
      <c r="D19" s="22" t="n">
        <v>40</v>
      </c>
      <c r="E19" s="22" t="n">
        <v>41</v>
      </c>
      <c r="F19" s="22" t="n">
        <v>42</v>
      </c>
      <c r="G19" s="22" t="n">
        <v>43</v>
      </c>
      <c r="H19" s="22" t="n">
        <v>44</v>
      </c>
      <c r="I19" s="22" t="n">
        <v>45</v>
      </c>
      <c r="J19" s="22" t="n">
        <v>46</v>
      </c>
      <c r="K19" s="22" t="n">
        <v>47</v>
      </c>
      <c r="L19" s="22" t="n">
        <v>48</v>
      </c>
      <c r="M19" s="22" t="n">
        <v>49</v>
      </c>
      <c r="N19" s="22" t="n">
        <v>50</v>
      </c>
      <c r="O19" s="22" t="n">
        <v>51</v>
      </c>
      <c r="P19" s="22" t="n">
        <v>52</v>
      </c>
      <c r="Q19" s="22" t="n">
        <v>53</v>
      </c>
      <c r="R19" s="22" t="n">
        <v>54</v>
      </c>
      <c r="S19" s="18" t="n">
        <f aca="false">($C$3*C19+$D$3*D19+$E$3*E19+$F$3*F19+$G$3*G19+$H$3*H19+$I$3*I19+$J$3*J19+$K$3*K19+$L$3*L19+$M$3*M19+$N$3*N19+$O$3*O19+$P$3*P19+$Q$3*Q19+$R$3*R19)</f>
        <v>28.71</v>
      </c>
      <c r="T19" s="18" t="n">
        <f aca="false">($C$3*C19+$D$3*D19+$E$3*E19+$F$3*F19+$G$3*G19+$H$3*H19+$I$3*I19+$J$3*J19+$K$3*K19+$L$3*L19+$M$3*M19+$N$3*N19+$O$3*O19+$P$3*P19+$Q$3*Q19+$R$3*R19+$S$3*S19)</f>
        <v>45.936</v>
      </c>
      <c r="U19" s="19"/>
      <c r="V19" s="20" t="n">
        <f aca="false">(S19*$S$3)+(T19*$T$3)/1</f>
        <v>35.6004</v>
      </c>
      <c r="W19" s="21" t="n">
        <f aca="false">COUNTIF(C19:T19,"0")</f>
        <v>0</v>
      </c>
    </row>
    <row r="20" customFormat="false" ht="29.85" hidden="false" customHeight="true" outlineLevel="0" collapsed="false">
      <c r="A20" s="15" t="n">
        <v>17</v>
      </c>
      <c r="B20" s="16" t="s">
        <v>39</v>
      </c>
      <c r="C20" s="22" t="n">
        <v>48</v>
      </c>
      <c r="D20" s="22" t="n">
        <v>49</v>
      </c>
      <c r="E20" s="22" t="n">
        <v>50</v>
      </c>
      <c r="F20" s="22" t="n">
        <v>51</v>
      </c>
      <c r="G20" s="22" t="n">
        <v>52</v>
      </c>
      <c r="H20" s="22" t="n">
        <v>53</v>
      </c>
      <c r="I20" s="22" t="n">
        <v>54</v>
      </c>
      <c r="J20" s="22" t="n">
        <v>55</v>
      </c>
      <c r="K20" s="22" t="n">
        <v>56</v>
      </c>
      <c r="L20" s="22" t="n">
        <v>57</v>
      </c>
      <c r="M20" s="22" t="n">
        <v>58</v>
      </c>
      <c r="N20" s="22" t="n">
        <v>59</v>
      </c>
      <c r="O20" s="22" t="n">
        <v>0</v>
      </c>
      <c r="P20" s="22" t="n">
        <v>61</v>
      </c>
      <c r="Q20" s="22" t="n">
        <v>62</v>
      </c>
      <c r="R20" s="22" t="n">
        <v>63</v>
      </c>
      <c r="S20" s="18" t="n">
        <f aca="false">($C$3*C20+$D$3*D20+$E$3*E20+$F$3*F20+$G$3*G20+$H$3*H20+$I$3*I20+$J$3*J20+$K$3*K20+$L$3*L20+$M$3*M20+$N$3*N20+$O$3*O20+$P$3*P20+$Q$3*Q20+$R$3*R20)</f>
        <v>31.11</v>
      </c>
      <c r="T20" s="18" t="n">
        <f aca="false">($C$3*C20+$D$3*D20+$E$3*E20+$F$3*F20+$G$3*G20+$H$3*H20+$I$3*I20+$J$3*J20+$K$3*K20+$L$3*L20+$M$3*M20+$N$3*N20+$O$3*O20+$P$3*P20+$Q$3*Q20+$R$3*R20+$S$3*S20)</f>
        <v>49.776</v>
      </c>
      <c r="U20" s="19"/>
      <c r="V20" s="20" t="n">
        <f aca="false">(S20*$S$3)+(T20*$T$3)/1</f>
        <v>38.5764</v>
      </c>
      <c r="W20" s="21" t="n">
        <f aca="false">COUNTIF(C20:T20,"0")</f>
        <v>1</v>
      </c>
    </row>
    <row r="21" customFormat="false" ht="53.7" hidden="false" customHeight="true" outlineLevel="0" collapsed="false">
      <c r="A21" s="15" t="n">
        <v>18</v>
      </c>
      <c r="B21" s="16" t="s">
        <v>40</v>
      </c>
      <c r="C21" s="22" t="n">
        <v>46</v>
      </c>
      <c r="D21" s="22" t="n">
        <v>47</v>
      </c>
      <c r="E21" s="22" t="n">
        <v>48</v>
      </c>
      <c r="F21" s="22" t="n">
        <v>49</v>
      </c>
      <c r="G21" s="22" t="n">
        <v>50</v>
      </c>
      <c r="H21" s="22" t="n">
        <v>51</v>
      </c>
      <c r="I21" s="22" t="n">
        <v>52</v>
      </c>
      <c r="J21" s="22" t="n">
        <v>53</v>
      </c>
      <c r="K21" s="22" t="n">
        <v>54</v>
      </c>
      <c r="L21" s="22" t="n">
        <v>55</v>
      </c>
      <c r="M21" s="22" t="n">
        <v>56</v>
      </c>
      <c r="N21" s="22" t="n">
        <v>57</v>
      </c>
      <c r="O21" s="22" t="n">
        <v>58</v>
      </c>
      <c r="P21" s="22" t="n">
        <v>59</v>
      </c>
      <c r="Q21" s="22" t="n">
        <v>60</v>
      </c>
      <c r="R21" s="22" t="n">
        <v>61</v>
      </c>
      <c r="S21" s="18" t="n">
        <f aca="false">($C$3*C21+$D$3*D21+$E$3*E21+$F$3*F21+$G$3*G21+$H$3*H21+$I$3*I21+$J$3*J21+$K$3*K21+$L$3*L21+$M$3*M21+$N$3*N21+$O$3*O21+$P$3*P21+$Q$3*Q21+$R$3*R21)</f>
        <v>32.91</v>
      </c>
      <c r="T21" s="18" t="n">
        <f aca="false">($C$3*C21+$D$3*D21+$E$3*E21+$F$3*F21+$G$3*G21+$H$3*H21+$I$3*I21+$J$3*J21+$K$3*K21+$L$3*L21+$M$3*M21+$N$3*N21+$O$3*O21+$P$3*P21+$Q$3*Q21+$R$3*R21+$S$3*S21)</f>
        <v>52.656</v>
      </c>
      <c r="U21" s="19"/>
      <c r="V21" s="20" t="n">
        <f aca="false">(S21*$S$3)+(T21*$T$3)/1</f>
        <v>40.8084</v>
      </c>
      <c r="W21" s="21" t="n">
        <f aca="false">COUNTIF(C21:T21,"0")</f>
        <v>0</v>
      </c>
    </row>
    <row r="22" customFormat="false" ht="15.75" hidden="false" customHeight="false" outlineLevel="0" collapsed="false">
      <c r="L22" s="14"/>
      <c r="Q22" s="14"/>
      <c r="R22" s="23"/>
      <c r="S22" s="23"/>
    </row>
  </sheetData>
  <mergeCells count="1">
    <mergeCell ref="C1:T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2" activeCellId="0" sqref="D22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Z35" activeCellId="0" sqref="Z35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2023-06-05T17:25:06Z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