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mall" sheetId="2" r:id="rId1"/>
    <sheet name="medium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<sst xmlns="http://schemas.openxmlformats.org/spreadsheetml/2006/main" count="152" uniqueCount="104">
  <si>
    <t>Instance name</t>
  </si>
  <si>
    <t>Adapt-CMSA-STD</t>
  </si>
  <si>
    <t>Adapt-CMSA-SETCOV</t>
  </si>
  <si>
    <t>Reported in Paper</t>
  </si>
  <si>
    <t>Manual Reimplementation</t>
  </si>
  <si>
    <t>gap_best</t>
  </si>
  <si>
    <t>gap_avg</t>
  </si>
  <si>
    <t>gap_time</t>
  </si>
  <si>
    <t>m</t>
  </si>
  <si>
    <t>best</t>
  </si>
  <si>
    <t>avg</t>
  </si>
  <si>
    <t>time</t>
  </si>
  <si>
    <t>c101C5</t>
  </si>
  <si>
    <t>c103C5</t>
  </si>
  <si>
    <t>c206C5</t>
  </si>
  <si>
    <t>c208C5</t>
  </si>
  <si>
    <t>r104C5</t>
  </si>
  <si>
    <t>r105C5</t>
  </si>
  <si>
    <t>r202C5</t>
  </si>
  <si>
    <t>r203C5</t>
  </si>
  <si>
    <t>rc105C5</t>
  </si>
  <si>
    <t>rc108C5</t>
  </si>
  <si>
    <t>rc204C5</t>
  </si>
  <si>
    <t>rc208C5</t>
  </si>
  <si>
    <t>c101C10</t>
  </si>
  <si>
    <t>c104C10</t>
  </si>
  <si>
    <t>c202C10</t>
  </si>
  <si>
    <t>c205C10</t>
  </si>
  <si>
    <t>r102C10</t>
  </si>
  <si>
    <t>r103C10</t>
  </si>
  <si>
    <t>r201C10</t>
  </si>
  <si>
    <t>r203C10</t>
  </si>
  <si>
    <t>rc102C10</t>
  </si>
  <si>
    <t>rc108C10</t>
  </si>
  <si>
    <t>rc201C10</t>
  </si>
  <si>
    <t>rc205C10</t>
  </si>
  <si>
    <t>c103C15</t>
  </si>
  <si>
    <t>c106C15</t>
  </si>
  <si>
    <t>c202C15</t>
  </si>
  <si>
    <t>c208C15</t>
  </si>
  <si>
    <t>r102C15</t>
  </si>
  <si>
    <t>r105C15</t>
  </si>
  <si>
    <t>r202C15</t>
  </si>
  <si>
    <t>r209C15</t>
  </si>
  <si>
    <t>rc103C15</t>
  </si>
  <si>
    <t>rc108C15</t>
  </si>
  <si>
    <t>rc202C15</t>
  </si>
  <si>
    <t>rc204C15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</si>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</sst>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0.5"/>
      <color rgb="FFD4D4D4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1" xfId="0" applyFont="1" applyBorder="1">
      <alignment vertical="center"/>
    </xf>
    <xf numFmtId="10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2"/>
  <sheetViews>
    <sheetView tabSelected="1" zoomScale="70" zoomScaleNormal="70" topLeftCell="A24" workbookViewId="0">
      <selection activeCell="V47" sqref="V47"/>
    </sheetView>
  </sheetViews>
  <sheetFormatPr defaultColWidth="9" defaultRowHeight="14"/>
  <cols>
    <col min="1" max="1" width="13.0909090909091" customWidth="1"/>
    <col min="2" max="2" width="5.63636363636364" customWidth="1"/>
    <col min="3" max="4" width="8.63636363636364" customWidth="1"/>
    <col min="5" max="5" width="6.63636363636364" customWidth="1"/>
    <col min="6" max="6" width="6.72727272727273" customWidth="1"/>
    <col min="7" max="8" width="8.63636363636364" customWidth="1"/>
    <col min="9" max="9" width="7.72727272727273" customWidth="1"/>
    <col min="10" max="10" width="8.63636363636364" customWidth="1"/>
    <col min="11" max="11" width="8.18181818181818" customWidth="1"/>
    <col min="12" max="12" width="10.8181818181818" customWidth="1"/>
    <col min="13" max="13" width="5.63636363636364" customWidth="1"/>
    <col min="14" max="15" width="8.63636363636364" customWidth="1"/>
    <col min="16" max="16" width="6.63636363636364" customWidth="1"/>
    <col min="17" max="17" width="5.63636363636364" customWidth="1"/>
    <col min="18" max="19" width="8.63636363636364" customWidth="1"/>
    <col min="20" max="20" width="6.63636363636364" customWidth="1"/>
    <col min="21" max="21" width="8.63636363636364" customWidth="1"/>
    <col min="22" max="22" width="8.18181818181818" customWidth="1"/>
    <col min="23" max="23" width="9.36363636363636" customWidth="1"/>
  </cols>
  <sheetData>
    <row r="1" spans="1:23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2</v>
      </c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>
      <c r="A2" s="1"/>
      <c r="B2" s="1" t="s">
        <v>3</v>
      </c>
      <c r="C2" s="1"/>
      <c r="D2" s="1"/>
      <c r="E2" s="1"/>
      <c r="F2" s="1" t="s">
        <v>4</v>
      </c>
      <c r="G2" s="1"/>
      <c r="H2" s="1"/>
      <c r="I2" s="1"/>
      <c r="J2" s="2" t="s">
        <v>5</v>
      </c>
      <c r="K2" s="2" t="s">
        <v>6</v>
      </c>
      <c r="L2" s="2" t="s">
        <v>7</v>
      </c>
      <c r="M2" s="1" t="s">
        <v>3</v>
      </c>
      <c r="N2" s="1"/>
      <c r="O2" s="1"/>
      <c r="P2" s="1"/>
      <c r="Q2" s="1" t="s">
        <v>4</v>
      </c>
      <c r="R2" s="1"/>
      <c r="S2" s="1"/>
      <c r="T2" s="1"/>
      <c r="U2" s="2" t="s">
        <v>5</v>
      </c>
      <c r="V2" s="2" t="s">
        <v>6</v>
      </c>
      <c r="W2" s="2" t="s">
        <v>7</v>
      </c>
    </row>
    <row r="3" spans="1:23">
      <c r="A3" s="1"/>
      <c r="B3" s="1" t="s">
        <v>8</v>
      </c>
      <c r="C3" s="1" t="s">
        <v>9</v>
      </c>
      <c r="D3" s="1" t="s">
        <v>10</v>
      </c>
      <c r="E3" s="1" t="s">
        <v>11</v>
      </c>
      <c r="F3" s="1" t="s">
        <v>8</v>
      </c>
      <c r="G3" s="1" t="s">
        <v>9</v>
      </c>
      <c r="H3" s="1" t="s">
        <v>10</v>
      </c>
      <c r="I3" s="1" t="s">
        <v>11</v>
      </c>
      <c r="J3" s="11"/>
      <c r="K3" s="11"/>
      <c r="L3" s="11"/>
      <c r="M3" s="1" t="s">
        <v>8</v>
      </c>
      <c r="N3" s="1" t="s">
        <v>9</v>
      </c>
      <c r="O3" s="1" t="s">
        <v>10</v>
      </c>
      <c r="P3" s="1" t="s">
        <v>11</v>
      </c>
      <c r="Q3" s="1" t="s">
        <v>8</v>
      </c>
      <c r="R3" s="1" t="s">
        <v>9</v>
      </c>
      <c r="S3" s="1" t="s">
        <v>10</v>
      </c>
      <c r="T3" s="1" t="s">
        <v>11</v>
      </c>
      <c r="U3" s="11"/>
      <c r="V3" s="11"/>
      <c r="W3" s="11"/>
    </row>
    <row r="4" spans="1:25">
      <c r="A4" s="1" t="s">
        <v>12</v>
      </c>
      <c r="B4" s="1">
        <v>2</v>
      </c>
      <c r="C4" s="4">
        <v>2257.75</v>
      </c>
      <c r="D4" s="3">
        <v>2257.75</v>
      </c>
      <c r="E4" s="3">
        <v>0.0210753768844221</v>
      </c>
      <c r="F4" s="1">
        <v>2</v>
      </c>
      <c r="G4" s="4">
        <v>2257.75</v>
      </c>
      <c r="H4" s="3">
        <v>2263.1</v>
      </c>
      <c r="I4" s="3">
        <v>0.01</v>
      </c>
      <c r="J4" s="12">
        <f>(G4-C4)/C4</f>
        <v>0</v>
      </c>
      <c r="K4" s="12">
        <f>(H4-D4)/D4</f>
        <v>0.00236961576791049</v>
      </c>
      <c r="L4" s="12">
        <f>(I4-E4)/E4</f>
        <v>-0.52551263710062</v>
      </c>
      <c r="M4" s="1">
        <v>2</v>
      </c>
      <c r="N4" s="3">
        <v>2257.75</v>
      </c>
      <c r="O4" s="3">
        <v>2257.75</v>
      </c>
      <c r="P4" s="3">
        <v>0.0119427135678392</v>
      </c>
      <c r="Q4" s="1">
        <v>2</v>
      </c>
      <c r="R4" s="3">
        <v>2264.44</v>
      </c>
      <c r="S4" s="3">
        <v>2264.44</v>
      </c>
      <c r="T4" s="3">
        <v>0</v>
      </c>
      <c r="U4" s="12">
        <f t="shared" ref="U4:W4" si="0">(R4-N4)/N4</f>
        <v>0.002963127006976</v>
      </c>
      <c r="V4" s="12">
        <f t="shared" si="0"/>
        <v>0.002963127006976</v>
      </c>
      <c r="W4" s="12">
        <f t="shared" si="0"/>
        <v>-1</v>
      </c>
      <c r="Y4" s="10"/>
    </row>
    <row r="5" spans="1:25">
      <c r="A5" s="1" t="s">
        <v>13</v>
      </c>
      <c r="B5" s="1">
        <v>1</v>
      </c>
      <c r="C5" s="4">
        <v>1175.37</v>
      </c>
      <c r="D5" s="3">
        <v>1175.37</v>
      </c>
      <c r="E5" s="3">
        <v>0.540934673366834</v>
      </c>
      <c r="F5" s="1">
        <v>1</v>
      </c>
      <c r="G5" s="4">
        <v>1175.37</v>
      </c>
      <c r="H5" s="3">
        <v>1175.37</v>
      </c>
      <c r="I5" s="3">
        <v>0.02</v>
      </c>
      <c r="J5" s="12">
        <f t="shared" ref="J5:J39" si="1">(G5-C5)/C5</f>
        <v>0</v>
      </c>
      <c r="K5" s="12">
        <f t="shared" ref="K5:K40" si="2">(H5-D5)/D5</f>
        <v>0</v>
      </c>
      <c r="L5" s="12">
        <f t="shared" ref="L5:L39" si="3">(I5-E5)/E5</f>
        <v>-0.963026958735113</v>
      </c>
      <c r="M5" s="1">
        <v>1</v>
      </c>
      <c r="N5" s="3">
        <v>1175.37</v>
      </c>
      <c r="O5" s="3">
        <v>1175.37</v>
      </c>
      <c r="P5" s="3">
        <v>0.684949748743719</v>
      </c>
      <c r="Q5" s="1">
        <v>1</v>
      </c>
      <c r="R5" s="3">
        <v>1175.37</v>
      </c>
      <c r="S5" s="3">
        <v>1175.37</v>
      </c>
      <c r="T5" s="3">
        <v>0.01</v>
      </c>
      <c r="U5" s="12">
        <f t="shared" ref="U5:W5" si="4">(R5-N5)/N5</f>
        <v>0</v>
      </c>
      <c r="V5" s="12">
        <f t="shared" si="4"/>
        <v>0</v>
      </c>
      <c r="W5" s="12">
        <f t="shared" si="4"/>
        <v>-0.985400388833865</v>
      </c>
      <c r="Y5" s="10"/>
    </row>
    <row r="6" spans="1:25">
      <c r="A6" s="1" t="s">
        <v>14</v>
      </c>
      <c r="B6" s="1">
        <v>1</v>
      </c>
      <c r="C6" s="4">
        <v>1242.56</v>
      </c>
      <c r="D6" s="3">
        <v>1242.56</v>
      </c>
      <c r="E6" s="3">
        <v>0.0281005025125628</v>
      </c>
      <c r="F6" s="1">
        <v>1</v>
      </c>
      <c r="G6" s="4">
        <v>1242.56</v>
      </c>
      <c r="H6" s="3">
        <v>1242.56</v>
      </c>
      <c r="I6" s="3">
        <v>0.03</v>
      </c>
      <c r="J6" s="12">
        <f t="shared" si="1"/>
        <v>0</v>
      </c>
      <c r="K6" s="12">
        <f t="shared" si="2"/>
        <v>0</v>
      </c>
      <c r="L6" s="12">
        <f t="shared" si="3"/>
        <v>0.0675965665236056</v>
      </c>
      <c r="M6" s="1">
        <v>1</v>
      </c>
      <c r="N6" s="3">
        <v>1242.56</v>
      </c>
      <c r="O6" s="3">
        <v>1242.56</v>
      </c>
      <c r="P6" s="3">
        <v>0.00421507537688442</v>
      </c>
      <c r="Q6" s="1">
        <v>1</v>
      </c>
      <c r="R6" s="3">
        <v>1244.37</v>
      </c>
      <c r="S6" s="3">
        <v>1244.37</v>
      </c>
      <c r="T6" s="3">
        <v>0.06</v>
      </c>
      <c r="U6" s="12">
        <f t="shared" ref="U6:W6" si="5">(R6-N6)/N6</f>
        <v>0.00145667010043776</v>
      </c>
      <c r="V6" s="12">
        <f t="shared" si="5"/>
        <v>0.00145667010043776</v>
      </c>
      <c r="W6" s="12">
        <f t="shared" si="5"/>
        <v>13.2346208869814</v>
      </c>
      <c r="Y6" s="10"/>
    </row>
    <row r="7" spans="1:25">
      <c r="A7" s="1" t="s">
        <v>15</v>
      </c>
      <c r="B7" s="1">
        <v>1</v>
      </c>
      <c r="C7" s="4">
        <v>1158.48</v>
      </c>
      <c r="D7" s="3">
        <v>1158.48</v>
      </c>
      <c r="E7" s="3">
        <v>0.0070251256281407</v>
      </c>
      <c r="F7" s="1">
        <v>1</v>
      </c>
      <c r="G7" s="4">
        <v>1158.48</v>
      </c>
      <c r="H7" s="3">
        <v>1158.48</v>
      </c>
      <c r="I7" s="3">
        <v>0.01</v>
      </c>
      <c r="J7" s="12">
        <f t="shared" si="1"/>
        <v>0</v>
      </c>
      <c r="K7" s="12">
        <f t="shared" si="2"/>
        <v>0</v>
      </c>
      <c r="L7" s="12">
        <f t="shared" si="3"/>
        <v>0.423462088698141</v>
      </c>
      <c r="M7" s="1">
        <v>1</v>
      </c>
      <c r="N7" s="3">
        <v>1158.48</v>
      </c>
      <c r="O7" s="3">
        <v>1158.48</v>
      </c>
      <c r="P7" s="3">
        <v>0.00070251256281407</v>
      </c>
      <c r="Q7" s="1">
        <v>1</v>
      </c>
      <c r="R7" s="3">
        <v>1158.48</v>
      </c>
      <c r="S7" s="3">
        <v>1158.48</v>
      </c>
      <c r="T7" s="3">
        <v>0</v>
      </c>
      <c r="U7" s="12">
        <f t="shared" ref="U7:W7" si="6">(R7-N7)/N7</f>
        <v>0</v>
      </c>
      <c r="V7" s="12">
        <f t="shared" si="6"/>
        <v>0</v>
      </c>
      <c r="W7" s="12">
        <f t="shared" si="6"/>
        <v>-1</v>
      </c>
      <c r="Y7" s="10"/>
    </row>
    <row r="8" spans="1:25">
      <c r="A8" s="1" t="s">
        <v>16</v>
      </c>
      <c r="B8" s="1">
        <v>2</v>
      </c>
      <c r="C8" s="4">
        <v>2136.69</v>
      </c>
      <c r="D8" s="3">
        <v>2136.69</v>
      </c>
      <c r="E8" s="3">
        <v>0.070251256281407</v>
      </c>
      <c r="F8" s="1">
        <v>2</v>
      </c>
      <c r="G8" s="4">
        <v>2136.69</v>
      </c>
      <c r="H8" s="3">
        <v>2136.69</v>
      </c>
      <c r="I8" s="3">
        <v>0.01</v>
      </c>
      <c r="J8" s="12">
        <f t="shared" si="1"/>
        <v>0</v>
      </c>
      <c r="K8" s="12">
        <f t="shared" si="2"/>
        <v>0</v>
      </c>
      <c r="L8" s="12">
        <f t="shared" si="3"/>
        <v>-0.857653791130186</v>
      </c>
      <c r="M8" s="1">
        <v>2</v>
      </c>
      <c r="N8" s="3">
        <v>2136.69</v>
      </c>
      <c r="O8" s="3">
        <v>2136.69</v>
      </c>
      <c r="P8" s="3">
        <v>0.00772763819095477</v>
      </c>
      <c r="Q8" s="1">
        <v>2</v>
      </c>
      <c r="R8" s="3">
        <v>2136.69</v>
      </c>
      <c r="S8" s="3">
        <v>2136.69</v>
      </c>
      <c r="T8" s="3">
        <v>0</v>
      </c>
      <c r="U8" s="12">
        <f t="shared" ref="U8:W8" si="7">(R8-N8)/N8</f>
        <v>0</v>
      </c>
      <c r="V8" s="12">
        <f t="shared" si="7"/>
        <v>0</v>
      </c>
      <c r="W8" s="12">
        <f t="shared" si="7"/>
        <v>-1</v>
      </c>
      <c r="Y8" s="10"/>
    </row>
    <row r="9" spans="1:25">
      <c r="A9" s="1" t="s">
        <v>17</v>
      </c>
      <c r="B9" s="1">
        <v>2</v>
      </c>
      <c r="C9" s="4">
        <v>2156.08</v>
      </c>
      <c r="D9" s="3">
        <v>2156.08</v>
      </c>
      <c r="E9" s="3">
        <v>0.0070251256281407</v>
      </c>
      <c r="F9" s="1">
        <v>2</v>
      </c>
      <c r="G9" s="4">
        <v>2156.08</v>
      </c>
      <c r="H9" s="3">
        <v>2156.08</v>
      </c>
      <c r="I9" s="3">
        <v>0</v>
      </c>
      <c r="J9" s="12">
        <f t="shared" si="1"/>
        <v>0</v>
      </c>
      <c r="K9" s="12">
        <f t="shared" si="2"/>
        <v>0</v>
      </c>
      <c r="L9" s="12">
        <f t="shared" si="3"/>
        <v>-1</v>
      </c>
      <c r="M9" s="1">
        <v>2</v>
      </c>
      <c r="N9" s="3">
        <v>2156.08</v>
      </c>
      <c r="O9" s="3">
        <v>2156.08</v>
      </c>
      <c r="P9" s="3">
        <v>0.00070251256281407</v>
      </c>
      <c r="Q9" s="1">
        <v>2</v>
      </c>
      <c r="R9" s="3">
        <v>2156.08</v>
      </c>
      <c r="S9" s="3">
        <v>2156.08</v>
      </c>
      <c r="T9" s="3">
        <v>0</v>
      </c>
      <c r="U9" s="12">
        <f t="shared" ref="U9:W9" si="8">(R9-N9)/N9</f>
        <v>0</v>
      </c>
      <c r="V9" s="12">
        <f t="shared" si="8"/>
        <v>0</v>
      </c>
      <c r="W9" s="12">
        <f t="shared" si="8"/>
        <v>-1</v>
      </c>
      <c r="Y9" s="10"/>
    </row>
    <row r="10" spans="1:25">
      <c r="A10" s="1" t="s">
        <v>18</v>
      </c>
      <c r="B10" s="1">
        <v>1</v>
      </c>
      <c r="C10" s="4">
        <v>1128.78</v>
      </c>
      <c r="D10" s="3">
        <v>1128.78</v>
      </c>
      <c r="E10" s="3">
        <v>8.99918592964824</v>
      </c>
      <c r="F10" s="1">
        <v>1</v>
      </c>
      <c r="G10" s="4">
        <v>1128.78</v>
      </c>
      <c r="H10" s="3">
        <v>1128.78</v>
      </c>
      <c r="I10" s="3">
        <v>0.01</v>
      </c>
      <c r="J10" s="12">
        <f t="shared" si="1"/>
        <v>0</v>
      </c>
      <c r="K10" s="12">
        <f t="shared" si="2"/>
        <v>0</v>
      </c>
      <c r="L10" s="12">
        <f t="shared" si="3"/>
        <v>-0.998888788377285</v>
      </c>
      <c r="M10" s="1">
        <v>1</v>
      </c>
      <c r="N10" s="3">
        <v>1128.78</v>
      </c>
      <c r="O10" s="3">
        <v>1128.78</v>
      </c>
      <c r="P10" s="3">
        <v>0.00070251256281407</v>
      </c>
      <c r="Q10" s="1">
        <v>1</v>
      </c>
      <c r="R10" s="3">
        <v>1128.78</v>
      </c>
      <c r="S10" s="3">
        <v>1128.78</v>
      </c>
      <c r="T10" s="3">
        <v>0</v>
      </c>
      <c r="U10" s="12">
        <f t="shared" ref="U10:W10" si="9">(R10-N10)/N10</f>
        <v>0</v>
      </c>
      <c r="V10" s="12">
        <f t="shared" si="9"/>
        <v>0</v>
      </c>
      <c r="W10" s="12">
        <f t="shared" si="9"/>
        <v>-1</v>
      </c>
      <c r="Y10" s="10"/>
    </row>
    <row r="11" spans="1:25">
      <c r="A11" s="1" t="s">
        <v>19</v>
      </c>
      <c r="B11" s="1">
        <v>1</v>
      </c>
      <c r="C11" s="4">
        <v>1179.06</v>
      </c>
      <c r="D11" s="3">
        <v>1179.06</v>
      </c>
      <c r="E11" s="3">
        <v>0.224804020100503</v>
      </c>
      <c r="F11" s="1">
        <v>1</v>
      </c>
      <c r="G11" s="4">
        <v>1179.06</v>
      </c>
      <c r="H11" s="3">
        <v>1179.06</v>
      </c>
      <c r="I11" s="3">
        <v>0.01</v>
      </c>
      <c r="J11" s="12">
        <f t="shared" si="1"/>
        <v>0</v>
      </c>
      <c r="K11" s="12">
        <f t="shared" si="2"/>
        <v>0</v>
      </c>
      <c r="L11" s="12">
        <f t="shared" si="3"/>
        <v>-0.955516809728183</v>
      </c>
      <c r="M11" s="1">
        <v>1</v>
      </c>
      <c r="N11" s="3">
        <v>1179.06</v>
      </c>
      <c r="O11" s="3">
        <v>1179.06</v>
      </c>
      <c r="P11" s="3">
        <v>0.0477708542713568</v>
      </c>
      <c r="Q11" s="1">
        <v>1</v>
      </c>
      <c r="R11" s="3">
        <v>1179.06</v>
      </c>
      <c r="S11" s="3">
        <v>1179.06</v>
      </c>
      <c r="T11" s="3">
        <v>0</v>
      </c>
      <c r="U11" s="12">
        <f t="shared" ref="U11:W11" si="10">(R11-N11)/N11</f>
        <v>0</v>
      </c>
      <c r="V11" s="12">
        <f t="shared" si="10"/>
        <v>0</v>
      </c>
      <c r="W11" s="12">
        <f t="shared" si="10"/>
        <v>-1</v>
      </c>
      <c r="Y11" s="10"/>
    </row>
    <row r="12" spans="1:25">
      <c r="A12" s="1" t="s">
        <v>20</v>
      </c>
      <c r="B12" s="1">
        <v>2</v>
      </c>
      <c r="C12" s="4">
        <v>2233.77</v>
      </c>
      <c r="D12" s="3">
        <v>2233.77</v>
      </c>
      <c r="E12" s="3">
        <v>0.0913266331658291</v>
      </c>
      <c r="F12" s="1">
        <v>2</v>
      </c>
      <c r="G12" s="4">
        <v>2233.77</v>
      </c>
      <c r="H12" s="3">
        <v>2233.77</v>
      </c>
      <c r="I12" s="3">
        <v>0.03</v>
      </c>
      <c r="J12" s="12">
        <f t="shared" si="1"/>
        <v>0</v>
      </c>
      <c r="K12" s="12">
        <f t="shared" si="2"/>
        <v>0</v>
      </c>
      <c r="L12" s="12">
        <f t="shared" si="3"/>
        <v>-0.671508748761968</v>
      </c>
      <c r="M12" s="1">
        <v>2</v>
      </c>
      <c r="N12" s="3">
        <v>2233.77</v>
      </c>
      <c r="O12" s="3">
        <v>2233.77</v>
      </c>
      <c r="P12" s="3">
        <v>0.0428532663316583</v>
      </c>
      <c r="Q12" s="1">
        <v>2</v>
      </c>
      <c r="R12" s="3">
        <v>2233.77</v>
      </c>
      <c r="S12" s="3">
        <v>2233.77</v>
      </c>
      <c r="T12" s="3">
        <v>0.01</v>
      </c>
      <c r="U12" s="12">
        <f t="shared" ref="U12:W12" si="11">(R12-N12)/N12</f>
        <v>0</v>
      </c>
      <c r="V12" s="12">
        <f t="shared" si="11"/>
        <v>0</v>
      </c>
      <c r="W12" s="12">
        <f t="shared" si="11"/>
        <v>-0.766645559229813</v>
      </c>
      <c r="Y12" s="10"/>
    </row>
    <row r="13" spans="1:25">
      <c r="A13" s="1" t="s">
        <v>21</v>
      </c>
      <c r="B13" s="1">
        <v>2</v>
      </c>
      <c r="C13" s="4">
        <v>2253.93</v>
      </c>
      <c r="D13" s="3">
        <v>2253.93</v>
      </c>
      <c r="E13" s="3">
        <v>0.0070251256281407</v>
      </c>
      <c r="F13" s="1">
        <v>2</v>
      </c>
      <c r="G13" s="4">
        <v>2253.93</v>
      </c>
      <c r="H13" s="3">
        <v>2253.93</v>
      </c>
      <c r="I13" s="3">
        <v>0</v>
      </c>
      <c r="J13" s="12">
        <f t="shared" si="1"/>
        <v>0</v>
      </c>
      <c r="K13" s="12">
        <f t="shared" si="2"/>
        <v>0</v>
      </c>
      <c r="L13" s="12">
        <f t="shared" si="3"/>
        <v>-1</v>
      </c>
      <c r="M13" s="1">
        <v>2</v>
      </c>
      <c r="N13" s="3">
        <v>2253.93</v>
      </c>
      <c r="O13" s="3">
        <v>2253.93</v>
      </c>
      <c r="P13" s="3">
        <v>0.00210753768844221</v>
      </c>
      <c r="Q13" s="1">
        <v>2</v>
      </c>
      <c r="R13" s="3">
        <v>2253.93</v>
      </c>
      <c r="S13" s="3">
        <v>2253.93</v>
      </c>
      <c r="T13" s="3">
        <v>0</v>
      </c>
      <c r="U13" s="12">
        <f t="shared" ref="U13:W13" si="12">(R13-N13)/N13</f>
        <v>0</v>
      </c>
      <c r="V13" s="12">
        <f t="shared" si="12"/>
        <v>0</v>
      </c>
      <c r="W13" s="12">
        <f t="shared" si="12"/>
        <v>-1</v>
      </c>
      <c r="Y13" s="10"/>
    </row>
    <row r="14" spans="1:25">
      <c r="A14" s="1" t="s">
        <v>22</v>
      </c>
      <c r="B14" s="1">
        <v>1</v>
      </c>
      <c r="C14" s="4">
        <v>1176.39</v>
      </c>
      <c r="D14" s="3">
        <v>1176.39</v>
      </c>
      <c r="E14" s="3">
        <v>0.070251256281407</v>
      </c>
      <c r="F14" s="1">
        <v>1</v>
      </c>
      <c r="G14" s="4">
        <v>1176.39</v>
      </c>
      <c r="H14" s="3">
        <v>1176.39</v>
      </c>
      <c r="I14" s="3">
        <v>0.16</v>
      </c>
      <c r="J14" s="12">
        <f t="shared" si="1"/>
        <v>0</v>
      </c>
      <c r="K14" s="12">
        <f t="shared" si="2"/>
        <v>0</v>
      </c>
      <c r="L14" s="12">
        <f t="shared" si="3"/>
        <v>1.27753934191703</v>
      </c>
      <c r="M14" s="1">
        <v>1</v>
      </c>
      <c r="N14" s="3">
        <v>1176.39</v>
      </c>
      <c r="O14" s="3">
        <v>1176.39</v>
      </c>
      <c r="P14" s="3">
        <v>0.0105376884422111</v>
      </c>
      <c r="Q14" s="1">
        <v>1</v>
      </c>
      <c r="R14" s="3">
        <v>1176.39</v>
      </c>
      <c r="S14" s="3">
        <v>1176.39</v>
      </c>
      <c r="T14" s="3">
        <v>0.14</v>
      </c>
      <c r="U14" s="12">
        <f t="shared" ref="U14:W14" si="13">(R14-N14)/N14</f>
        <v>0</v>
      </c>
      <c r="V14" s="12">
        <f t="shared" si="13"/>
        <v>0</v>
      </c>
      <c r="W14" s="12">
        <f t="shared" si="13"/>
        <v>12.2856461611826</v>
      </c>
      <c r="Y14" s="10"/>
    </row>
    <row r="15" spans="1:25">
      <c r="A15" s="1" t="s">
        <v>23</v>
      </c>
      <c r="B15" s="1">
        <v>1</v>
      </c>
      <c r="C15" s="4">
        <v>1167.98</v>
      </c>
      <c r="D15" s="3">
        <v>1167.98</v>
      </c>
      <c r="E15" s="3">
        <v>0.519859296482412</v>
      </c>
      <c r="F15" s="1">
        <v>1</v>
      </c>
      <c r="G15" s="4">
        <v>1167.98</v>
      </c>
      <c r="H15" s="3">
        <v>1167.98</v>
      </c>
      <c r="I15" s="3">
        <v>0.02</v>
      </c>
      <c r="J15" s="12">
        <f t="shared" si="1"/>
        <v>0</v>
      </c>
      <c r="K15" s="12">
        <f t="shared" si="2"/>
        <v>0</v>
      </c>
      <c r="L15" s="12">
        <f t="shared" si="3"/>
        <v>-0.961528051656807</v>
      </c>
      <c r="M15" s="1">
        <v>1</v>
      </c>
      <c r="N15" s="3">
        <v>1167.98</v>
      </c>
      <c r="O15" s="3">
        <v>1167.98</v>
      </c>
      <c r="P15" s="3">
        <v>0.0259929648241206</v>
      </c>
      <c r="Q15" s="1">
        <v>1</v>
      </c>
      <c r="R15" s="3">
        <v>1167.98</v>
      </c>
      <c r="S15" s="3">
        <v>1167.98</v>
      </c>
      <c r="T15" s="3">
        <v>0.01</v>
      </c>
      <c r="U15" s="12">
        <f t="shared" ref="U15:W15" si="14">(R15-N15)/N15</f>
        <v>0</v>
      </c>
      <c r="V15" s="12">
        <f t="shared" si="14"/>
        <v>0</v>
      </c>
      <c r="W15" s="12">
        <f t="shared" si="14"/>
        <v>-0.61528051656807</v>
      </c>
      <c r="Y15" s="10"/>
    </row>
    <row r="16" spans="1:25">
      <c r="A16" s="1" t="s">
        <v>24</v>
      </c>
      <c r="B16" s="1">
        <v>3</v>
      </c>
      <c r="C16" s="4">
        <v>3388.25</v>
      </c>
      <c r="D16" s="3">
        <v>3388.25</v>
      </c>
      <c r="E16" s="3">
        <v>0.281005025125628</v>
      </c>
      <c r="F16" s="1">
        <v>3</v>
      </c>
      <c r="G16" s="4">
        <v>3388.25</v>
      </c>
      <c r="H16" s="3">
        <v>3388.25</v>
      </c>
      <c r="I16" s="3">
        <v>0.22</v>
      </c>
      <c r="J16" s="12">
        <f t="shared" si="1"/>
        <v>0</v>
      </c>
      <c r="K16" s="12">
        <f t="shared" si="2"/>
        <v>0</v>
      </c>
      <c r="L16" s="12">
        <f t="shared" si="3"/>
        <v>-0.217095851216023</v>
      </c>
      <c r="M16" s="1">
        <v>3</v>
      </c>
      <c r="N16" s="3">
        <v>3388.25</v>
      </c>
      <c r="O16" s="3">
        <v>3388.55</v>
      </c>
      <c r="P16" s="3">
        <v>0.325965829145729</v>
      </c>
      <c r="Q16" s="1">
        <v>3</v>
      </c>
      <c r="R16" s="3">
        <v>3388.25</v>
      </c>
      <c r="S16" s="3">
        <v>3388.25</v>
      </c>
      <c r="T16" s="3">
        <v>0.09</v>
      </c>
      <c r="U16" s="12">
        <f t="shared" ref="U16:W16" si="15">(R16-N16)/N16</f>
        <v>0</v>
      </c>
      <c r="V16" s="12">
        <f t="shared" si="15"/>
        <v>-8.85334435083389e-5</v>
      </c>
      <c r="W16" s="12">
        <f t="shared" si="15"/>
        <v>-0.723897439692171</v>
      </c>
      <c r="Y16" s="10"/>
    </row>
    <row r="17" spans="1:25">
      <c r="A17" s="1" t="s">
        <v>25</v>
      </c>
      <c r="B17" s="1">
        <v>2</v>
      </c>
      <c r="C17" s="4">
        <v>2273.93</v>
      </c>
      <c r="D17" s="3">
        <v>2273.93</v>
      </c>
      <c r="E17" s="3">
        <v>0.477708542713568</v>
      </c>
      <c r="F17" s="1">
        <v>2</v>
      </c>
      <c r="G17" s="4">
        <v>2273.93</v>
      </c>
      <c r="H17" s="3">
        <v>2273.93</v>
      </c>
      <c r="I17" s="3">
        <v>0.36</v>
      </c>
      <c r="J17" s="12">
        <f t="shared" si="1"/>
        <v>0</v>
      </c>
      <c r="K17" s="12">
        <f t="shared" si="2"/>
        <v>0</v>
      </c>
      <c r="L17" s="12">
        <f t="shared" si="3"/>
        <v>-0.246402423630397</v>
      </c>
      <c r="M17" s="1">
        <v>2</v>
      </c>
      <c r="N17" s="3">
        <v>2273.93</v>
      </c>
      <c r="O17" s="3">
        <v>2273.93</v>
      </c>
      <c r="P17" s="3">
        <v>29.0214964824121</v>
      </c>
      <c r="Q17" s="1">
        <v>2</v>
      </c>
      <c r="R17" s="3">
        <v>2273.93</v>
      </c>
      <c r="S17" s="3">
        <v>2273.93</v>
      </c>
      <c r="T17" s="3">
        <v>0.17</v>
      </c>
      <c r="U17" s="12">
        <f t="shared" ref="U17:W17" si="16">(R17-N17)/N17</f>
        <v>0</v>
      </c>
      <c r="V17" s="12">
        <f t="shared" si="16"/>
        <v>0</v>
      </c>
      <c r="W17" s="12">
        <f t="shared" si="16"/>
        <v>-0.994142273121477</v>
      </c>
      <c r="Y17" s="10"/>
    </row>
    <row r="18" spans="1:25">
      <c r="A18" s="1" t="s">
        <v>26</v>
      </c>
      <c r="B18" s="1">
        <v>1</v>
      </c>
      <c r="C18" s="4">
        <v>1304.06</v>
      </c>
      <c r="D18" s="3">
        <v>1304.06</v>
      </c>
      <c r="E18" s="3">
        <v>0.449608040201005</v>
      </c>
      <c r="F18" s="1">
        <v>1</v>
      </c>
      <c r="G18" s="4">
        <v>1304.06</v>
      </c>
      <c r="H18" s="3">
        <v>1304.06</v>
      </c>
      <c r="I18" s="3">
        <v>0.14</v>
      </c>
      <c r="J18" s="12">
        <f t="shared" si="1"/>
        <v>0</v>
      </c>
      <c r="K18" s="12">
        <f t="shared" si="2"/>
        <v>0</v>
      </c>
      <c r="L18" s="12">
        <f t="shared" si="3"/>
        <v>-0.688617668097282</v>
      </c>
      <c r="M18" s="1">
        <v>1</v>
      </c>
      <c r="N18" s="3">
        <v>1304.06</v>
      </c>
      <c r="O18" s="3">
        <v>1304.06</v>
      </c>
      <c r="P18" s="3">
        <v>0.099756783919598</v>
      </c>
      <c r="Q18" s="1">
        <v>1</v>
      </c>
      <c r="R18" s="3">
        <v>1304.06</v>
      </c>
      <c r="S18" s="3">
        <v>1304.06</v>
      </c>
      <c r="T18" s="3">
        <v>0.14</v>
      </c>
      <c r="U18" s="12">
        <f t="shared" ref="U18:W18" si="17">(R18-N18)/N18</f>
        <v>0</v>
      </c>
      <c r="V18" s="12">
        <f t="shared" si="17"/>
        <v>0</v>
      </c>
      <c r="W18" s="12">
        <f t="shared" si="17"/>
        <v>0.40341332688549</v>
      </c>
      <c r="Y18" s="10"/>
    </row>
    <row r="19" spans="1:25">
      <c r="A19" s="1" t="s">
        <v>27</v>
      </c>
      <c r="B19" s="1">
        <v>2</v>
      </c>
      <c r="C19" s="4">
        <v>2228.28</v>
      </c>
      <c r="D19" s="3">
        <v>2228.28</v>
      </c>
      <c r="E19" s="3">
        <v>10.8186934673367</v>
      </c>
      <c r="F19" s="1">
        <v>2</v>
      </c>
      <c r="G19" s="4">
        <v>2228.28</v>
      </c>
      <c r="H19" s="3">
        <v>2228.28</v>
      </c>
      <c r="I19" s="3">
        <v>0.02</v>
      </c>
      <c r="J19" s="12">
        <f t="shared" si="1"/>
        <v>0</v>
      </c>
      <c r="K19" s="12">
        <f t="shared" si="2"/>
        <v>0</v>
      </c>
      <c r="L19" s="12">
        <f t="shared" si="3"/>
        <v>-0.998151347936756</v>
      </c>
      <c r="M19" s="1">
        <v>2</v>
      </c>
      <c r="N19" s="3">
        <v>2228.28</v>
      </c>
      <c r="O19" s="3">
        <v>2228.28</v>
      </c>
      <c r="P19" s="3">
        <v>0.0330180904522613</v>
      </c>
      <c r="Q19" s="1">
        <v>2</v>
      </c>
      <c r="R19" s="3">
        <v>2228.28</v>
      </c>
      <c r="S19" s="3">
        <v>2228.28</v>
      </c>
      <c r="T19" s="3">
        <v>0.01</v>
      </c>
      <c r="U19" s="12">
        <f t="shared" ref="U19:W19" si="18">(R19-N19)/N19</f>
        <v>0</v>
      </c>
      <c r="V19" s="12">
        <f t="shared" si="18"/>
        <v>0</v>
      </c>
      <c r="W19" s="12">
        <f t="shared" si="18"/>
        <v>-0.697135725808906</v>
      </c>
      <c r="Y19" s="10"/>
    </row>
    <row r="20" spans="1:25">
      <c r="A20" s="1" t="s">
        <v>28</v>
      </c>
      <c r="B20" s="1">
        <v>3</v>
      </c>
      <c r="C20" s="4">
        <v>3249.19</v>
      </c>
      <c r="D20" s="3">
        <v>3249.19</v>
      </c>
      <c r="E20" s="3">
        <v>18.2161507537688</v>
      </c>
      <c r="F20" s="1">
        <v>3</v>
      </c>
      <c r="G20" s="4">
        <v>3249.19</v>
      </c>
      <c r="H20" s="3">
        <v>3249.19</v>
      </c>
      <c r="I20" s="3">
        <v>0.14</v>
      </c>
      <c r="J20" s="12">
        <f t="shared" si="1"/>
        <v>0</v>
      </c>
      <c r="K20" s="12">
        <f t="shared" si="2"/>
        <v>0</v>
      </c>
      <c r="L20" s="12">
        <f t="shared" si="3"/>
        <v>-0.992314512440504</v>
      </c>
      <c r="M20" s="1">
        <v>3</v>
      </c>
      <c r="N20" s="3">
        <v>3249.19</v>
      </c>
      <c r="O20" s="3">
        <v>3249.19</v>
      </c>
      <c r="P20" s="3">
        <v>0.00843015075376885</v>
      </c>
      <c r="Q20" s="1">
        <v>3</v>
      </c>
      <c r="R20" s="3">
        <v>3249.19</v>
      </c>
      <c r="S20" s="3">
        <v>3249.19</v>
      </c>
      <c r="T20" s="3">
        <v>0.02</v>
      </c>
      <c r="U20" s="12">
        <f t="shared" ref="U20:W20" si="19">(R20-N20)/N20</f>
        <v>0</v>
      </c>
      <c r="V20" s="12">
        <f t="shared" si="19"/>
        <v>0</v>
      </c>
      <c r="W20" s="12">
        <f t="shared" si="19"/>
        <v>1.3724368144969</v>
      </c>
      <c r="Y20" s="10"/>
    </row>
    <row r="21" spans="1:25">
      <c r="A21" s="1" t="s">
        <v>29</v>
      </c>
      <c r="B21" s="1">
        <v>2</v>
      </c>
      <c r="C21" s="4">
        <v>2206.12</v>
      </c>
      <c r="D21" s="3">
        <v>2206.12</v>
      </c>
      <c r="E21" s="3">
        <v>5.26884422110553</v>
      </c>
      <c r="F21" s="1">
        <v>2</v>
      </c>
      <c r="G21" s="4">
        <v>2206.12</v>
      </c>
      <c r="H21" s="3">
        <v>2206.12</v>
      </c>
      <c r="I21" s="3">
        <v>2.21</v>
      </c>
      <c r="J21" s="12">
        <f t="shared" si="1"/>
        <v>0</v>
      </c>
      <c r="K21" s="12">
        <f t="shared" si="2"/>
        <v>0</v>
      </c>
      <c r="L21" s="12">
        <f t="shared" si="3"/>
        <v>-0.580553171196948</v>
      </c>
      <c r="M21" s="1">
        <v>2</v>
      </c>
      <c r="N21" s="3">
        <v>2206.12</v>
      </c>
      <c r="O21" s="3">
        <v>2206.12</v>
      </c>
      <c r="P21" s="3">
        <v>22.0062060301508</v>
      </c>
      <c r="Q21" s="1">
        <v>2</v>
      </c>
      <c r="R21" s="3">
        <v>2206.12</v>
      </c>
      <c r="S21" s="3">
        <v>2206.12</v>
      </c>
      <c r="T21" s="3">
        <v>0.32</v>
      </c>
      <c r="U21" s="12">
        <f t="shared" ref="U21:W21" si="20">(R21-N21)/N21</f>
        <v>0</v>
      </c>
      <c r="V21" s="12">
        <f t="shared" si="20"/>
        <v>0</v>
      </c>
      <c r="W21" s="12">
        <f t="shared" si="20"/>
        <v>-0.985458647457832</v>
      </c>
      <c r="Y21" s="10"/>
    </row>
    <row r="22" spans="1:25">
      <c r="A22" s="1" t="s">
        <v>30</v>
      </c>
      <c r="B22" s="1">
        <v>1</v>
      </c>
      <c r="C22" s="4">
        <v>1241.51</v>
      </c>
      <c r="D22" s="3">
        <v>1241.51</v>
      </c>
      <c r="E22" s="3">
        <v>22.7052060301508</v>
      </c>
      <c r="F22" s="1">
        <v>1</v>
      </c>
      <c r="G22" s="4">
        <v>1241.51</v>
      </c>
      <c r="H22" s="3">
        <v>1241.51</v>
      </c>
      <c r="I22" s="3">
        <v>0.26</v>
      </c>
      <c r="J22" s="12">
        <f t="shared" si="1"/>
        <v>0</v>
      </c>
      <c r="K22" s="12">
        <f t="shared" si="2"/>
        <v>0</v>
      </c>
      <c r="L22" s="12">
        <f t="shared" si="3"/>
        <v>-0.988548881712206</v>
      </c>
      <c r="M22" s="1">
        <v>1</v>
      </c>
      <c r="N22" s="3">
        <v>1241.51</v>
      </c>
      <c r="O22" s="3">
        <v>1241.51</v>
      </c>
      <c r="P22" s="3">
        <v>15.9660030150754</v>
      </c>
      <c r="Q22" s="1">
        <v>1</v>
      </c>
      <c r="R22" s="3">
        <v>1241.51</v>
      </c>
      <c r="S22" s="3">
        <v>1241.51</v>
      </c>
      <c r="T22" s="3">
        <v>0.08</v>
      </c>
      <c r="U22" s="12">
        <f t="shared" ref="U22:W22" si="21">(R22-N22)/N22</f>
        <v>0</v>
      </c>
      <c r="V22" s="12">
        <f t="shared" si="21"/>
        <v>0</v>
      </c>
      <c r="W22" s="12">
        <f t="shared" si="21"/>
        <v>-0.994989353320022</v>
      </c>
      <c r="Y22" s="10"/>
    </row>
    <row r="23" spans="1:25">
      <c r="A23" s="1" t="s">
        <v>31</v>
      </c>
      <c r="B23" s="1">
        <v>1</v>
      </c>
      <c r="C23" s="4">
        <v>1218.21</v>
      </c>
      <c r="D23" s="3">
        <v>1218.21</v>
      </c>
      <c r="E23" s="3">
        <v>14.0643015075377</v>
      </c>
      <c r="F23" s="1">
        <v>1</v>
      </c>
      <c r="G23" s="4">
        <v>1218.21</v>
      </c>
      <c r="H23" s="3">
        <v>1218.21</v>
      </c>
      <c r="I23" s="3">
        <v>0.2</v>
      </c>
      <c r="J23" s="12">
        <f t="shared" si="1"/>
        <v>0</v>
      </c>
      <c r="K23" s="12">
        <f t="shared" si="2"/>
        <v>0</v>
      </c>
      <c r="L23" s="12">
        <f t="shared" si="3"/>
        <v>-0.985779599513505</v>
      </c>
      <c r="M23" s="1">
        <v>1</v>
      </c>
      <c r="N23" s="3">
        <v>1218.21</v>
      </c>
      <c r="O23" s="3">
        <v>1218.21</v>
      </c>
      <c r="P23" s="3">
        <v>27.1675658291457</v>
      </c>
      <c r="Q23" s="1">
        <v>1</v>
      </c>
      <c r="R23" s="3">
        <v>1218.21</v>
      </c>
      <c r="S23" s="3">
        <v>1218.21</v>
      </c>
      <c r="T23" s="3">
        <v>0.1</v>
      </c>
      <c r="U23" s="12">
        <f t="shared" ref="U23:W23" si="22">(R23-N23)/N23</f>
        <v>0</v>
      </c>
      <c r="V23" s="12">
        <f t="shared" si="22"/>
        <v>0</v>
      </c>
      <c r="W23" s="12">
        <f t="shared" si="22"/>
        <v>-0.996319140234024</v>
      </c>
      <c r="Y23" s="10"/>
    </row>
    <row r="24" spans="1:25">
      <c r="A24" s="1" t="s">
        <v>32</v>
      </c>
      <c r="B24" s="1">
        <v>4</v>
      </c>
      <c r="C24" s="4">
        <v>4423.51</v>
      </c>
      <c r="D24" s="3">
        <v>4423.51</v>
      </c>
      <c r="E24" s="3">
        <v>0.238854271356784</v>
      </c>
      <c r="F24" s="1">
        <v>4</v>
      </c>
      <c r="G24" s="4">
        <v>4423.51</v>
      </c>
      <c r="H24" s="3">
        <v>4423.51</v>
      </c>
      <c r="I24" s="3">
        <v>0.03</v>
      </c>
      <c r="J24" s="12">
        <f t="shared" si="1"/>
        <v>0</v>
      </c>
      <c r="K24" s="12">
        <f t="shared" si="2"/>
        <v>0</v>
      </c>
      <c r="L24" s="12">
        <f t="shared" si="3"/>
        <v>-0.874400403938399</v>
      </c>
      <c r="M24" s="1">
        <v>4</v>
      </c>
      <c r="N24" s="3">
        <v>4423.51</v>
      </c>
      <c r="O24" s="3">
        <v>4423.51</v>
      </c>
      <c r="P24" s="3">
        <v>0.0140502512562814</v>
      </c>
      <c r="Q24" s="1">
        <v>4</v>
      </c>
      <c r="R24" s="3">
        <v>4423.51</v>
      </c>
      <c r="S24" s="3">
        <v>4423.51</v>
      </c>
      <c r="T24" s="3">
        <v>0.03</v>
      </c>
      <c r="U24" s="12">
        <f t="shared" ref="U24:W24" si="23">(R24-N24)/N24</f>
        <v>0</v>
      </c>
      <c r="V24" s="12">
        <f t="shared" si="23"/>
        <v>0</v>
      </c>
      <c r="W24" s="12">
        <f t="shared" si="23"/>
        <v>1.13519313304721</v>
      </c>
      <c r="Y24" s="10"/>
    </row>
    <row r="25" spans="1:25">
      <c r="A25" s="1" t="s">
        <v>33</v>
      </c>
      <c r="B25" s="1">
        <v>3</v>
      </c>
      <c r="C25" s="4">
        <v>3345.93</v>
      </c>
      <c r="D25" s="3">
        <v>3345.93</v>
      </c>
      <c r="E25" s="3">
        <v>14.6122613065327</v>
      </c>
      <c r="F25" s="1">
        <v>3</v>
      </c>
      <c r="G25" s="4">
        <v>3345.93</v>
      </c>
      <c r="H25" s="3">
        <v>3345.93</v>
      </c>
      <c r="I25" s="3">
        <v>0.05</v>
      </c>
      <c r="J25" s="12">
        <f t="shared" si="1"/>
        <v>0</v>
      </c>
      <c r="K25" s="12">
        <f t="shared" si="2"/>
        <v>0</v>
      </c>
      <c r="L25" s="12">
        <f t="shared" si="3"/>
        <v>-0.996578216132937</v>
      </c>
      <c r="M25" s="1">
        <v>3</v>
      </c>
      <c r="N25" s="3">
        <v>3345.93</v>
      </c>
      <c r="O25" s="3">
        <v>3345.93</v>
      </c>
      <c r="P25" s="3">
        <v>0.0133477386934673</v>
      </c>
      <c r="Q25" s="1">
        <v>3</v>
      </c>
      <c r="R25" s="3">
        <v>3345.93</v>
      </c>
      <c r="S25" s="3">
        <v>3345.93</v>
      </c>
      <c r="T25" s="3">
        <v>0.04</v>
      </c>
      <c r="U25" s="12">
        <f t="shared" ref="U25:W25" si="24">(R25-N25)/N25</f>
        <v>0</v>
      </c>
      <c r="V25" s="12">
        <f t="shared" si="24"/>
        <v>0</v>
      </c>
      <c r="W25" s="12">
        <f t="shared" si="24"/>
        <v>1.99676229199609</v>
      </c>
      <c r="Y25" s="10"/>
    </row>
    <row r="26" spans="1:25">
      <c r="A26" s="1" t="s">
        <v>34</v>
      </c>
      <c r="B26" s="1">
        <v>1</v>
      </c>
      <c r="C26" s="4">
        <v>1412.86</v>
      </c>
      <c r="D26" s="3">
        <v>1412.86</v>
      </c>
      <c r="E26" s="3">
        <v>1.9670351758794</v>
      </c>
      <c r="F26" s="1">
        <v>1</v>
      </c>
      <c r="G26" s="4">
        <v>1412.86</v>
      </c>
      <c r="H26" s="3">
        <v>1412.86</v>
      </c>
      <c r="I26" s="3">
        <v>0.28</v>
      </c>
      <c r="J26" s="12">
        <f t="shared" si="1"/>
        <v>0</v>
      </c>
      <c r="K26" s="12">
        <f t="shared" si="2"/>
        <v>0</v>
      </c>
      <c r="L26" s="12">
        <f t="shared" si="3"/>
        <v>-0.857653791130186</v>
      </c>
      <c r="M26" s="1">
        <v>1</v>
      </c>
      <c r="N26" s="3">
        <v>1412.86</v>
      </c>
      <c r="O26" s="3">
        <v>1412.86</v>
      </c>
      <c r="P26" s="3">
        <v>0.930829145728643</v>
      </c>
      <c r="Q26" s="1">
        <v>1</v>
      </c>
      <c r="R26" s="3">
        <v>1412.86</v>
      </c>
      <c r="S26" s="3">
        <v>1412.86</v>
      </c>
      <c r="T26" s="3">
        <v>0.03</v>
      </c>
      <c r="U26" s="12">
        <f t="shared" ref="U26:W26" si="25">(R26-N26)/N26</f>
        <v>0</v>
      </c>
      <c r="V26" s="12">
        <f t="shared" si="25"/>
        <v>0</v>
      </c>
      <c r="W26" s="12">
        <f t="shared" si="25"/>
        <v>-0.967770669689853</v>
      </c>
      <c r="Y26" s="10"/>
    </row>
    <row r="27" spans="1:25">
      <c r="A27" s="1" t="s">
        <v>35</v>
      </c>
      <c r="B27" s="1">
        <v>2</v>
      </c>
      <c r="C27" s="4">
        <v>2325.98</v>
      </c>
      <c r="D27" s="3">
        <v>2325.98</v>
      </c>
      <c r="E27" s="3">
        <v>0.133477386934673</v>
      </c>
      <c r="F27" s="1">
        <v>2</v>
      </c>
      <c r="G27" s="4">
        <v>2325.98</v>
      </c>
      <c r="H27" s="3">
        <v>2325.98</v>
      </c>
      <c r="I27" s="3">
        <v>0.32</v>
      </c>
      <c r="J27" s="12">
        <f t="shared" si="1"/>
        <v>0</v>
      </c>
      <c r="K27" s="12">
        <f t="shared" si="2"/>
        <v>0</v>
      </c>
      <c r="L27" s="12">
        <f t="shared" si="3"/>
        <v>1.39740983359687</v>
      </c>
      <c r="M27" s="1">
        <v>2</v>
      </c>
      <c r="N27" s="3">
        <v>2325.98</v>
      </c>
      <c r="O27" s="3">
        <v>2325.98</v>
      </c>
      <c r="P27" s="3">
        <v>0.446095477386935</v>
      </c>
      <c r="Q27" s="1">
        <v>2</v>
      </c>
      <c r="R27" s="3">
        <v>2325.98</v>
      </c>
      <c r="S27" s="3">
        <v>2325.98</v>
      </c>
      <c r="T27" s="3">
        <v>0.07</v>
      </c>
      <c r="U27" s="12">
        <f t="shared" ref="U27:W27" si="26">(R27-N27)/N27</f>
        <v>0</v>
      </c>
      <c r="V27" s="12">
        <f t="shared" si="26"/>
        <v>0</v>
      </c>
      <c r="W27" s="12">
        <f t="shared" si="26"/>
        <v>-0.843082919356111</v>
      </c>
      <c r="Y27" s="10"/>
    </row>
    <row r="28" spans="1:25">
      <c r="A28" s="1" t="s">
        <v>36</v>
      </c>
      <c r="B28" s="1">
        <v>3</v>
      </c>
      <c r="C28" s="4">
        <v>3348.46</v>
      </c>
      <c r="D28" s="3">
        <v>3348.47</v>
      </c>
      <c r="E28" s="3">
        <v>48.1853366834171</v>
      </c>
      <c r="F28" s="1">
        <v>3</v>
      </c>
      <c r="G28" s="4">
        <v>3348.46</v>
      </c>
      <c r="H28" s="3">
        <v>3348.46</v>
      </c>
      <c r="I28" s="3">
        <v>4.02</v>
      </c>
      <c r="J28" s="12">
        <f t="shared" si="1"/>
        <v>0</v>
      </c>
      <c r="K28" s="12">
        <f t="shared" si="2"/>
        <v>-2.98643858232671e-6</v>
      </c>
      <c r="L28" s="12">
        <f t="shared" si="3"/>
        <v>-0.91657213009817</v>
      </c>
      <c r="M28" s="1">
        <v>3</v>
      </c>
      <c r="N28" s="3">
        <v>3348.46</v>
      </c>
      <c r="O28" s="3">
        <v>3348.46</v>
      </c>
      <c r="P28" s="3">
        <v>3.75703718592965</v>
      </c>
      <c r="Q28" s="1">
        <v>3</v>
      </c>
      <c r="R28" s="3">
        <v>3366.81</v>
      </c>
      <c r="S28" s="3">
        <v>3373.67</v>
      </c>
      <c r="T28" s="3">
        <v>12.59</v>
      </c>
      <c r="U28" s="12">
        <f t="shared" ref="U28:W28" si="27">(R28-N28)/N28</f>
        <v>0.00548013116477423</v>
      </c>
      <c r="V28" s="12">
        <f t="shared" si="27"/>
        <v>0.00752883415062448</v>
      </c>
      <c r="W28" s="12">
        <f t="shared" si="27"/>
        <v>2.35104481987838</v>
      </c>
      <c r="Y28" s="10"/>
    </row>
    <row r="29" spans="1:25">
      <c r="A29" s="1" t="s">
        <v>37</v>
      </c>
      <c r="B29" s="1">
        <v>3</v>
      </c>
      <c r="C29" s="4">
        <v>3275.13</v>
      </c>
      <c r="D29" s="3">
        <v>3275.13</v>
      </c>
      <c r="E29" s="3">
        <v>4.55930653266332</v>
      </c>
      <c r="F29" s="1">
        <v>3</v>
      </c>
      <c r="G29" s="4">
        <v>3275.13</v>
      </c>
      <c r="H29" s="3">
        <v>3280.29</v>
      </c>
      <c r="I29" s="3">
        <v>0.61</v>
      </c>
      <c r="J29" s="12">
        <f t="shared" si="1"/>
        <v>0</v>
      </c>
      <c r="K29" s="12">
        <f t="shared" si="2"/>
        <v>0.00157550997975648</v>
      </c>
      <c r="L29" s="12">
        <f t="shared" si="3"/>
        <v>-0.866207723558418</v>
      </c>
      <c r="M29" s="1">
        <v>3</v>
      </c>
      <c r="N29" s="3">
        <v>3275.13</v>
      </c>
      <c r="O29" s="3">
        <v>3275.13</v>
      </c>
      <c r="P29" s="3">
        <v>32.3394633165829</v>
      </c>
      <c r="Q29" s="1">
        <v>3</v>
      </c>
      <c r="R29" s="3">
        <v>3275.13</v>
      </c>
      <c r="S29" s="3">
        <v>3275.13</v>
      </c>
      <c r="T29" s="3">
        <v>0.29</v>
      </c>
      <c r="U29" s="12">
        <f t="shared" ref="U29:W29" si="28">(R29-N29)/N29</f>
        <v>0</v>
      </c>
      <c r="V29" s="12">
        <f t="shared" si="28"/>
        <v>0</v>
      </c>
      <c r="W29" s="12">
        <f t="shared" si="28"/>
        <v>-0.991032627933213</v>
      </c>
      <c r="Y29" s="10"/>
    </row>
    <row r="30" spans="1:25">
      <c r="A30" s="1" t="s">
        <v>38</v>
      </c>
      <c r="B30" s="1">
        <v>2</v>
      </c>
      <c r="C30" s="4">
        <v>2383.62</v>
      </c>
      <c r="D30" s="3">
        <v>2383.62</v>
      </c>
      <c r="E30" s="3">
        <v>12.729527638191</v>
      </c>
      <c r="F30" s="1">
        <v>2</v>
      </c>
      <c r="G30" s="4">
        <v>2383.62</v>
      </c>
      <c r="H30" s="3">
        <v>2384.26</v>
      </c>
      <c r="I30" s="3">
        <v>2.49</v>
      </c>
      <c r="J30" s="12">
        <f t="shared" si="1"/>
        <v>0</v>
      </c>
      <c r="K30" s="12">
        <f t="shared" si="2"/>
        <v>0.000268499173526119</v>
      </c>
      <c r="L30" s="12">
        <f t="shared" si="3"/>
        <v>-0.804391799069627</v>
      </c>
      <c r="M30" s="1">
        <v>2</v>
      </c>
      <c r="N30" s="3">
        <v>2383.62</v>
      </c>
      <c r="O30" s="3">
        <v>2393.392</v>
      </c>
      <c r="P30" s="3">
        <v>5.26673668341709</v>
      </c>
      <c r="Q30" s="1">
        <v>2</v>
      </c>
      <c r="R30" s="3">
        <v>2386.11</v>
      </c>
      <c r="S30" s="3">
        <v>2386.11</v>
      </c>
      <c r="T30" s="3">
        <v>10.42</v>
      </c>
      <c r="U30" s="12">
        <f t="shared" ref="U30:W30" si="29">(R30-N30)/N30</f>
        <v>0.00104462959699962</v>
      </c>
      <c r="V30" s="12">
        <f t="shared" si="29"/>
        <v>-0.00304254380394006</v>
      </c>
      <c r="W30" s="12">
        <f t="shared" si="29"/>
        <v>0.978454710448794</v>
      </c>
      <c r="Y30" s="10"/>
    </row>
    <row r="31" spans="1:25">
      <c r="A31" s="1" t="s">
        <v>39</v>
      </c>
      <c r="B31" s="1">
        <v>2</v>
      </c>
      <c r="C31" s="4">
        <v>2300.55</v>
      </c>
      <c r="D31" s="3">
        <v>2300.55</v>
      </c>
      <c r="E31" s="3">
        <v>1.08889447236181</v>
      </c>
      <c r="F31" s="1">
        <v>2</v>
      </c>
      <c r="G31" s="4">
        <v>2300.55</v>
      </c>
      <c r="H31" s="3">
        <v>2300.55</v>
      </c>
      <c r="I31" s="3">
        <v>0.24</v>
      </c>
      <c r="J31" s="12">
        <f t="shared" si="1"/>
        <v>0</v>
      </c>
      <c r="K31" s="12">
        <f t="shared" si="2"/>
        <v>0</v>
      </c>
      <c r="L31" s="12">
        <f t="shared" si="3"/>
        <v>-0.779592966911256</v>
      </c>
      <c r="M31" s="1">
        <v>2</v>
      </c>
      <c r="N31" s="3">
        <v>2300.55</v>
      </c>
      <c r="O31" s="3">
        <v>2300.55</v>
      </c>
      <c r="P31" s="3">
        <v>8.5924311557789</v>
      </c>
      <c r="Q31" s="1">
        <v>2</v>
      </c>
      <c r="R31" s="3">
        <v>2300.55</v>
      </c>
      <c r="S31" s="3">
        <v>2300.55</v>
      </c>
      <c r="T31" s="3">
        <v>0.06</v>
      </c>
      <c r="U31" s="12">
        <f t="shared" ref="U31:W31" si="30">(R31-N31)/N31</f>
        <v>0</v>
      </c>
      <c r="V31" s="12">
        <f t="shared" si="30"/>
        <v>0</v>
      </c>
      <c r="W31" s="12">
        <f t="shared" si="30"/>
        <v>-0.99301711018544</v>
      </c>
      <c r="Y31" s="10"/>
    </row>
    <row r="32" spans="1:25">
      <c r="A32" s="1" t="s">
        <v>40</v>
      </c>
      <c r="B32" s="1">
        <v>5</v>
      </c>
      <c r="C32" s="4">
        <v>5412.78</v>
      </c>
      <c r="D32" s="3">
        <v>5412.78</v>
      </c>
      <c r="E32" s="3">
        <v>1.81950753768844</v>
      </c>
      <c r="F32" s="1">
        <v>5</v>
      </c>
      <c r="G32" s="4">
        <v>5412.78</v>
      </c>
      <c r="H32" s="3">
        <v>5413.74</v>
      </c>
      <c r="I32" s="3">
        <v>1.42</v>
      </c>
      <c r="J32" s="12">
        <f t="shared" si="1"/>
        <v>0</v>
      </c>
      <c r="K32" s="12">
        <f t="shared" si="2"/>
        <v>0.000177358030439079</v>
      </c>
      <c r="L32" s="12">
        <f t="shared" si="3"/>
        <v>-0.219569047895227</v>
      </c>
      <c r="M32" s="1">
        <v>5</v>
      </c>
      <c r="N32" s="3">
        <v>5412.78</v>
      </c>
      <c r="O32" s="3">
        <v>5412.78</v>
      </c>
      <c r="P32" s="3">
        <v>0.0850040201005025</v>
      </c>
      <c r="Q32" s="1">
        <v>5</v>
      </c>
      <c r="R32" s="3">
        <v>5419.48</v>
      </c>
      <c r="S32" s="3">
        <v>5419.48</v>
      </c>
      <c r="T32" s="3">
        <v>4.03</v>
      </c>
      <c r="U32" s="12">
        <f t="shared" ref="U32:W32" si="31">(R32-N32)/N32</f>
        <v>0.00123781125410599</v>
      </c>
      <c r="V32" s="12">
        <f t="shared" si="31"/>
        <v>0.00123781125410599</v>
      </c>
      <c r="W32" s="12">
        <f t="shared" si="31"/>
        <v>46.4095224582934</v>
      </c>
      <c r="Y32" s="10"/>
    </row>
    <row r="33" spans="1:25">
      <c r="A33" s="1" t="s">
        <v>41</v>
      </c>
      <c r="B33" s="1">
        <v>4</v>
      </c>
      <c r="C33" s="4">
        <v>4336.15</v>
      </c>
      <c r="D33" s="3">
        <v>4336.15</v>
      </c>
      <c r="E33" s="3">
        <v>1.03269346733668</v>
      </c>
      <c r="F33" s="1">
        <v>4</v>
      </c>
      <c r="G33" s="4">
        <v>4336.15</v>
      </c>
      <c r="H33" s="3">
        <v>4336.15</v>
      </c>
      <c r="I33" s="3">
        <v>0.26</v>
      </c>
      <c r="J33" s="12">
        <f t="shared" si="1"/>
        <v>0</v>
      </c>
      <c r="K33" s="12">
        <f t="shared" si="2"/>
        <v>0</v>
      </c>
      <c r="L33" s="12">
        <f t="shared" si="3"/>
        <v>-0.748231195196246</v>
      </c>
      <c r="M33" s="1">
        <v>4</v>
      </c>
      <c r="N33" s="3">
        <v>4336.15</v>
      </c>
      <c r="O33" s="3">
        <v>4336.15</v>
      </c>
      <c r="P33" s="3">
        <v>0.856362814070352</v>
      </c>
      <c r="Q33" s="1">
        <v>4</v>
      </c>
      <c r="R33" s="3">
        <v>4336.15</v>
      </c>
      <c r="S33" s="3">
        <v>4336.15</v>
      </c>
      <c r="T33" s="3">
        <v>0.27</v>
      </c>
      <c r="U33" s="12">
        <f t="shared" ref="U33:W33" si="32">(R33-N33)/N33</f>
        <v>0</v>
      </c>
      <c r="V33" s="12">
        <f t="shared" si="32"/>
        <v>0</v>
      </c>
      <c r="W33" s="12">
        <f t="shared" si="32"/>
        <v>-0.684713073052914</v>
      </c>
      <c r="Y33" s="10"/>
    </row>
    <row r="34" spans="1:25">
      <c r="A34" s="1" t="s">
        <v>42</v>
      </c>
      <c r="B34" s="1">
        <v>2</v>
      </c>
      <c r="C34" s="4">
        <v>2358</v>
      </c>
      <c r="D34" s="3">
        <v>2364.9</v>
      </c>
      <c r="E34" s="3">
        <v>22.7052060301508</v>
      </c>
      <c r="F34" s="1">
        <v>2</v>
      </c>
      <c r="G34" s="4">
        <v>2358</v>
      </c>
      <c r="H34" s="3">
        <v>2363.12</v>
      </c>
      <c r="I34" s="3">
        <v>17.16</v>
      </c>
      <c r="J34" s="12">
        <f t="shared" si="1"/>
        <v>0</v>
      </c>
      <c r="K34" s="12">
        <f t="shared" si="2"/>
        <v>-0.000752674531692757</v>
      </c>
      <c r="L34" s="12">
        <f t="shared" si="3"/>
        <v>-0.244226193005568</v>
      </c>
      <c r="M34" s="1">
        <v>1</v>
      </c>
      <c r="N34" s="3">
        <v>1507.32</v>
      </c>
      <c r="O34" s="3">
        <v>1677.456</v>
      </c>
      <c r="P34" s="3">
        <v>45.1610201005025</v>
      </c>
      <c r="Q34" s="1">
        <v>1</v>
      </c>
      <c r="R34" s="3">
        <v>1507.49</v>
      </c>
      <c r="S34" s="3">
        <v>1601.2</v>
      </c>
      <c r="T34" s="3">
        <v>54.53</v>
      </c>
      <c r="U34" s="12">
        <f t="shared" ref="U34:W34" si="33">(R34-N34)/N34</f>
        <v>0.00011278295252506</v>
      </c>
      <c r="V34" s="12">
        <f t="shared" si="33"/>
        <v>-0.0454593145811275</v>
      </c>
      <c r="W34" s="12">
        <f t="shared" si="33"/>
        <v>0.20745722480687</v>
      </c>
      <c r="Y34" s="10"/>
    </row>
    <row r="35" spans="1:25">
      <c r="A35" s="1" t="s">
        <v>43</v>
      </c>
      <c r="B35" s="1">
        <v>1</v>
      </c>
      <c r="C35" s="4">
        <v>1313.24</v>
      </c>
      <c r="D35" s="3">
        <v>1313.24</v>
      </c>
      <c r="E35" s="3">
        <v>12.230743718593</v>
      </c>
      <c r="F35" s="1">
        <v>1</v>
      </c>
      <c r="G35" s="4">
        <v>1313.24</v>
      </c>
      <c r="H35" s="3">
        <v>1313.24</v>
      </c>
      <c r="I35" s="3">
        <v>2.59</v>
      </c>
      <c r="J35" s="12">
        <f t="shared" si="1"/>
        <v>0</v>
      </c>
      <c r="K35" s="12">
        <f t="shared" si="2"/>
        <v>0</v>
      </c>
      <c r="L35" s="12">
        <f t="shared" si="3"/>
        <v>-0.788238551997233</v>
      </c>
      <c r="M35" s="1">
        <v>1</v>
      </c>
      <c r="N35" s="3">
        <v>1313.24</v>
      </c>
      <c r="O35" s="3">
        <v>1313.24</v>
      </c>
      <c r="P35" s="3">
        <v>10.9753537688442</v>
      </c>
      <c r="Q35" s="1">
        <v>1</v>
      </c>
      <c r="R35" s="3">
        <v>1313.24</v>
      </c>
      <c r="S35" s="3">
        <v>1313.24</v>
      </c>
      <c r="T35" s="3">
        <v>2.25</v>
      </c>
      <c r="U35" s="12">
        <f t="shared" ref="U35:W35" si="34">(R35-N35)/N35</f>
        <v>0</v>
      </c>
      <c r="V35" s="12">
        <f t="shared" si="34"/>
        <v>0</v>
      </c>
      <c r="W35" s="12">
        <f t="shared" si="34"/>
        <v>-0.79499521861545</v>
      </c>
      <c r="Y35" s="10"/>
    </row>
    <row r="36" spans="1:25">
      <c r="A36" s="1" t="s">
        <v>44</v>
      </c>
      <c r="B36" s="1">
        <v>4</v>
      </c>
      <c r="C36" s="4">
        <v>4397.67</v>
      </c>
      <c r="D36" s="3">
        <v>4397.67</v>
      </c>
      <c r="E36" s="3">
        <v>0.238854271356784</v>
      </c>
      <c r="F36" s="1">
        <v>4</v>
      </c>
      <c r="G36" s="4">
        <v>4397.67</v>
      </c>
      <c r="H36" s="3">
        <v>4397.67</v>
      </c>
      <c r="I36" s="3">
        <v>0.09</v>
      </c>
      <c r="J36" s="12">
        <f t="shared" si="1"/>
        <v>0</v>
      </c>
      <c r="K36" s="12">
        <f t="shared" si="2"/>
        <v>0</v>
      </c>
      <c r="L36" s="12">
        <f t="shared" si="3"/>
        <v>-0.623201211815198</v>
      </c>
      <c r="M36" s="1">
        <v>4</v>
      </c>
      <c r="N36" s="3">
        <v>4397.67</v>
      </c>
      <c r="O36" s="3">
        <v>4397.67</v>
      </c>
      <c r="P36" s="3">
        <v>0.212158793969849</v>
      </c>
      <c r="Q36" s="1">
        <v>4</v>
      </c>
      <c r="R36" s="3">
        <v>4397.67</v>
      </c>
      <c r="S36" s="3">
        <v>4397.67</v>
      </c>
      <c r="T36" s="3">
        <v>0.11</v>
      </c>
      <c r="U36" s="12">
        <f t="shared" ref="U36:W36" si="35">(R36-N36)/N36</f>
        <v>0</v>
      </c>
      <c r="V36" s="12">
        <f t="shared" si="35"/>
        <v>0</v>
      </c>
      <c r="W36" s="12">
        <f t="shared" si="35"/>
        <v>-0.481520431268889</v>
      </c>
      <c r="Y36" s="10"/>
    </row>
    <row r="37" spans="1:25">
      <c r="A37" s="1" t="s">
        <v>45</v>
      </c>
      <c r="B37" s="1">
        <v>3</v>
      </c>
      <c r="C37" s="4">
        <v>3370.25</v>
      </c>
      <c r="D37" s="3">
        <v>3370.25</v>
      </c>
      <c r="E37" s="3">
        <v>41.342864321608</v>
      </c>
      <c r="F37" s="1">
        <v>3</v>
      </c>
      <c r="G37" s="4">
        <v>3370.25</v>
      </c>
      <c r="H37" s="3">
        <v>3370.25</v>
      </c>
      <c r="I37" s="3">
        <v>7.59</v>
      </c>
      <c r="J37" s="12">
        <f t="shared" si="1"/>
        <v>0</v>
      </c>
      <c r="K37" s="12">
        <f t="shared" si="2"/>
        <v>0</v>
      </c>
      <c r="L37" s="12">
        <f t="shared" si="3"/>
        <v>-0.816413300709959</v>
      </c>
      <c r="M37" s="1">
        <v>3</v>
      </c>
      <c r="N37" s="3">
        <v>3370.25</v>
      </c>
      <c r="O37" s="3">
        <v>3370.25</v>
      </c>
      <c r="P37" s="3">
        <v>0.235341708542714</v>
      </c>
      <c r="Q37" s="1">
        <v>3</v>
      </c>
      <c r="R37" s="3">
        <v>3370.25</v>
      </c>
      <c r="S37" s="3">
        <v>3370.25</v>
      </c>
      <c r="T37" s="3">
        <v>2.9</v>
      </c>
      <c r="U37" s="12">
        <f t="shared" ref="U37:W37" si="36">(R37-N37)/N37</f>
        <v>0</v>
      </c>
      <c r="V37" s="12">
        <f t="shared" si="36"/>
        <v>0</v>
      </c>
      <c r="W37" s="12">
        <f t="shared" si="36"/>
        <v>11.3225076335063</v>
      </c>
      <c r="Y37" s="10"/>
    </row>
    <row r="38" spans="1:25">
      <c r="A38" s="1" t="s">
        <v>46</v>
      </c>
      <c r="B38" s="1">
        <v>2</v>
      </c>
      <c r="C38" s="4">
        <v>2394.39</v>
      </c>
      <c r="D38" s="3">
        <v>2394.39</v>
      </c>
      <c r="E38" s="3">
        <v>0.477708542713568</v>
      </c>
      <c r="F38" s="1">
        <v>2</v>
      </c>
      <c r="G38" s="4">
        <v>2394.39</v>
      </c>
      <c r="H38" s="3">
        <v>2394.39</v>
      </c>
      <c r="I38" s="3">
        <v>0.32</v>
      </c>
      <c r="J38" s="12">
        <f t="shared" si="1"/>
        <v>0</v>
      </c>
      <c r="K38" s="12">
        <f t="shared" si="2"/>
        <v>0</v>
      </c>
      <c r="L38" s="12">
        <f t="shared" si="3"/>
        <v>-0.330135487671464</v>
      </c>
      <c r="M38" s="1">
        <v>2</v>
      </c>
      <c r="N38" s="3">
        <v>2394.39</v>
      </c>
      <c r="O38" s="3">
        <v>2394.39</v>
      </c>
      <c r="P38" s="3">
        <v>19.6548964824121</v>
      </c>
      <c r="Q38" s="1">
        <v>2</v>
      </c>
      <c r="R38" s="3">
        <v>2394.39</v>
      </c>
      <c r="S38" s="3">
        <v>2394.39</v>
      </c>
      <c r="T38" s="3">
        <v>0.25</v>
      </c>
      <c r="U38" s="12">
        <f t="shared" ref="U38:W38" si="37">(R38-N38)/N38</f>
        <v>0</v>
      </c>
      <c r="V38" s="12">
        <f t="shared" si="37"/>
        <v>0</v>
      </c>
      <c r="W38" s="12">
        <f t="shared" si="37"/>
        <v>-0.987280523190559</v>
      </c>
      <c r="Y38" s="10"/>
    </row>
    <row r="39" spans="1:25">
      <c r="A39" s="1" t="s">
        <v>47</v>
      </c>
      <c r="B39" s="1">
        <v>1</v>
      </c>
      <c r="C39" s="4">
        <v>1382.22</v>
      </c>
      <c r="D39" s="3">
        <v>1385.72</v>
      </c>
      <c r="E39" s="3">
        <v>47.8340804020101</v>
      </c>
      <c r="F39" s="1">
        <v>1</v>
      </c>
      <c r="G39" s="4">
        <v>1382.22</v>
      </c>
      <c r="H39" s="3">
        <v>1382.57</v>
      </c>
      <c r="I39" s="3">
        <v>33.2</v>
      </c>
      <c r="J39" s="12">
        <f t="shared" si="1"/>
        <v>0</v>
      </c>
      <c r="K39" s="12">
        <f t="shared" si="2"/>
        <v>-0.00227318650232377</v>
      </c>
      <c r="L39" s="12">
        <f t="shared" si="3"/>
        <v>-0.305934184979025</v>
      </c>
      <c r="M39" s="1">
        <v>1</v>
      </c>
      <c r="N39" s="3">
        <v>1382.22</v>
      </c>
      <c r="O39" s="3">
        <v>1382.546</v>
      </c>
      <c r="P39" s="3">
        <v>50.4888753768844</v>
      </c>
      <c r="Q39" s="1">
        <v>1</v>
      </c>
      <c r="R39" s="3">
        <v>1384.32</v>
      </c>
      <c r="S39" s="3">
        <v>1384.59</v>
      </c>
      <c r="T39" s="3">
        <v>26</v>
      </c>
      <c r="U39" s="12">
        <f t="shared" ref="U39:W39" si="38">(R39-N39)/N39</f>
        <v>0.00151929504709808</v>
      </c>
      <c r="V39" s="12">
        <f t="shared" si="38"/>
        <v>0.00147843182071328</v>
      </c>
      <c r="W39" s="12">
        <f t="shared" si="38"/>
        <v>-0.485035073450978</v>
      </c>
      <c r="Y39" s="10"/>
    </row>
    <row r="40" spans="1:23">
      <c r="A40" s="1" t="s">
        <v>10</v>
      </c>
      <c r="B40" s="3">
        <v>2.05555555555556</v>
      </c>
      <c r="C40" s="3">
        <v>2337.69805555556</v>
      </c>
      <c r="D40" s="3">
        <v>2337.98722222222</v>
      </c>
      <c r="E40" s="3">
        <v>8.1684648241206</v>
      </c>
      <c r="F40" s="3">
        <f t="shared" ref="F40:L40" si="39">AVERAGE(F4:F39)</f>
        <v>2.05555555555556</v>
      </c>
      <c r="G40" s="3">
        <f t="shared" si="39"/>
        <v>2337.69805555556</v>
      </c>
      <c r="H40" s="3">
        <f t="shared" si="39"/>
        <v>2338.18638888889</v>
      </c>
      <c r="I40" s="3">
        <f t="shared" si="39"/>
        <v>2.07027777777778</v>
      </c>
      <c r="J40" s="9">
        <f>(G40-C40)/C40</f>
        <v>-1.9452783895925e-15</v>
      </c>
      <c r="K40" s="9">
        <f>(H40-D40)/D40</f>
        <v>8.51872348899061e-5</v>
      </c>
      <c r="L40" s="9">
        <f>(I40-E40)/E40</f>
        <v>-0.746552403376401</v>
      </c>
      <c r="M40" s="3">
        <v>2.02777777777778</v>
      </c>
      <c r="N40" s="3">
        <v>2314.06805555556</v>
      </c>
      <c r="O40" s="3">
        <v>2319.083</v>
      </c>
      <c r="P40" s="3">
        <v>7.62493475711893</v>
      </c>
      <c r="Q40" s="3">
        <f t="shared" ref="Q40:W40" si="40">AVERAGE(Q4:Q39)</f>
        <v>2.02777777777778</v>
      </c>
      <c r="R40" s="3">
        <f t="shared" si="40"/>
        <v>2315.13222222222</v>
      </c>
      <c r="S40" s="3">
        <f t="shared" si="40"/>
        <v>2317.93333333333</v>
      </c>
      <c r="T40" s="3">
        <f t="shared" si="40"/>
        <v>3.19527777777778</v>
      </c>
      <c r="U40" s="9">
        <f>(R40-N40)/N40</f>
        <v>0.00045986835352903</v>
      </c>
      <c r="V40" s="9">
        <f>(S40-O40)/O40</f>
        <v>-0.000495741923280514</v>
      </c>
      <c r="W40" s="9">
        <f>(T40-P40)/P40</f>
        <v>-0.580943591052429</v>
      </c>
    </row>
    <row r="42" spans="1:1">
      <c r="A42" s="5">
        <f>1990/1398</f>
        <v>1.42346208869814</v>
      </c>
    </row>
  </sheetData>
  <mergeCells count="13">
    <mergeCell ref="B1:L1"/>
    <mergeCell ref="M1:W1"/>
    <mergeCell ref="B2:E2"/>
    <mergeCell ref="F2:I2"/>
    <mergeCell ref="M2:P2"/>
    <mergeCell ref="Q2:T2"/>
    <mergeCell ref="A1:A3"/>
    <mergeCell ref="J2:J3"/>
    <mergeCell ref="K2:K3"/>
    <mergeCell ref="L2:L3"/>
    <mergeCell ref="U2:U3"/>
    <mergeCell ref="V2:V3"/>
    <mergeCell ref="W2:W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2"/>
  <sheetViews>
    <sheetView zoomScale="70" zoomScaleNormal="70" topLeftCell="A48" workbookViewId="0">
      <selection activeCell="Y70" sqref="Y70"/>
    </sheetView>
  </sheetViews>
  <sheetFormatPr defaultColWidth="9" defaultRowHeight="14"/>
  <cols>
    <col min="1" max="1" width="13.0909090909091" customWidth="1"/>
    <col min="2" max="2" width="5.63636363636364" customWidth="1"/>
    <col min="3" max="4" width="9.63636363636364" customWidth="1"/>
    <col min="5" max="5" width="7.63636363636364" customWidth="1"/>
    <col min="6" max="6" width="5.63636363636364" customWidth="1"/>
    <col min="7" max="8" width="9.63636363636364" customWidth="1"/>
    <col min="9" max="9" width="7.63636363636364" customWidth="1"/>
    <col min="12" max="12" width="8.81818181818182" customWidth="1"/>
    <col min="13" max="13" width="5.63636363636364" customWidth="1"/>
    <col min="14" max="15" width="9.63636363636364" customWidth="1"/>
    <col min="16" max="16" width="7.63636363636364" customWidth="1"/>
    <col min="17" max="17" width="5.63636363636364" customWidth="1"/>
    <col min="18" max="19" width="9.63636363636364" customWidth="1"/>
    <col min="20" max="20" width="7.63636363636364" customWidth="1"/>
    <col min="21" max="21" width="8.63636363636364" customWidth="1"/>
    <col min="22" max="22" width="8.18181818181818" customWidth="1"/>
    <col min="23" max="23" width="8.81818181818182" customWidth="1"/>
    <col min="27" max="28" width="9.54545454545454"/>
  </cols>
  <sheetData>
    <row r="1" spans="1:23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2</v>
      </c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>
      <c r="A2" s="1"/>
      <c r="B2" s="1" t="s">
        <v>3</v>
      </c>
      <c r="C2" s="1"/>
      <c r="D2" s="1"/>
      <c r="E2" s="1"/>
      <c r="F2" s="1" t="s">
        <v>4</v>
      </c>
      <c r="G2" s="1"/>
      <c r="H2" s="1"/>
      <c r="I2" s="1"/>
      <c r="J2" s="6" t="s">
        <v>5</v>
      </c>
      <c r="K2" s="7" t="s">
        <v>6</v>
      </c>
      <c r="L2" s="6" t="s">
        <v>7</v>
      </c>
      <c r="M2" s="1" t="s">
        <v>3</v>
      </c>
      <c r="N2" s="1"/>
      <c r="O2" s="1"/>
      <c r="P2" s="1"/>
      <c r="Q2" s="1" t="s">
        <v>4</v>
      </c>
      <c r="R2" s="1"/>
      <c r="S2" s="1"/>
      <c r="T2" s="1"/>
      <c r="U2" s="6" t="s">
        <v>5</v>
      </c>
      <c r="V2" s="7" t="s">
        <v>6</v>
      </c>
      <c r="W2" s="6" t="s">
        <v>7</v>
      </c>
    </row>
    <row r="3" spans="1:23">
      <c r="A3" s="1"/>
      <c r="B3" s="1" t="s">
        <v>8</v>
      </c>
      <c r="C3" s="1" t="s">
        <v>9</v>
      </c>
      <c r="D3" s="1" t="s">
        <v>10</v>
      </c>
      <c r="E3" s="1" t="s">
        <v>11</v>
      </c>
      <c r="F3" s="1" t="s">
        <v>8</v>
      </c>
      <c r="G3" s="1" t="s">
        <v>9</v>
      </c>
      <c r="H3" s="1" t="s">
        <v>10</v>
      </c>
      <c r="I3" s="1" t="s">
        <v>11</v>
      </c>
      <c r="J3" s="6"/>
      <c r="K3" s="7"/>
      <c r="L3" s="6"/>
      <c r="M3" s="1" t="s">
        <v>8</v>
      </c>
      <c r="N3" s="1" t="s">
        <v>9</v>
      </c>
      <c r="O3" s="1" t="s">
        <v>10</v>
      </c>
      <c r="P3" s="1" t="s">
        <v>11</v>
      </c>
      <c r="Q3" s="1" t="s">
        <v>8</v>
      </c>
      <c r="R3" s="1" t="s">
        <v>9</v>
      </c>
      <c r="S3" s="1" t="s">
        <v>10</v>
      </c>
      <c r="T3" s="1" t="s">
        <v>11</v>
      </c>
      <c r="U3" s="6"/>
      <c r="V3" s="7"/>
      <c r="W3" s="6"/>
    </row>
    <row r="4" spans="1:25">
      <c r="A4" s="1" t="s">
        <v>48</v>
      </c>
      <c r="B4" s="1">
        <v>12</v>
      </c>
      <c r="C4" s="3">
        <v>13043.4</v>
      </c>
      <c r="D4" s="3">
        <v>13043.42</v>
      </c>
      <c r="E4" s="3">
        <v>270.558663316583</v>
      </c>
      <c r="F4" s="1">
        <v>12</v>
      </c>
      <c r="G4" s="4">
        <v>13043.38</v>
      </c>
      <c r="H4" s="3">
        <v>13043.43</v>
      </c>
      <c r="I4" s="3">
        <v>44.85</v>
      </c>
      <c r="J4" s="8">
        <f>(G4-C4)/C4</f>
        <v>-1.533342533422e-6</v>
      </c>
      <c r="K4" s="8">
        <f>(H4-D4)/D4</f>
        <v>7.66670091143142e-7</v>
      </c>
      <c r="L4" s="8">
        <f>(I4-E4)/E4</f>
        <v>-0.834231883576684</v>
      </c>
      <c r="M4" s="1">
        <v>12</v>
      </c>
      <c r="N4" s="3">
        <v>13057.8</v>
      </c>
      <c r="O4" s="3">
        <v>13063.54</v>
      </c>
      <c r="P4" s="3">
        <v>205.527075376884</v>
      </c>
      <c r="Q4" s="1">
        <v>12</v>
      </c>
      <c r="R4" s="4">
        <v>13052.22</v>
      </c>
      <c r="S4" s="3">
        <v>13053.61</v>
      </c>
      <c r="T4" s="3">
        <v>57.04</v>
      </c>
      <c r="U4" s="8">
        <f t="shared" ref="U4:W4" si="0">(R4-N4)/N4</f>
        <v>-0.000427330790791705</v>
      </c>
      <c r="V4" s="8">
        <f t="shared" si="0"/>
        <v>-0.000760130868049571</v>
      </c>
      <c r="W4" s="8">
        <f t="shared" si="0"/>
        <v>-0.722469655662626</v>
      </c>
      <c r="Y4" s="10"/>
    </row>
    <row r="5" spans="1:25">
      <c r="A5" s="1" t="s">
        <v>49</v>
      </c>
      <c r="B5" s="1">
        <v>11</v>
      </c>
      <c r="C5" s="4">
        <v>12056.8</v>
      </c>
      <c r="D5" s="3">
        <v>12920.23</v>
      </c>
      <c r="E5" s="3">
        <v>393.947969849246</v>
      </c>
      <c r="F5" s="1">
        <v>12</v>
      </c>
      <c r="G5" s="3">
        <v>13012.75</v>
      </c>
      <c r="H5" s="3">
        <v>13015.38</v>
      </c>
      <c r="I5" s="3">
        <v>307.3</v>
      </c>
      <c r="J5" s="8">
        <f t="shared" ref="J5:J36" si="1">(G5-C5)/C5</f>
        <v>0.0792872072191627</v>
      </c>
      <c r="K5" s="8">
        <f t="shared" ref="K5:K36" si="2">(H5-D5)/D5</f>
        <v>0.00736441998323556</v>
      </c>
      <c r="L5" s="8">
        <f t="shared" ref="L5:L36" si="3">(I5-E5)/E5</f>
        <v>-0.219947750669724</v>
      </c>
      <c r="M5" s="1">
        <v>11</v>
      </c>
      <c r="N5" s="3">
        <v>12073.1</v>
      </c>
      <c r="O5" s="3">
        <v>12944.34</v>
      </c>
      <c r="P5" s="3">
        <v>329.344914572864</v>
      </c>
      <c r="Q5" s="1">
        <v>11</v>
      </c>
      <c r="R5" s="4">
        <v>12044.77</v>
      </c>
      <c r="S5" s="3">
        <v>12931.12</v>
      </c>
      <c r="T5" s="3">
        <v>159.61</v>
      </c>
      <c r="U5" s="8">
        <f t="shared" ref="U5:W5" si="4">(R5-N5)/N5</f>
        <v>-0.00234653899992545</v>
      </c>
      <c r="V5" s="8">
        <f t="shared" si="4"/>
        <v>-0.00102129579414627</v>
      </c>
      <c r="W5" s="8">
        <f t="shared" si="4"/>
        <v>-0.515371293323286</v>
      </c>
      <c r="Y5" s="10"/>
    </row>
    <row r="6" spans="1:25">
      <c r="A6" s="1" t="s">
        <v>50</v>
      </c>
      <c r="B6" s="1">
        <v>11</v>
      </c>
      <c r="C6" s="3">
        <v>12004.7</v>
      </c>
      <c r="D6" s="3">
        <v>12026.9</v>
      </c>
      <c r="E6" s="3">
        <v>317.627005025126</v>
      </c>
      <c r="F6" s="1">
        <v>11</v>
      </c>
      <c r="G6" s="4">
        <v>11983.38</v>
      </c>
      <c r="H6" s="3">
        <v>12210.35</v>
      </c>
      <c r="I6" s="3">
        <v>390.24</v>
      </c>
      <c r="J6" s="8">
        <f t="shared" si="1"/>
        <v>-0.00177597107799458</v>
      </c>
      <c r="K6" s="8">
        <f t="shared" si="2"/>
        <v>0.0152533071697612</v>
      </c>
      <c r="L6" s="8">
        <f t="shared" si="3"/>
        <v>0.228610898399933</v>
      </c>
      <c r="M6" s="1">
        <v>10</v>
      </c>
      <c r="N6" s="3">
        <v>11134.9</v>
      </c>
      <c r="O6" s="3">
        <v>11917.8</v>
      </c>
      <c r="P6" s="3">
        <v>504.467246231156</v>
      </c>
      <c r="Q6" s="1">
        <v>10</v>
      </c>
      <c r="R6" s="4">
        <v>10954.52</v>
      </c>
      <c r="S6" s="3">
        <v>11691.54</v>
      </c>
      <c r="T6" s="3">
        <v>254.51</v>
      </c>
      <c r="U6" s="8">
        <f t="shared" ref="U6:W6" si="5">(R6-N6)/N6</f>
        <v>-0.0161995168344574</v>
      </c>
      <c r="V6" s="8">
        <f t="shared" si="5"/>
        <v>-0.0189850475758947</v>
      </c>
      <c r="W6" s="8">
        <f t="shared" si="5"/>
        <v>-0.495487562569367</v>
      </c>
      <c r="Y6" s="10"/>
    </row>
    <row r="7" spans="1:25">
      <c r="A7" s="1" t="s">
        <v>51</v>
      </c>
      <c r="B7" s="1">
        <v>10</v>
      </c>
      <c r="C7" s="4">
        <v>10872.8</v>
      </c>
      <c r="D7" s="3">
        <v>11353.78</v>
      </c>
      <c r="E7" s="3">
        <v>442.554814070352</v>
      </c>
      <c r="F7" s="1">
        <v>10</v>
      </c>
      <c r="G7" s="3">
        <v>10892.36</v>
      </c>
      <c r="H7" s="3">
        <v>11756.58</v>
      </c>
      <c r="I7" s="3">
        <v>405.36</v>
      </c>
      <c r="J7" s="8">
        <f t="shared" si="1"/>
        <v>0.00179898462217656</v>
      </c>
      <c r="K7" s="8">
        <f t="shared" si="2"/>
        <v>0.0354771714794544</v>
      </c>
      <c r="L7" s="8">
        <f t="shared" si="3"/>
        <v>-0.0840456659554927</v>
      </c>
      <c r="M7" s="1">
        <v>10</v>
      </c>
      <c r="N7" s="4">
        <v>10870.7</v>
      </c>
      <c r="O7" s="3">
        <v>10876.49</v>
      </c>
      <c r="P7" s="3">
        <v>427.429718592965</v>
      </c>
      <c r="Q7" s="1">
        <v>10</v>
      </c>
      <c r="R7" s="3">
        <v>10874.64</v>
      </c>
      <c r="S7" s="3">
        <v>10998.96</v>
      </c>
      <c r="T7" s="3">
        <v>358.73</v>
      </c>
      <c r="U7" s="8">
        <f t="shared" ref="U7:W7" si="6">(R7-N7)/N7</f>
        <v>0.000362442161038267</v>
      </c>
      <c r="V7" s="8">
        <f t="shared" si="6"/>
        <v>0.0112600664368743</v>
      </c>
      <c r="W7" s="8">
        <f t="shared" si="6"/>
        <v>-0.160727519881196</v>
      </c>
      <c r="Y7" s="10"/>
    </row>
    <row r="8" spans="1:25">
      <c r="A8" s="1" t="s">
        <v>52</v>
      </c>
      <c r="B8" s="1">
        <v>11</v>
      </c>
      <c r="C8" s="4">
        <v>12023.8</v>
      </c>
      <c r="D8" s="3">
        <v>12341.6</v>
      </c>
      <c r="E8" s="3">
        <v>394.882311557789</v>
      </c>
      <c r="F8" s="1">
        <v>11</v>
      </c>
      <c r="G8" s="3">
        <v>12032.48</v>
      </c>
      <c r="H8" s="3">
        <v>12143.95</v>
      </c>
      <c r="I8" s="3">
        <v>201.28</v>
      </c>
      <c r="J8" s="8">
        <f t="shared" si="1"/>
        <v>0.000721901561902251</v>
      </c>
      <c r="K8" s="8">
        <f t="shared" si="2"/>
        <v>-0.0160149413366176</v>
      </c>
      <c r="L8" s="8">
        <f t="shared" si="3"/>
        <v>-0.49027851056189</v>
      </c>
      <c r="M8" s="1">
        <v>11</v>
      </c>
      <c r="N8" s="4">
        <v>12034.1</v>
      </c>
      <c r="O8" s="3">
        <v>12068.86</v>
      </c>
      <c r="P8" s="3">
        <v>409.382170854271</v>
      </c>
      <c r="Q8" s="1">
        <v>11</v>
      </c>
      <c r="R8" s="3">
        <v>12036.61</v>
      </c>
      <c r="S8" s="3">
        <v>12642.07</v>
      </c>
      <c r="T8" s="3">
        <v>134.95</v>
      </c>
      <c r="U8" s="8">
        <f t="shared" ref="U8:W8" si="7">(R8-N8)/N8</f>
        <v>0.000208573968971524</v>
      </c>
      <c r="V8" s="8">
        <f t="shared" si="7"/>
        <v>0.0474949580987764</v>
      </c>
      <c r="W8" s="8">
        <f t="shared" si="7"/>
        <v>-0.670356919261053</v>
      </c>
      <c r="Y8" s="10"/>
    </row>
    <row r="9" spans="1:25">
      <c r="A9" s="1" t="s">
        <v>53</v>
      </c>
      <c r="B9" s="1">
        <v>11</v>
      </c>
      <c r="C9" s="4">
        <v>12013.1</v>
      </c>
      <c r="D9" s="3">
        <v>12438.06</v>
      </c>
      <c r="E9" s="3">
        <v>458.038190954774</v>
      </c>
      <c r="F9" s="1">
        <v>11</v>
      </c>
      <c r="G9" s="3">
        <v>12014.49</v>
      </c>
      <c r="H9" s="3">
        <v>12420.9</v>
      </c>
      <c r="I9" s="3">
        <v>212.54</v>
      </c>
      <c r="J9" s="8">
        <f t="shared" si="1"/>
        <v>0.00011570701983663</v>
      </c>
      <c r="K9" s="8">
        <f t="shared" si="2"/>
        <v>-0.00137963637416123</v>
      </c>
      <c r="L9" s="8">
        <f t="shared" si="3"/>
        <v>-0.535977557773155</v>
      </c>
      <c r="M9" s="1">
        <v>11</v>
      </c>
      <c r="N9" s="3">
        <v>12025.7</v>
      </c>
      <c r="O9" s="3">
        <v>12059.29</v>
      </c>
      <c r="P9" s="3">
        <v>305.452462311558</v>
      </c>
      <c r="Q9" s="1">
        <v>11</v>
      </c>
      <c r="R9" s="4">
        <v>12019.09</v>
      </c>
      <c r="S9" s="3">
        <v>12631.19</v>
      </c>
      <c r="T9" s="3">
        <v>136.88</v>
      </c>
      <c r="U9" s="8">
        <f t="shared" ref="U9:W9" si="8">(R9-N9)/N9</f>
        <v>-0.000549656153072219</v>
      </c>
      <c r="V9" s="8">
        <f t="shared" si="8"/>
        <v>0.0474240191586735</v>
      </c>
      <c r="W9" s="8">
        <f t="shared" si="8"/>
        <v>-0.551877896271846</v>
      </c>
      <c r="Y9" s="10"/>
    </row>
    <row r="10" spans="1:25">
      <c r="A10" s="1" t="s">
        <v>54</v>
      </c>
      <c r="B10" s="1">
        <v>11</v>
      </c>
      <c r="C10" s="4">
        <v>12006.4</v>
      </c>
      <c r="D10" s="3">
        <v>12023.97</v>
      </c>
      <c r="E10" s="3">
        <v>378.239788944724</v>
      </c>
      <c r="F10" s="1">
        <v>11</v>
      </c>
      <c r="G10" s="3">
        <v>12012.89</v>
      </c>
      <c r="H10" s="3">
        <v>12121.64</v>
      </c>
      <c r="I10" s="3">
        <v>174.39</v>
      </c>
      <c r="J10" s="8">
        <f t="shared" si="1"/>
        <v>0.000540545042643905</v>
      </c>
      <c r="K10" s="8">
        <f t="shared" si="2"/>
        <v>0.00812294109183573</v>
      </c>
      <c r="L10" s="8">
        <f t="shared" si="3"/>
        <v>-0.53894327065235</v>
      </c>
      <c r="M10" s="1">
        <v>11</v>
      </c>
      <c r="N10" s="3">
        <v>12026.7</v>
      </c>
      <c r="O10" s="3">
        <v>12046.38</v>
      </c>
      <c r="P10" s="3">
        <v>276.094462311558</v>
      </c>
      <c r="Q10" s="1">
        <v>11</v>
      </c>
      <c r="R10" s="4">
        <v>12016.65</v>
      </c>
      <c r="S10" s="3">
        <v>12161.23</v>
      </c>
      <c r="T10" s="3">
        <v>151.21</v>
      </c>
      <c r="U10" s="8">
        <f t="shared" ref="U10:W10" si="9">(R10-N10)/N10</f>
        <v>-0.000835640699443828</v>
      </c>
      <c r="V10" s="8">
        <f t="shared" si="9"/>
        <v>0.00953398448330539</v>
      </c>
      <c r="W10" s="8">
        <f t="shared" si="9"/>
        <v>-0.452325125487785</v>
      </c>
      <c r="Y10" s="10"/>
    </row>
    <row r="11" spans="1:25">
      <c r="A11" s="1" t="s">
        <v>55</v>
      </c>
      <c r="B11" s="1">
        <v>11</v>
      </c>
      <c r="C11" s="3">
        <v>11994.7</v>
      </c>
      <c r="D11" s="3">
        <v>12016.1</v>
      </c>
      <c r="E11" s="3">
        <v>407.113055276382</v>
      </c>
      <c r="F11" s="1">
        <v>10</v>
      </c>
      <c r="G11" s="4">
        <v>11020.06</v>
      </c>
      <c r="H11" s="3">
        <v>11916.95</v>
      </c>
      <c r="I11" s="3">
        <v>415.7</v>
      </c>
      <c r="J11" s="8">
        <f t="shared" si="1"/>
        <v>-0.0812558880172077</v>
      </c>
      <c r="K11" s="8">
        <f t="shared" si="2"/>
        <v>-0.00825142933231245</v>
      </c>
      <c r="L11" s="8">
        <f t="shared" si="3"/>
        <v>0.0210922853303942</v>
      </c>
      <c r="M11" s="1">
        <v>10</v>
      </c>
      <c r="N11" s="4">
        <v>11025.8</v>
      </c>
      <c r="O11" s="3">
        <v>11822.6</v>
      </c>
      <c r="P11" s="3">
        <v>391.004442211055</v>
      </c>
      <c r="Q11" s="1">
        <v>11</v>
      </c>
      <c r="R11" s="3">
        <v>12015.12</v>
      </c>
      <c r="S11" s="3">
        <v>12128.31</v>
      </c>
      <c r="T11" s="3">
        <v>174.31</v>
      </c>
      <c r="U11" s="8">
        <f t="shared" ref="U11:W11" si="10">(R11-N11)/N11</f>
        <v>0.0897277295071561</v>
      </c>
      <c r="V11" s="8">
        <f t="shared" si="10"/>
        <v>0.0258581022786865</v>
      </c>
      <c r="W11" s="8">
        <f t="shared" si="10"/>
        <v>-0.554199438210189</v>
      </c>
      <c r="Y11" s="10"/>
    </row>
    <row r="12" spans="1:25">
      <c r="A12" s="1" t="s">
        <v>56</v>
      </c>
      <c r="B12" s="1">
        <v>10</v>
      </c>
      <c r="C12" s="4">
        <v>11042.2</v>
      </c>
      <c r="D12" s="3">
        <v>11885.3</v>
      </c>
      <c r="E12" s="3">
        <v>502.219206030151</v>
      </c>
      <c r="F12" s="1">
        <v>10</v>
      </c>
      <c r="G12" s="3">
        <v>11057.68</v>
      </c>
      <c r="H12" s="3">
        <v>11886.38</v>
      </c>
      <c r="I12" s="3">
        <v>452.46</v>
      </c>
      <c r="J12" s="8">
        <f t="shared" si="1"/>
        <v>0.00140189454999905</v>
      </c>
      <c r="K12" s="8">
        <f t="shared" si="2"/>
        <v>9.08685519086542e-5</v>
      </c>
      <c r="L12" s="8">
        <f t="shared" si="3"/>
        <v>-0.0990786601402171</v>
      </c>
      <c r="M12" s="1">
        <v>10</v>
      </c>
      <c r="N12" s="4">
        <v>10941</v>
      </c>
      <c r="O12" s="3">
        <v>11180.77</v>
      </c>
      <c r="P12" s="3">
        <v>524.193798994975</v>
      </c>
      <c r="Q12" s="1">
        <v>10</v>
      </c>
      <c r="R12" s="3">
        <v>10978.11</v>
      </c>
      <c r="S12" s="3">
        <v>11896.99</v>
      </c>
      <c r="T12" s="3">
        <v>184.94</v>
      </c>
      <c r="U12" s="8">
        <f t="shared" ref="U12:W12" si="11">(R12-N12)/N12</f>
        <v>0.00339182890046619</v>
      </c>
      <c r="V12" s="8">
        <f t="shared" si="11"/>
        <v>0.0640581999271964</v>
      </c>
      <c r="W12" s="8">
        <f t="shared" si="11"/>
        <v>-0.647191553287007</v>
      </c>
      <c r="Y12" s="10"/>
    </row>
    <row r="13" spans="1:25">
      <c r="A13" s="1" t="s">
        <v>57</v>
      </c>
      <c r="B13" s="1">
        <v>4</v>
      </c>
      <c r="C13" s="4">
        <v>4629.95</v>
      </c>
      <c r="D13" s="3">
        <v>4629.95</v>
      </c>
      <c r="E13" s="3">
        <v>26.4074472361809</v>
      </c>
      <c r="F13" s="1">
        <v>4</v>
      </c>
      <c r="G13" s="4">
        <v>4629.95</v>
      </c>
      <c r="H13" s="3">
        <v>4629.95</v>
      </c>
      <c r="I13" s="3">
        <v>19.87</v>
      </c>
      <c r="J13" s="8">
        <f t="shared" si="1"/>
        <v>0</v>
      </c>
      <c r="K13" s="8">
        <f t="shared" si="2"/>
        <v>0</v>
      </c>
      <c r="L13" s="8">
        <f t="shared" si="3"/>
        <v>-0.247560742153976</v>
      </c>
      <c r="M13" s="1">
        <v>4</v>
      </c>
      <c r="N13" s="3">
        <v>4678.37</v>
      </c>
      <c r="O13" s="3">
        <v>4703.43</v>
      </c>
      <c r="P13" s="3">
        <v>274.654311557789</v>
      </c>
      <c r="Q13" s="1">
        <v>4</v>
      </c>
      <c r="R13" s="4">
        <v>4629.95</v>
      </c>
      <c r="S13" s="3">
        <v>4629.95</v>
      </c>
      <c r="T13" s="3">
        <v>82.06</v>
      </c>
      <c r="U13" s="8">
        <f t="shared" ref="U13:W13" si="12">(R13-N13)/N13</f>
        <v>-0.0103497585697583</v>
      </c>
      <c r="V13" s="8">
        <f t="shared" si="12"/>
        <v>-0.0156226413489731</v>
      </c>
      <c r="W13" s="8">
        <f t="shared" si="12"/>
        <v>-0.701224424497214</v>
      </c>
      <c r="Y13" s="10"/>
    </row>
    <row r="14" spans="1:25">
      <c r="A14" s="1" t="s">
        <v>58</v>
      </c>
      <c r="B14" s="1">
        <v>4</v>
      </c>
      <c r="C14" s="4">
        <v>4629.95</v>
      </c>
      <c r="D14" s="3">
        <v>4629.95</v>
      </c>
      <c r="E14" s="3">
        <v>192.193386934673</v>
      </c>
      <c r="F14" s="1">
        <v>4</v>
      </c>
      <c r="G14" s="4">
        <v>4629.95</v>
      </c>
      <c r="H14" s="3">
        <v>4633.45</v>
      </c>
      <c r="I14" s="3">
        <v>108.88</v>
      </c>
      <c r="J14" s="8">
        <f t="shared" si="1"/>
        <v>0</v>
      </c>
      <c r="K14" s="8">
        <f t="shared" si="2"/>
        <v>0.000755947688419961</v>
      </c>
      <c r="L14" s="8">
        <f t="shared" si="3"/>
        <v>-0.433487271666592</v>
      </c>
      <c r="M14" s="1">
        <v>4</v>
      </c>
      <c r="N14" s="3">
        <v>4664.26</v>
      </c>
      <c r="O14" s="3">
        <v>4706.94</v>
      </c>
      <c r="P14" s="3">
        <v>277.380060301508</v>
      </c>
      <c r="Q14" s="1">
        <v>4</v>
      </c>
      <c r="R14" s="4">
        <v>4629.95</v>
      </c>
      <c r="S14" s="3">
        <v>4744.08</v>
      </c>
      <c r="T14" s="3">
        <v>148.94</v>
      </c>
      <c r="U14" s="8">
        <f t="shared" ref="U14:W14" si="13">(R14-N14)/N14</f>
        <v>-0.00735593641863884</v>
      </c>
      <c r="V14" s="8">
        <f t="shared" si="13"/>
        <v>0.00789047661538076</v>
      </c>
      <c r="W14" s="8">
        <f t="shared" si="13"/>
        <v>-0.463047200155251</v>
      </c>
      <c r="Y14" s="10"/>
    </row>
    <row r="15" spans="1:25">
      <c r="A15" s="1" t="s">
        <v>59</v>
      </c>
      <c r="B15" s="1">
        <v>4</v>
      </c>
      <c r="C15" s="3">
        <v>4632.27</v>
      </c>
      <c r="D15" s="3">
        <v>4690.06</v>
      </c>
      <c r="E15" s="3">
        <v>520.203527638191</v>
      </c>
      <c r="F15" s="1">
        <v>4</v>
      </c>
      <c r="G15" s="4">
        <v>4629.95</v>
      </c>
      <c r="H15" s="3">
        <v>4641.2</v>
      </c>
      <c r="I15" s="3">
        <v>415.04</v>
      </c>
      <c r="J15" s="8">
        <f t="shared" si="1"/>
        <v>-0.000500834364145574</v>
      </c>
      <c r="K15" s="8">
        <f t="shared" si="2"/>
        <v>-0.0104177771712943</v>
      </c>
      <c r="L15" s="8">
        <f t="shared" si="3"/>
        <v>-0.202158428482118</v>
      </c>
      <c r="M15" s="1">
        <v>4</v>
      </c>
      <c r="N15" s="3">
        <v>4641.45</v>
      </c>
      <c r="O15" s="3">
        <v>4734.31</v>
      </c>
      <c r="P15" s="3">
        <v>349.570251256281</v>
      </c>
      <c r="Q15" s="1">
        <v>4</v>
      </c>
      <c r="R15" s="4">
        <v>4629.95</v>
      </c>
      <c r="S15" s="3">
        <v>4645.01</v>
      </c>
      <c r="T15" s="3">
        <v>339.27</v>
      </c>
      <c r="U15" s="8">
        <f t="shared" ref="U15:W15" si="14">(R15-N15)/N15</f>
        <v>-0.00247767400273621</v>
      </c>
      <c r="V15" s="8">
        <f t="shared" si="14"/>
        <v>-0.0188623051722427</v>
      </c>
      <c r="W15" s="8">
        <f t="shared" si="14"/>
        <v>-0.0294654685839659</v>
      </c>
      <c r="Y15" s="10"/>
    </row>
    <row r="16" spans="1:25">
      <c r="A16" s="1" t="s">
        <v>60</v>
      </c>
      <c r="B16" s="1">
        <v>4</v>
      </c>
      <c r="C16" s="4">
        <v>4633.08</v>
      </c>
      <c r="D16" s="3">
        <v>4665.78</v>
      </c>
      <c r="E16" s="3">
        <v>563.246472361809</v>
      </c>
      <c r="F16" s="1">
        <v>4</v>
      </c>
      <c r="G16" s="4">
        <v>4633.08</v>
      </c>
      <c r="H16" s="3">
        <v>4762.06</v>
      </c>
      <c r="I16" s="3">
        <v>431.98</v>
      </c>
      <c r="J16" s="8">
        <f t="shared" si="1"/>
        <v>0</v>
      </c>
      <c r="K16" s="8">
        <f t="shared" si="2"/>
        <v>0.0206353492877934</v>
      </c>
      <c r="L16" s="8">
        <f t="shared" si="3"/>
        <v>-0.233053341304352</v>
      </c>
      <c r="M16" s="1">
        <v>4</v>
      </c>
      <c r="N16" s="3">
        <v>4660.64</v>
      </c>
      <c r="O16" s="3">
        <v>4737.07</v>
      </c>
      <c r="P16" s="3">
        <v>503.65935678392</v>
      </c>
      <c r="Q16" s="1">
        <v>4</v>
      </c>
      <c r="R16" s="4">
        <v>4629.95</v>
      </c>
      <c r="S16" s="3">
        <v>4690.42</v>
      </c>
      <c r="T16" s="3">
        <v>433.5</v>
      </c>
      <c r="U16" s="8">
        <f t="shared" ref="U16:W16" si="15">(R16-N16)/N16</f>
        <v>-0.00658493254145364</v>
      </c>
      <c r="V16" s="8">
        <f t="shared" si="15"/>
        <v>-0.00984785954186863</v>
      </c>
      <c r="W16" s="8">
        <f t="shared" si="15"/>
        <v>-0.139299222458444</v>
      </c>
      <c r="Y16" s="10"/>
    </row>
    <row r="17" spans="1:25">
      <c r="A17" s="1" t="s">
        <v>61</v>
      </c>
      <c r="B17" s="1">
        <v>4</v>
      </c>
      <c r="C17" s="4">
        <v>4629.95</v>
      </c>
      <c r="D17" s="3">
        <v>4629.95</v>
      </c>
      <c r="E17" s="3">
        <v>54.0021407035176</v>
      </c>
      <c r="F17" s="1">
        <v>4</v>
      </c>
      <c r="G17" s="4">
        <v>4629.95</v>
      </c>
      <c r="H17" s="3">
        <v>4629.95</v>
      </c>
      <c r="I17" s="3">
        <v>82.23</v>
      </c>
      <c r="J17" s="8">
        <f t="shared" si="1"/>
        <v>0</v>
      </c>
      <c r="K17" s="8">
        <f t="shared" si="2"/>
        <v>0</v>
      </c>
      <c r="L17" s="8">
        <f t="shared" si="3"/>
        <v>0.522717413212541</v>
      </c>
      <c r="M17" s="1">
        <v>4</v>
      </c>
      <c r="N17" s="4">
        <v>4629.95</v>
      </c>
      <c r="O17" s="3">
        <v>4629.95</v>
      </c>
      <c r="P17" s="3">
        <v>88.1161507537688</v>
      </c>
      <c r="Q17" s="1">
        <v>4</v>
      </c>
      <c r="R17" s="4">
        <v>4629.95</v>
      </c>
      <c r="S17" s="3">
        <v>4839.44</v>
      </c>
      <c r="T17" s="3">
        <v>222.23</v>
      </c>
      <c r="U17" s="8">
        <f t="shared" ref="U17:W17" si="16">(R17-N17)/N17</f>
        <v>0</v>
      </c>
      <c r="V17" s="8">
        <f t="shared" si="16"/>
        <v>0.0452467089277422</v>
      </c>
      <c r="W17" s="8">
        <f t="shared" si="16"/>
        <v>1.52201211808489</v>
      </c>
      <c r="Y17" s="10"/>
    </row>
    <row r="18" spans="1:25">
      <c r="A18" s="1" t="s">
        <v>62</v>
      </c>
      <c r="B18" s="1">
        <v>4</v>
      </c>
      <c r="C18" s="4">
        <v>4629.95</v>
      </c>
      <c r="D18" s="3">
        <v>4629.95</v>
      </c>
      <c r="E18" s="3">
        <v>149.831879396985</v>
      </c>
      <c r="F18" s="1">
        <v>4</v>
      </c>
      <c r="G18" s="4">
        <v>4629.95</v>
      </c>
      <c r="H18" s="3">
        <v>4629.95</v>
      </c>
      <c r="I18" s="3">
        <v>172.29</v>
      </c>
      <c r="J18" s="8">
        <f t="shared" si="1"/>
        <v>0</v>
      </c>
      <c r="K18" s="8">
        <f t="shared" si="2"/>
        <v>0</v>
      </c>
      <c r="L18" s="8">
        <f t="shared" si="3"/>
        <v>0.149888799989696</v>
      </c>
      <c r="M18" s="1">
        <v>4</v>
      </c>
      <c r="N18" s="4">
        <v>4629.95</v>
      </c>
      <c r="O18" s="3">
        <v>4629.95</v>
      </c>
      <c r="P18" s="3">
        <v>142.638150753769</v>
      </c>
      <c r="Q18" s="1">
        <v>4</v>
      </c>
      <c r="R18" s="4">
        <v>4629.95</v>
      </c>
      <c r="S18" s="3">
        <v>4639.1</v>
      </c>
      <c r="T18" s="3">
        <v>336.44</v>
      </c>
      <c r="U18" s="8">
        <f t="shared" ref="U18:W18" si="17">(R18-N18)/N18</f>
        <v>0</v>
      </c>
      <c r="V18" s="8">
        <f t="shared" si="17"/>
        <v>0.00197626324258373</v>
      </c>
      <c r="W18" s="8">
        <f t="shared" si="17"/>
        <v>1.35869575020489</v>
      </c>
      <c r="Y18" s="10"/>
    </row>
    <row r="19" spans="1:25">
      <c r="A19" s="1" t="s">
        <v>63</v>
      </c>
      <c r="B19" s="1">
        <v>4</v>
      </c>
      <c r="C19" s="4">
        <v>4629.95</v>
      </c>
      <c r="D19" s="3">
        <v>4629.95</v>
      </c>
      <c r="E19" s="3">
        <v>179.73783919598</v>
      </c>
      <c r="F19" s="1">
        <v>4</v>
      </c>
      <c r="G19" s="4">
        <v>4629.95</v>
      </c>
      <c r="H19" s="3">
        <v>4630.26</v>
      </c>
      <c r="I19" s="3">
        <v>337.15</v>
      </c>
      <c r="J19" s="8">
        <f t="shared" si="1"/>
        <v>0</v>
      </c>
      <c r="K19" s="8">
        <f t="shared" si="2"/>
        <v>6.69553666887116e-5</v>
      </c>
      <c r="L19" s="8">
        <f t="shared" si="3"/>
        <v>0.875787544282109</v>
      </c>
      <c r="M19" s="1">
        <v>4</v>
      </c>
      <c r="N19" s="4">
        <v>4629.95</v>
      </c>
      <c r="O19" s="3">
        <v>4635.27</v>
      </c>
      <c r="P19" s="3">
        <v>182.892120603015</v>
      </c>
      <c r="Q19" s="1">
        <v>4</v>
      </c>
      <c r="R19" s="4">
        <v>4629.95</v>
      </c>
      <c r="S19" s="3">
        <v>4749.21</v>
      </c>
      <c r="T19" s="3">
        <v>393.69</v>
      </c>
      <c r="U19" s="8">
        <f t="shared" ref="U19:W19" si="18">(R19-N19)/N19</f>
        <v>0</v>
      </c>
      <c r="V19" s="8">
        <f t="shared" si="18"/>
        <v>0.0245810923635515</v>
      </c>
      <c r="W19" s="8">
        <f t="shared" si="18"/>
        <v>1.15258043212557</v>
      </c>
      <c r="Y19" s="10"/>
    </row>
    <row r="20" spans="1:25">
      <c r="A20" s="1" t="s">
        <v>64</v>
      </c>
      <c r="B20" s="1">
        <v>4</v>
      </c>
      <c r="C20" s="4">
        <v>4629.95</v>
      </c>
      <c r="D20" s="3">
        <v>4629.95</v>
      </c>
      <c r="E20" s="3">
        <v>200.061527638191</v>
      </c>
      <c r="F20" s="1">
        <v>4</v>
      </c>
      <c r="G20" s="4">
        <v>4629.95</v>
      </c>
      <c r="H20" s="3">
        <v>4631.62</v>
      </c>
      <c r="I20" s="3">
        <v>265.48</v>
      </c>
      <c r="J20" s="8">
        <f t="shared" si="1"/>
        <v>0</v>
      </c>
      <c r="K20" s="8">
        <f t="shared" si="2"/>
        <v>0.000360695039903254</v>
      </c>
      <c r="L20" s="8">
        <f t="shared" si="3"/>
        <v>0.326991766653495</v>
      </c>
      <c r="M20" s="1">
        <v>4</v>
      </c>
      <c r="N20" s="4">
        <v>4629.95</v>
      </c>
      <c r="O20" s="3">
        <v>4629.95</v>
      </c>
      <c r="P20" s="3">
        <v>183.861587939699</v>
      </c>
      <c r="Q20" s="1">
        <v>4</v>
      </c>
      <c r="R20" s="4">
        <v>4629.95</v>
      </c>
      <c r="S20" s="3">
        <v>4639.75</v>
      </c>
      <c r="T20" s="3">
        <v>300.02</v>
      </c>
      <c r="U20" s="8">
        <f t="shared" ref="U20:W20" si="19">(R20-N20)/N20</f>
        <v>0</v>
      </c>
      <c r="V20" s="8">
        <f t="shared" si="19"/>
        <v>0.00211665352757593</v>
      </c>
      <c r="W20" s="8">
        <f t="shared" si="19"/>
        <v>0.631770960764232</v>
      </c>
      <c r="Y20" s="10"/>
    </row>
    <row r="21" spans="1:25">
      <c r="A21" s="1" t="s">
        <v>65</v>
      </c>
      <c r="B21" s="1">
        <v>18</v>
      </c>
      <c r="C21" s="3">
        <v>19633.8</v>
      </c>
      <c r="D21" s="3">
        <v>19939.79</v>
      </c>
      <c r="E21" s="3">
        <v>459.204361809045</v>
      </c>
      <c r="F21" s="1">
        <v>18</v>
      </c>
      <c r="G21" s="4">
        <v>19611.14</v>
      </c>
      <c r="H21" s="3">
        <v>20039.29</v>
      </c>
      <c r="I21" s="3">
        <v>184.32</v>
      </c>
      <c r="J21" s="8">
        <f t="shared" si="1"/>
        <v>-0.00115413215984679</v>
      </c>
      <c r="K21" s="8">
        <f t="shared" si="2"/>
        <v>0.00499002246262373</v>
      </c>
      <c r="L21" s="8">
        <f t="shared" si="3"/>
        <v>-0.598610084464643</v>
      </c>
      <c r="M21" s="1">
        <v>18</v>
      </c>
      <c r="N21" s="3">
        <v>19640.6</v>
      </c>
      <c r="O21" s="3">
        <v>19661.15</v>
      </c>
      <c r="P21" s="3">
        <v>476.753125628141</v>
      </c>
      <c r="Q21" s="1">
        <v>18</v>
      </c>
      <c r="R21" s="4">
        <v>19621.4</v>
      </c>
      <c r="S21" s="3">
        <v>20169.95</v>
      </c>
      <c r="T21" s="3">
        <v>176.07</v>
      </c>
      <c r="U21" s="8">
        <f t="shared" ref="U21:W21" si="20">(R21-N21)/N21</f>
        <v>-0.000977566876775511</v>
      </c>
      <c r="V21" s="8">
        <f t="shared" si="20"/>
        <v>0.0258784455639675</v>
      </c>
      <c r="W21" s="8">
        <f t="shared" si="20"/>
        <v>-0.630689364085404</v>
      </c>
      <c r="Y21" s="10"/>
    </row>
    <row r="22" spans="1:25">
      <c r="A22" s="1" t="s">
        <v>66</v>
      </c>
      <c r="B22" s="1">
        <v>17</v>
      </c>
      <c r="C22" s="3">
        <v>18470.8</v>
      </c>
      <c r="D22" s="3">
        <v>19292.16</v>
      </c>
      <c r="E22" s="3">
        <v>496.957386934673</v>
      </c>
      <c r="F22" s="1">
        <v>17</v>
      </c>
      <c r="G22" s="4">
        <v>18447.6</v>
      </c>
      <c r="H22" s="3">
        <v>19475.62</v>
      </c>
      <c r="I22" s="3">
        <v>274.26</v>
      </c>
      <c r="J22" s="8">
        <f t="shared" si="1"/>
        <v>-0.00125603655499495</v>
      </c>
      <c r="K22" s="8">
        <f t="shared" si="2"/>
        <v>0.00950956243365176</v>
      </c>
      <c r="L22" s="8">
        <f t="shared" si="3"/>
        <v>-0.448121695721866</v>
      </c>
      <c r="M22" s="1">
        <v>16</v>
      </c>
      <c r="N22" s="3">
        <v>17474.1</v>
      </c>
      <c r="O22" s="3">
        <v>17696.35</v>
      </c>
      <c r="P22" s="3">
        <v>561.103809045226</v>
      </c>
      <c r="Q22" s="1">
        <v>16</v>
      </c>
      <c r="R22" s="4">
        <v>17466.41</v>
      </c>
      <c r="S22" s="3">
        <v>18193.21</v>
      </c>
      <c r="T22" s="3">
        <v>210.72</v>
      </c>
      <c r="U22" s="8">
        <f t="shared" ref="U22:W22" si="21">(R22-N22)/N22</f>
        <v>-0.000440079889665201</v>
      </c>
      <c r="V22" s="8">
        <f t="shared" si="21"/>
        <v>0.0280769763256265</v>
      </c>
      <c r="W22" s="8">
        <f t="shared" si="21"/>
        <v>-0.624454518748392</v>
      </c>
      <c r="Y22" s="10"/>
    </row>
    <row r="23" spans="1:25">
      <c r="A23" s="1" t="s">
        <v>67</v>
      </c>
      <c r="B23" s="1">
        <v>15</v>
      </c>
      <c r="C23" s="3">
        <v>16296.5</v>
      </c>
      <c r="D23" s="3">
        <v>17050.75</v>
      </c>
      <c r="E23" s="3">
        <v>499.648010050251</v>
      </c>
      <c r="F23" s="1">
        <v>15</v>
      </c>
      <c r="G23" s="4">
        <v>16257.37</v>
      </c>
      <c r="H23" s="3">
        <v>16709.01</v>
      </c>
      <c r="I23" s="3">
        <v>477.77</v>
      </c>
      <c r="J23" s="8">
        <f t="shared" si="1"/>
        <v>-0.00240112907679558</v>
      </c>
      <c r="K23" s="8">
        <f t="shared" si="2"/>
        <v>-0.0200425201237483</v>
      </c>
      <c r="L23" s="8">
        <f t="shared" si="3"/>
        <v>-0.0437868451593567</v>
      </c>
      <c r="M23" s="1">
        <v>14</v>
      </c>
      <c r="N23" s="3">
        <v>15280.3</v>
      </c>
      <c r="O23" s="3">
        <v>15306.17</v>
      </c>
      <c r="P23" s="3">
        <v>449.488613065327</v>
      </c>
      <c r="Q23" s="1">
        <v>14</v>
      </c>
      <c r="R23" s="4">
        <v>15248.02</v>
      </c>
      <c r="S23" s="3">
        <v>15993.55</v>
      </c>
      <c r="T23" s="3">
        <v>236.13</v>
      </c>
      <c r="U23" s="8">
        <f t="shared" ref="U23:W23" si="22">(R23-N23)/N23</f>
        <v>-0.00211252396877017</v>
      </c>
      <c r="V23" s="8">
        <f t="shared" si="22"/>
        <v>0.0449086871503452</v>
      </c>
      <c r="W23" s="8">
        <f t="shared" si="22"/>
        <v>-0.474669673187735</v>
      </c>
      <c r="Y23" s="10"/>
    </row>
    <row r="24" spans="1:25">
      <c r="A24" s="1" t="s">
        <v>68</v>
      </c>
      <c r="B24" s="1">
        <v>13</v>
      </c>
      <c r="C24" s="3">
        <v>14141.1</v>
      </c>
      <c r="D24" s="3">
        <v>14255.53</v>
      </c>
      <c r="E24" s="3">
        <v>433.344874371859</v>
      </c>
      <c r="F24" s="1">
        <v>12</v>
      </c>
      <c r="G24" s="4">
        <v>13106.01</v>
      </c>
      <c r="H24" s="3">
        <v>14037.09</v>
      </c>
      <c r="I24" s="3">
        <v>450.85</v>
      </c>
      <c r="J24" s="8">
        <f t="shared" si="1"/>
        <v>-0.0731972760252031</v>
      </c>
      <c r="K24" s="8">
        <f t="shared" si="2"/>
        <v>-0.0153231763392873</v>
      </c>
      <c r="L24" s="8">
        <f t="shared" si="3"/>
        <v>0.0403953679007165</v>
      </c>
      <c r="M24" s="1">
        <v>12</v>
      </c>
      <c r="N24" s="4">
        <v>13084.3</v>
      </c>
      <c r="O24" s="3">
        <v>13111.31</v>
      </c>
      <c r="P24" s="3">
        <v>538.23</v>
      </c>
      <c r="Q24" s="1">
        <v>12</v>
      </c>
      <c r="R24" s="3">
        <v>13094.25</v>
      </c>
      <c r="S24" s="3">
        <v>13528.42</v>
      </c>
      <c r="T24" s="3">
        <v>388.87</v>
      </c>
      <c r="U24" s="8">
        <f t="shared" ref="U24:W24" si="23">(R24-N24)/N24</f>
        <v>0.000760453367776704</v>
      </c>
      <c r="V24" s="8">
        <f t="shared" si="23"/>
        <v>0.0318129919893589</v>
      </c>
      <c r="W24" s="8">
        <f t="shared" si="23"/>
        <v>-0.277502183081582</v>
      </c>
      <c r="Y24" s="10"/>
    </row>
    <row r="25" spans="1:25">
      <c r="A25" s="1" t="s">
        <v>69</v>
      </c>
      <c r="B25" s="1">
        <v>15</v>
      </c>
      <c r="C25" s="4">
        <v>16389.2</v>
      </c>
      <c r="D25" s="3">
        <v>17212.83</v>
      </c>
      <c r="E25" s="3">
        <v>477.877145728643</v>
      </c>
      <c r="F25" s="1">
        <v>15</v>
      </c>
      <c r="G25" s="3">
        <v>16409.79</v>
      </c>
      <c r="H25" s="3">
        <v>17510.25</v>
      </c>
      <c r="I25" s="3">
        <v>280.24</v>
      </c>
      <c r="J25" s="8">
        <f t="shared" si="1"/>
        <v>0.00125631513435678</v>
      </c>
      <c r="K25" s="8">
        <f t="shared" si="2"/>
        <v>0.0172789715578437</v>
      </c>
      <c r="L25" s="8">
        <f t="shared" si="3"/>
        <v>-0.413573127518571</v>
      </c>
      <c r="M25" s="1">
        <v>14</v>
      </c>
      <c r="N25" s="4">
        <v>15471.3</v>
      </c>
      <c r="O25" s="3">
        <v>16346.1</v>
      </c>
      <c r="P25" s="3">
        <v>429.923638190955</v>
      </c>
      <c r="Q25" s="1">
        <v>15</v>
      </c>
      <c r="R25" s="3">
        <v>16366.97</v>
      </c>
      <c r="S25" s="3">
        <v>17024.42</v>
      </c>
      <c r="T25" s="3">
        <v>303.1</v>
      </c>
      <c r="U25" s="8">
        <f t="shared" ref="U25:W25" si="24">(R25-N25)/N25</f>
        <v>0.0578923555228068</v>
      </c>
      <c r="V25" s="8">
        <f t="shared" si="24"/>
        <v>0.0414973602265983</v>
      </c>
      <c r="W25" s="8">
        <f t="shared" si="24"/>
        <v>-0.294991079635926</v>
      </c>
      <c r="Y25" s="10"/>
    </row>
    <row r="26" spans="1:25">
      <c r="A26" s="1" t="s">
        <v>70</v>
      </c>
      <c r="B26" s="1">
        <v>15</v>
      </c>
      <c r="C26" s="3">
        <v>16292</v>
      </c>
      <c r="D26" s="3">
        <v>16836.67</v>
      </c>
      <c r="E26" s="3">
        <v>492.988190954774</v>
      </c>
      <c r="F26" s="1">
        <v>14</v>
      </c>
      <c r="G26" s="4">
        <v>15329.5</v>
      </c>
      <c r="H26" s="3">
        <v>16541.54</v>
      </c>
      <c r="I26" s="3">
        <v>401.31</v>
      </c>
      <c r="J26" s="8">
        <f t="shared" si="1"/>
        <v>-0.0590780751288976</v>
      </c>
      <c r="K26" s="8">
        <f t="shared" si="2"/>
        <v>-0.0175290006871904</v>
      </c>
      <c r="L26" s="8">
        <f t="shared" si="3"/>
        <v>-0.185964273864695</v>
      </c>
      <c r="M26" s="1">
        <v>14</v>
      </c>
      <c r="N26" s="4">
        <v>15314.8</v>
      </c>
      <c r="O26" s="3">
        <v>15441.68</v>
      </c>
      <c r="P26" s="3">
        <v>524.228924623116</v>
      </c>
      <c r="Q26" s="1">
        <v>15</v>
      </c>
      <c r="R26" s="3">
        <v>16318.14</v>
      </c>
      <c r="S26" s="3">
        <v>16658</v>
      </c>
      <c r="T26" s="3">
        <v>210.15</v>
      </c>
      <c r="U26" s="8">
        <f t="shared" ref="U26:W26" si="25">(R26-N26)/N26</f>
        <v>0.0655144043670175</v>
      </c>
      <c r="V26" s="8">
        <f t="shared" si="25"/>
        <v>0.0787686313924391</v>
      </c>
      <c r="W26" s="8">
        <f t="shared" si="25"/>
        <v>-0.599125515344116</v>
      </c>
      <c r="Y26" s="10"/>
    </row>
    <row r="27" spans="1:25">
      <c r="A27" s="1" t="s">
        <v>71</v>
      </c>
      <c r="B27" s="1">
        <v>13</v>
      </c>
      <c r="C27" s="3">
        <v>14168.9</v>
      </c>
      <c r="D27" s="3">
        <v>15016.67</v>
      </c>
      <c r="E27" s="3">
        <v>478.404030150754</v>
      </c>
      <c r="F27" s="1">
        <v>13</v>
      </c>
      <c r="G27" s="4">
        <v>14162.19</v>
      </c>
      <c r="H27" s="3">
        <v>15012.2</v>
      </c>
      <c r="I27" s="3">
        <v>532.16</v>
      </c>
      <c r="J27" s="8">
        <f t="shared" si="1"/>
        <v>-0.000473572401527227</v>
      </c>
      <c r="K27" s="8">
        <f t="shared" si="2"/>
        <v>-0.000297669190306462</v>
      </c>
      <c r="L27" s="8">
        <f t="shared" si="3"/>
        <v>0.112365211121458</v>
      </c>
      <c r="M27" s="1">
        <v>12</v>
      </c>
      <c r="N27" s="4">
        <v>13140.1</v>
      </c>
      <c r="O27" s="3">
        <v>13669.5</v>
      </c>
      <c r="P27" s="3">
        <v>550.643396984925</v>
      </c>
      <c r="Q27" s="1">
        <v>13</v>
      </c>
      <c r="R27" s="3">
        <v>14187.9</v>
      </c>
      <c r="S27" s="3">
        <v>14613.62</v>
      </c>
      <c r="T27" s="3">
        <v>337.32</v>
      </c>
      <c r="U27" s="8">
        <f t="shared" ref="U27:W27" si="26">(R27-N27)/N27</f>
        <v>0.0797406412432173</v>
      </c>
      <c r="V27" s="8">
        <f t="shared" si="26"/>
        <v>0.0690676323201288</v>
      </c>
      <c r="W27" s="8">
        <f t="shared" si="26"/>
        <v>-0.387407527545028</v>
      </c>
      <c r="Y27" s="10"/>
    </row>
    <row r="28" spans="1:25">
      <c r="A28" s="1" t="s">
        <v>72</v>
      </c>
      <c r="B28" s="1">
        <v>12</v>
      </c>
      <c r="C28" s="3">
        <v>13079.8</v>
      </c>
      <c r="D28" s="3">
        <v>13531.3</v>
      </c>
      <c r="E28" s="3">
        <v>468.596954773869</v>
      </c>
      <c r="F28" s="1">
        <v>12</v>
      </c>
      <c r="G28" s="4">
        <v>13071.12</v>
      </c>
      <c r="H28" s="3">
        <v>13616.36</v>
      </c>
      <c r="I28" s="3">
        <v>428.07</v>
      </c>
      <c r="J28" s="8">
        <f t="shared" si="1"/>
        <v>-0.000663618709766088</v>
      </c>
      <c r="K28" s="8">
        <f t="shared" si="2"/>
        <v>0.00628616614811595</v>
      </c>
      <c r="L28" s="8">
        <f t="shared" si="3"/>
        <v>-0.0864857408077398</v>
      </c>
      <c r="M28" s="1">
        <v>11</v>
      </c>
      <c r="N28" s="4">
        <v>12073.7</v>
      </c>
      <c r="O28" s="3">
        <v>12998.17</v>
      </c>
      <c r="P28" s="3">
        <v>521.608552763819</v>
      </c>
      <c r="Q28" s="1">
        <v>12</v>
      </c>
      <c r="R28" s="3">
        <v>13083.99</v>
      </c>
      <c r="S28" s="3">
        <v>13404.06</v>
      </c>
      <c r="T28" s="3">
        <v>407.22</v>
      </c>
      <c r="U28" s="8">
        <f t="shared" ref="U28:W28" si="27">(R28-N28)/N28</f>
        <v>0.0836769175977537</v>
      </c>
      <c r="V28" s="8">
        <f t="shared" si="27"/>
        <v>0.0312267034513319</v>
      </c>
      <c r="W28" s="8">
        <f t="shared" si="27"/>
        <v>-0.219299611092868</v>
      </c>
      <c r="Y28" s="10"/>
    </row>
    <row r="29" spans="1:25">
      <c r="A29" s="1" t="s">
        <v>73</v>
      </c>
      <c r="B29" s="1">
        <v>14</v>
      </c>
      <c r="C29" s="4">
        <v>15237.3</v>
      </c>
      <c r="D29" s="3">
        <v>15674.51</v>
      </c>
      <c r="E29" s="3">
        <v>533.65664321608</v>
      </c>
      <c r="F29" s="1">
        <v>14</v>
      </c>
      <c r="G29" s="3">
        <v>15269.03</v>
      </c>
      <c r="H29" s="3">
        <v>15878.45</v>
      </c>
      <c r="I29" s="3">
        <v>386.71</v>
      </c>
      <c r="J29" s="8">
        <f t="shared" si="1"/>
        <v>0.00208238992472429</v>
      </c>
      <c r="K29" s="8">
        <f t="shared" si="2"/>
        <v>0.0130109330371412</v>
      </c>
      <c r="L29" s="8">
        <f t="shared" si="3"/>
        <v>-0.275358032330501</v>
      </c>
      <c r="M29" s="1">
        <v>13</v>
      </c>
      <c r="N29" s="4">
        <v>14220.8</v>
      </c>
      <c r="O29" s="3">
        <v>14468.12</v>
      </c>
      <c r="P29" s="3">
        <v>523.069778894472</v>
      </c>
      <c r="Q29" s="1">
        <v>14</v>
      </c>
      <c r="R29" s="3">
        <v>15264.91</v>
      </c>
      <c r="S29" s="3">
        <v>15595.57</v>
      </c>
      <c r="T29" s="3">
        <v>311.95</v>
      </c>
      <c r="U29" s="8">
        <f t="shared" ref="U29:W29" si="28">(R29-N29)/N29</f>
        <v>0.0734213265076508</v>
      </c>
      <c r="V29" s="8">
        <f t="shared" si="28"/>
        <v>0.0779265032360804</v>
      </c>
      <c r="W29" s="8">
        <f t="shared" si="28"/>
        <v>-0.403616854601468</v>
      </c>
      <c r="Y29" s="10"/>
    </row>
    <row r="30" spans="1:25">
      <c r="A30" s="1" t="s">
        <v>74</v>
      </c>
      <c r="B30" s="1">
        <v>13</v>
      </c>
      <c r="C30" s="3">
        <v>14170.2</v>
      </c>
      <c r="D30" s="3">
        <v>14905.73</v>
      </c>
      <c r="E30" s="3">
        <v>370.989859296482</v>
      </c>
      <c r="F30" s="1">
        <v>13</v>
      </c>
      <c r="G30" s="4">
        <v>14139.86</v>
      </c>
      <c r="H30" s="3">
        <v>14265.49</v>
      </c>
      <c r="I30" s="3">
        <v>457.59</v>
      </c>
      <c r="J30" s="8">
        <f t="shared" si="1"/>
        <v>-0.00214111304004179</v>
      </c>
      <c r="K30" s="8">
        <f t="shared" si="2"/>
        <v>-0.0429526094998366</v>
      </c>
      <c r="L30" s="8">
        <f t="shared" si="3"/>
        <v>0.233429940289312</v>
      </c>
      <c r="M30" s="1">
        <v>12</v>
      </c>
      <c r="N30" s="4">
        <v>13114.3</v>
      </c>
      <c r="O30" s="3">
        <v>13544.76</v>
      </c>
      <c r="P30" s="3">
        <v>541.426432160804</v>
      </c>
      <c r="Q30" s="1">
        <v>13</v>
      </c>
      <c r="R30" s="3">
        <v>14135.43</v>
      </c>
      <c r="S30" s="3">
        <v>14361.68</v>
      </c>
      <c r="T30" s="3">
        <v>393.51</v>
      </c>
      <c r="U30" s="8">
        <f t="shared" ref="U30:W30" si="29">(R30-N30)/N30</f>
        <v>0.0778638585361019</v>
      </c>
      <c r="V30" s="8">
        <f t="shared" si="29"/>
        <v>0.0603126227411929</v>
      </c>
      <c r="W30" s="8">
        <f t="shared" si="29"/>
        <v>-0.27319765599636</v>
      </c>
      <c r="Y30" s="10"/>
    </row>
    <row r="31" spans="1:25">
      <c r="A31" s="1" t="s">
        <v>75</v>
      </c>
      <c r="B31" s="1">
        <v>12</v>
      </c>
      <c r="C31" s="3">
        <v>13144.2</v>
      </c>
      <c r="D31" s="3">
        <v>14584.19</v>
      </c>
      <c r="E31" s="3">
        <v>489.447527638191</v>
      </c>
      <c r="F31" s="1">
        <v>12</v>
      </c>
      <c r="G31" s="4">
        <v>13101.43</v>
      </c>
      <c r="H31" s="3">
        <v>14578.07</v>
      </c>
      <c r="I31" s="3">
        <v>444.29</v>
      </c>
      <c r="J31" s="8">
        <f t="shared" si="1"/>
        <v>-0.00325390666605807</v>
      </c>
      <c r="K31" s="8">
        <f t="shared" si="2"/>
        <v>-0.000419632492445641</v>
      </c>
      <c r="L31" s="8">
        <f t="shared" si="3"/>
        <v>-0.0922622448541047</v>
      </c>
      <c r="M31" s="1">
        <v>12</v>
      </c>
      <c r="N31" s="4">
        <v>13148.8</v>
      </c>
      <c r="O31" s="3">
        <v>13965.98</v>
      </c>
      <c r="P31" s="3">
        <v>503.083296482412</v>
      </c>
      <c r="Q31" s="1">
        <v>13</v>
      </c>
      <c r="R31" s="3">
        <v>14159.8</v>
      </c>
      <c r="S31" s="3">
        <v>14879.24</v>
      </c>
      <c r="T31" s="3">
        <v>359.44</v>
      </c>
      <c r="U31" s="8">
        <f t="shared" ref="U31:W31" si="30">(R31-N31)/N31</f>
        <v>0.0768891457775615</v>
      </c>
      <c r="V31" s="8">
        <f t="shared" si="30"/>
        <v>0.0653917591175127</v>
      </c>
      <c r="W31" s="8">
        <f t="shared" si="30"/>
        <v>-0.285525871136598</v>
      </c>
      <c r="Y31" s="10"/>
    </row>
    <row r="32" spans="1:25">
      <c r="A32" s="1" t="s">
        <v>76</v>
      </c>
      <c r="B32" s="1">
        <v>12</v>
      </c>
      <c r="C32" s="3">
        <v>13155.6</v>
      </c>
      <c r="D32" s="3">
        <v>14053.56</v>
      </c>
      <c r="E32" s="3">
        <v>331.290874371859</v>
      </c>
      <c r="F32" s="1">
        <v>12</v>
      </c>
      <c r="G32" s="4">
        <v>13054.64</v>
      </c>
      <c r="H32" s="3">
        <v>13493.02</v>
      </c>
      <c r="I32" s="3">
        <v>500.18</v>
      </c>
      <c r="J32" s="8">
        <f t="shared" si="1"/>
        <v>-0.00767429839764062</v>
      </c>
      <c r="K32" s="8">
        <f t="shared" si="2"/>
        <v>-0.0398859790686487</v>
      </c>
      <c r="L32" s="8">
        <f t="shared" si="3"/>
        <v>0.509791058834209</v>
      </c>
      <c r="M32" s="1">
        <v>12</v>
      </c>
      <c r="N32" s="4">
        <v>13044.1</v>
      </c>
      <c r="O32" s="3">
        <v>13078.65</v>
      </c>
      <c r="P32" s="3">
        <v>597.353457286432</v>
      </c>
      <c r="Q32" s="1">
        <v>12</v>
      </c>
      <c r="R32" s="3">
        <v>13052.75</v>
      </c>
      <c r="S32" s="3">
        <v>13390.84</v>
      </c>
      <c r="T32" s="3">
        <v>345.99</v>
      </c>
      <c r="U32" s="8">
        <f t="shared" ref="U32:W32" si="31">(R32-N32)/N32</f>
        <v>0.000663135057228911</v>
      </c>
      <c r="V32" s="8">
        <f t="shared" si="31"/>
        <v>0.0238702006705585</v>
      </c>
      <c r="W32" s="8">
        <f t="shared" si="31"/>
        <v>-0.420795182852525</v>
      </c>
      <c r="Y32" s="10"/>
    </row>
    <row r="33" spans="1:25">
      <c r="A33" s="1" t="s">
        <v>77</v>
      </c>
      <c r="B33" s="1">
        <v>4</v>
      </c>
      <c r="C33" s="4">
        <v>5192.33</v>
      </c>
      <c r="D33" s="3">
        <v>5216.92</v>
      </c>
      <c r="E33" s="3">
        <v>506.118150753769</v>
      </c>
      <c r="F33" s="1">
        <v>4</v>
      </c>
      <c r="G33" s="3">
        <v>5194.26</v>
      </c>
      <c r="H33" s="3">
        <v>5249.54</v>
      </c>
      <c r="I33" s="3">
        <v>435.18</v>
      </c>
      <c r="J33" s="8">
        <f t="shared" si="1"/>
        <v>0.000371702106761375</v>
      </c>
      <c r="K33" s="8">
        <f t="shared" si="2"/>
        <v>0.00625273149674519</v>
      </c>
      <c r="L33" s="8">
        <f t="shared" si="3"/>
        <v>-0.140161246238887</v>
      </c>
      <c r="M33" s="1">
        <v>4</v>
      </c>
      <c r="N33" s="4">
        <v>5276.75</v>
      </c>
      <c r="O33" s="3">
        <v>5363.04</v>
      </c>
      <c r="P33" s="3">
        <v>131.6368040201</v>
      </c>
      <c r="Q33" s="1">
        <v>4</v>
      </c>
      <c r="R33" s="3">
        <v>5318.64</v>
      </c>
      <c r="S33" s="3">
        <v>5396.34</v>
      </c>
      <c r="T33" s="3">
        <v>50.88</v>
      </c>
      <c r="U33" s="8">
        <f t="shared" ref="U33:W33" si="32">(R33-N33)/N33</f>
        <v>0.00793859856919512</v>
      </c>
      <c r="V33" s="8">
        <f t="shared" si="32"/>
        <v>0.00620916495122173</v>
      </c>
      <c r="W33" s="8">
        <f t="shared" si="32"/>
        <v>-0.613481956062751</v>
      </c>
      <c r="Y33" s="10"/>
    </row>
    <row r="34" spans="1:25">
      <c r="A34" s="1" t="s">
        <v>78</v>
      </c>
      <c r="B34" s="1">
        <v>3</v>
      </c>
      <c r="C34" s="4">
        <v>4250.7</v>
      </c>
      <c r="D34" s="3">
        <v>5020.88</v>
      </c>
      <c r="E34" s="3">
        <v>483.78527638191</v>
      </c>
      <c r="F34" s="1">
        <v>4</v>
      </c>
      <c r="G34" s="3">
        <v>5106.13</v>
      </c>
      <c r="H34" s="3">
        <v>5177.11</v>
      </c>
      <c r="I34" s="3">
        <v>395.55</v>
      </c>
      <c r="J34" s="8">
        <f t="shared" si="1"/>
        <v>0.201244500905733</v>
      </c>
      <c r="K34" s="8">
        <f t="shared" si="2"/>
        <v>0.0311160593362119</v>
      </c>
      <c r="L34" s="8">
        <f t="shared" si="3"/>
        <v>-0.182385204117405</v>
      </c>
      <c r="M34" s="1">
        <v>3</v>
      </c>
      <c r="N34" s="4">
        <v>4193.33</v>
      </c>
      <c r="O34" s="3">
        <v>4940.22</v>
      </c>
      <c r="P34" s="3">
        <v>615.583658291457</v>
      </c>
      <c r="Q34" s="1">
        <v>4</v>
      </c>
      <c r="R34" s="3">
        <v>5063.19</v>
      </c>
      <c r="S34" s="3">
        <v>5138</v>
      </c>
      <c r="T34" s="3">
        <v>106.74</v>
      </c>
      <c r="U34" s="8">
        <f t="shared" ref="U34:W34" si="33">(R34-N34)/N34</f>
        <v>0.207438956628741</v>
      </c>
      <c r="V34" s="8">
        <f t="shared" si="33"/>
        <v>0.0400346543271352</v>
      </c>
      <c r="W34" s="8">
        <f t="shared" si="33"/>
        <v>-0.826603584155799</v>
      </c>
      <c r="Y34" s="10"/>
    </row>
    <row r="35" spans="1:25">
      <c r="A35" s="1" t="s">
        <v>79</v>
      </c>
      <c r="B35" s="1">
        <v>3</v>
      </c>
      <c r="C35" s="4">
        <v>3942.74</v>
      </c>
      <c r="D35" s="3">
        <v>4352.52</v>
      </c>
      <c r="E35" s="3">
        <v>609.816030150754</v>
      </c>
      <c r="F35" s="1">
        <v>3</v>
      </c>
      <c r="G35" s="3">
        <v>4154.17</v>
      </c>
      <c r="H35" s="3">
        <v>4978.87</v>
      </c>
      <c r="I35" s="3">
        <v>385.74</v>
      </c>
      <c r="J35" s="8">
        <f t="shared" si="1"/>
        <v>0.0536251439354358</v>
      </c>
      <c r="K35" s="8">
        <f t="shared" si="2"/>
        <v>0.143905140010844</v>
      </c>
      <c r="L35" s="8">
        <f t="shared" si="3"/>
        <v>-0.367448573130096</v>
      </c>
      <c r="M35" s="1">
        <v>3</v>
      </c>
      <c r="N35" s="4">
        <v>3985.02</v>
      </c>
      <c r="O35" s="3">
        <v>4060.18</v>
      </c>
      <c r="P35" s="3">
        <v>577.816582914573</v>
      </c>
      <c r="Q35" s="1">
        <v>3</v>
      </c>
      <c r="R35" s="3">
        <v>4033.53</v>
      </c>
      <c r="S35" s="3">
        <v>4713.31</v>
      </c>
      <c r="T35" s="3">
        <v>276.05</v>
      </c>
      <c r="U35" s="8">
        <f t="shared" ref="U35:W35" si="34">(R35-N35)/N35</f>
        <v>0.0121730882153666</v>
      </c>
      <c r="V35" s="8">
        <f t="shared" si="34"/>
        <v>0.160862326300805</v>
      </c>
      <c r="W35" s="8">
        <f t="shared" si="34"/>
        <v>-0.522253240625992</v>
      </c>
      <c r="Y35" s="10"/>
    </row>
    <row r="36" spans="1:25">
      <c r="A36" s="1" t="s">
        <v>80</v>
      </c>
      <c r="B36" s="1">
        <v>3</v>
      </c>
      <c r="C36" s="3">
        <v>3820.72</v>
      </c>
      <c r="D36" s="3">
        <v>3854.31</v>
      </c>
      <c r="E36" s="3">
        <v>553.010864321608</v>
      </c>
      <c r="F36" s="1">
        <v>3</v>
      </c>
      <c r="G36" s="4">
        <v>3788.06</v>
      </c>
      <c r="H36" s="3">
        <v>4283.68</v>
      </c>
      <c r="I36" s="3">
        <v>367.1</v>
      </c>
      <c r="J36" s="8">
        <f t="shared" si="1"/>
        <v>-0.00854812705458653</v>
      </c>
      <c r="K36" s="8">
        <f t="shared" si="2"/>
        <v>0.111399965233725</v>
      </c>
      <c r="L36" s="8">
        <f t="shared" si="3"/>
        <v>-0.336179406800026</v>
      </c>
      <c r="M36" s="1">
        <v>3</v>
      </c>
      <c r="N36" s="3">
        <v>3793.76</v>
      </c>
      <c r="O36" s="3">
        <v>3827.81</v>
      </c>
      <c r="P36" s="3">
        <v>615.667959798995</v>
      </c>
      <c r="Q36" s="1">
        <v>3</v>
      </c>
      <c r="R36" s="4">
        <v>3776.4</v>
      </c>
      <c r="S36" s="3">
        <v>3833.52</v>
      </c>
      <c r="T36" s="3">
        <v>391.91</v>
      </c>
      <c r="U36" s="8">
        <f t="shared" ref="U36:W36" si="35">(R36-N36)/N36</f>
        <v>-0.00457593521994015</v>
      </c>
      <c r="V36" s="8">
        <f t="shared" si="35"/>
        <v>0.00149171458353472</v>
      </c>
      <c r="W36" s="8">
        <f t="shared" si="35"/>
        <v>-0.363439344597448</v>
      </c>
      <c r="Y36" s="10"/>
    </row>
    <row r="37" spans="1:25">
      <c r="A37" s="1" t="s">
        <v>81</v>
      </c>
      <c r="B37" s="1">
        <v>3</v>
      </c>
      <c r="C37" s="4">
        <v>4055.28</v>
      </c>
      <c r="D37" s="3">
        <v>4124.64</v>
      </c>
      <c r="E37" s="3">
        <v>514.197045226131</v>
      </c>
      <c r="F37" s="1">
        <v>3</v>
      </c>
      <c r="G37" s="3">
        <v>4113.28</v>
      </c>
      <c r="H37" s="3">
        <v>4932.58</v>
      </c>
      <c r="I37" s="3">
        <v>420.87</v>
      </c>
      <c r="J37" s="8">
        <f t="shared" ref="J37:J59" si="36">(G37-C37)/C37</f>
        <v>0.0143023416385551</v>
      </c>
      <c r="K37" s="8">
        <f t="shared" ref="K37:K59" si="37">(H37-D37)/D37</f>
        <v>0.19588133752279</v>
      </c>
      <c r="L37" s="8">
        <f t="shared" ref="L37:L59" si="38">(I37-E37)/E37</f>
        <v>-0.181500547489704</v>
      </c>
      <c r="M37" s="1">
        <v>3</v>
      </c>
      <c r="N37" s="4">
        <v>4065.06</v>
      </c>
      <c r="O37" s="3">
        <v>4126.45</v>
      </c>
      <c r="P37" s="3">
        <v>253.234703517588</v>
      </c>
      <c r="Q37" s="1">
        <v>3</v>
      </c>
      <c r="R37" s="3">
        <v>4088.67</v>
      </c>
      <c r="S37" s="3">
        <v>4184.01</v>
      </c>
      <c r="T37" s="3">
        <v>267.83</v>
      </c>
      <c r="U37" s="8">
        <f t="shared" ref="U37:W37" si="39">(R37-N37)/N37</f>
        <v>0.00580803235376603</v>
      </c>
      <c r="V37" s="8">
        <f t="shared" si="39"/>
        <v>0.0139490360964026</v>
      </c>
      <c r="W37" s="8">
        <f t="shared" si="39"/>
        <v>0.0576354515383327</v>
      </c>
      <c r="Y37" s="10"/>
    </row>
    <row r="38" spans="1:25">
      <c r="A38" s="1" t="s">
        <v>82</v>
      </c>
      <c r="B38" s="1">
        <v>3</v>
      </c>
      <c r="C38" s="4">
        <v>3978.1</v>
      </c>
      <c r="D38" s="3">
        <v>4065.05</v>
      </c>
      <c r="E38" s="3">
        <v>531.380502512563</v>
      </c>
      <c r="F38" s="1">
        <v>3</v>
      </c>
      <c r="G38" s="3">
        <v>4102.53</v>
      </c>
      <c r="H38" s="3">
        <v>4947.28</v>
      </c>
      <c r="I38" s="3">
        <v>381.85</v>
      </c>
      <c r="J38" s="8">
        <f t="shared" si="36"/>
        <v>0.0312787511626153</v>
      </c>
      <c r="K38" s="8">
        <f t="shared" si="37"/>
        <v>0.217028080835414</v>
      </c>
      <c r="L38" s="8">
        <f t="shared" si="38"/>
        <v>-0.281400054773421</v>
      </c>
      <c r="M38" s="1">
        <v>3</v>
      </c>
      <c r="N38" s="4">
        <v>3991.44</v>
      </c>
      <c r="O38" s="3">
        <v>4047.16</v>
      </c>
      <c r="P38" s="3">
        <v>550.819025125628</v>
      </c>
      <c r="Q38" s="1">
        <v>3</v>
      </c>
      <c r="R38" s="3">
        <v>4014.08</v>
      </c>
      <c r="S38" s="3">
        <v>4093.4</v>
      </c>
      <c r="T38" s="3">
        <v>207.25</v>
      </c>
      <c r="U38" s="8">
        <f t="shared" ref="U38:W38" si="40">(R38-N38)/N38</f>
        <v>0.00567213837612488</v>
      </c>
      <c r="V38" s="8">
        <f t="shared" si="40"/>
        <v>0.0114252957629548</v>
      </c>
      <c r="W38" s="8">
        <f t="shared" si="40"/>
        <v>-0.623742117562603</v>
      </c>
      <c r="Y38" s="10"/>
    </row>
    <row r="39" spans="1:25">
      <c r="A39" s="1" t="s">
        <v>83</v>
      </c>
      <c r="B39" s="1">
        <v>3</v>
      </c>
      <c r="C39" s="3">
        <v>3878.91</v>
      </c>
      <c r="D39" s="3">
        <v>3910.07</v>
      </c>
      <c r="E39" s="3">
        <v>463.552914572864</v>
      </c>
      <c r="F39" s="1">
        <v>3</v>
      </c>
      <c r="G39" s="4">
        <v>3928.01</v>
      </c>
      <c r="H39" s="3">
        <v>4203.4</v>
      </c>
      <c r="I39" s="3">
        <v>414</v>
      </c>
      <c r="J39" s="8">
        <f t="shared" si="36"/>
        <v>0.0126581952146351</v>
      </c>
      <c r="K39" s="8">
        <f t="shared" si="37"/>
        <v>0.0750191173048051</v>
      </c>
      <c r="L39" s="8">
        <f t="shared" si="38"/>
        <v>-0.106898075742926</v>
      </c>
      <c r="M39" s="1">
        <v>3</v>
      </c>
      <c r="N39" s="4">
        <v>3881.97</v>
      </c>
      <c r="O39" s="3">
        <v>3918.29</v>
      </c>
      <c r="P39" s="3">
        <v>616.946532663317</v>
      </c>
      <c r="Q39" s="1">
        <v>3</v>
      </c>
      <c r="R39" s="3">
        <v>3885.78</v>
      </c>
      <c r="S39" s="3">
        <v>3941.34</v>
      </c>
      <c r="T39" s="3">
        <v>256.1</v>
      </c>
      <c r="U39" s="8">
        <f t="shared" ref="U39:W39" si="41">(R39-N39)/N39</f>
        <v>0.000981460444052994</v>
      </c>
      <c r="V39" s="8">
        <f t="shared" si="41"/>
        <v>0.00588266820475263</v>
      </c>
      <c r="W39" s="8">
        <f t="shared" si="41"/>
        <v>-0.584891094379875</v>
      </c>
      <c r="Y39" s="10"/>
    </row>
    <row r="40" spans="1:25">
      <c r="A40" s="1" t="s">
        <v>84</v>
      </c>
      <c r="B40" s="1">
        <v>3</v>
      </c>
      <c r="C40" s="4">
        <v>3791.27</v>
      </c>
      <c r="D40" s="3">
        <v>3829.39</v>
      </c>
      <c r="E40" s="3">
        <v>596.946</v>
      </c>
      <c r="F40" s="1">
        <v>3</v>
      </c>
      <c r="G40" s="3">
        <v>3817.31</v>
      </c>
      <c r="H40" s="3">
        <v>3912.24</v>
      </c>
      <c r="I40" s="3">
        <v>376.56</v>
      </c>
      <c r="J40" s="8">
        <f t="shared" si="36"/>
        <v>0.00686841084913498</v>
      </c>
      <c r="K40" s="8">
        <f t="shared" si="37"/>
        <v>0.0216352996169102</v>
      </c>
      <c r="L40" s="8">
        <f t="shared" si="38"/>
        <v>-0.36918917289001</v>
      </c>
      <c r="M40" s="1">
        <v>3</v>
      </c>
      <c r="N40" s="4">
        <v>3732.8</v>
      </c>
      <c r="O40" s="3">
        <v>3776.2</v>
      </c>
      <c r="P40" s="3">
        <v>629.303728643216</v>
      </c>
      <c r="Q40" s="1">
        <v>3</v>
      </c>
      <c r="R40" s="3">
        <v>3754.5</v>
      </c>
      <c r="S40" s="3">
        <v>3797.05</v>
      </c>
      <c r="T40" s="3">
        <v>444.31</v>
      </c>
      <c r="U40" s="8">
        <f t="shared" ref="U40:W40" si="42">(R40-N40)/N40</f>
        <v>0.00581333047578221</v>
      </c>
      <c r="V40" s="8">
        <f t="shared" si="42"/>
        <v>0.00552142365340829</v>
      </c>
      <c r="W40" s="8">
        <f t="shared" si="42"/>
        <v>-0.293965727872079</v>
      </c>
      <c r="Y40" s="10"/>
    </row>
    <row r="41" spans="1:25">
      <c r="A41" s="1" t="s">
        <v>85</v>
      </c>
      <c r="B41" s="1">
        <v>3</v>
      </c>
      <c r="C41" s="4">
        <v>3975.64</v>
      </c>
      <c r="D41" s="3">
        <v>4015.9</v>
      </c>
      <c r="E41" s="3">
        <v>467.753939698493</v>
      </c>
      <c r="F41" s="1">
        <v>3</v>
      </c>
      <c r="G41" s="3">
        <v>4034.09</v>
      </c>
      <c r="H41" s="3">
        <v>4730.87</v>
      </c>
      <c r="I41" s="3">
        <v>402.71</v>
      </c>
      <c r="J41" s="8">
        <f t="shared" si="36"/>
        <v>0.014702035395559</v>
      </c>
      <c r="K41" s="8">
        <f t="shared" si="37"/>
        <v>0.178034811623795</v>
      </c>
      <c r="L41" s="8">
        <f t="shared" si="38"/>
        <v>-0.139055888530665</v>
      </c>
      <c r="M41" s="1">
        <v>3</v>
      </c>
      <c r="N41" s="4">
        <v>3933.55</v>
      </c>
      <c r="O41" s="3">
        <v>3977.24</v>
      </c>
      <c r="P41" s="3">
        <v>538.0051959799</v>
      </c>
      <c r="Q41" s="1">
        <v>3</v>
      </c>
      <c r="R41" s="3">
        <v>3945.4</v>
      </c>
      <c r="S41" s="3">
        <v>4035.72</v>
      </c>
      <c r="T41" s="3">
        <v>155.62</v>
      </c>
      <c r="U41" s="8">
        <f t="shared" ref="U41:W41" si="43">(R41-N41)/N41</f>
        <v>0.00301254591908071</v>
      </c>
      <c r="V41" s="8">
        <f t="shared" si="43"/>
        <v>0.0147036638472911</v>
      </c>
      <c r="W41" s="8">
        <f t="shared" si="43"/>
        <v>-0.710746288023185</v>
      </c>
      <c r="Y41" s="10"/>
    </row>
    <row r="42" spans="1:25">
      <c r="A42" s="1" t="s">
        <v>86</v>
      </c>
      <c r="B42" s="1">
        <v>3</v>
      </c>
      <c r="C42" s="3">
        <v>3920.37</v>
      </c>
      <c r="D42" s="3">
        <v>3984.78</v>
      </c>
      <c r="E42" s="3">
        <v>530.973045226131</v>
      </c>
      <c r="F42" s="1">
        <v>3</v>
      </c>
      <c r="G42" s="4">
        <v>3909.93</v>
      </c>
      <c r="H42" s="3">
        <v>4627.25</v>
      </c>
      <c r="I42" s="3">
        <v>409.16</v>
      </c>
      <c r="J42" s="8">
        <f t="shared" si="36"/>
        <v>-0.0026630139502139</v>
      </c>
      <c r="K42" s="8">
        <f t="shared" si="37"/>
        <v>0.161230983893716</v>
      </c>
      <c r="L42" s="8">
        <f t="shared" si="38"/>
        <v>-0.229414743971143</v>
      </c>
      <c r="M42" s="1">
        <v>3</v>
      </c>
      <c r="N42" s="3">
        <v>3926.79</v>
      </c>
      <c r="O42" s="3">
        <v>3961.42</v>
      </c>
      <c r="P42" s="3">
        <v>520.112201005025</v>
      </c>
      <c r="Q42" s="1">
        <v>3</v>
      </c>
      <c r="R42" s="4">
        <v>3901.16</v>
      </c>
      <c r="S42" s="3">
        <v>3990.44</v>
      </c>
      <c r="T42" s="3">
        <v>197.94</v>
      </c>
      <c r="U42" s="8">
        <f t="shared" ref="U42:W42" si="44">(R42-N42)/N42</f>
        <v>-0.00652695967953471</v>
      </c>
      <c r="V42" s="8">
        <f t="shared" si="44"/>
        <v>0.0073256559516537</v>
      </c>
      <c r="W42" s="8">
        <f t="shared" si="44"/>
        <v>-0.619428270251081</v>
      </c>
      <c r="Y42" s="10"/>
    </row>
    <row r="43" spans="1:25">
      <c r="A43" s="1" t="s">
        <v>87</v>
      </c>
      <c r="B43" s="1">
        <v>3</v>
      </c>
      <c r="C43" s="4">
        <v>3814.42</v>
      </c>
      <c r="D43" s="3">
        <v>3893.38</v>
      </c>
      <c r="E43" s="3">
        <v>580.240251256281</v>
      </c>
      <c r="F43" s="1">
        <v>3</v>
      </c>
      <c r="G43" s="3">
        <v>3880.44</v>
      </c>
      <c r="H43" s="3">
        <v>4056.29</v>
      </c>
      <c r="I43" s="3">
        <v>422.42</v>
      </c>
      <c r="J43" s="8">
        <f t="shared" si="36"/>
        <v>0.0173080048867193</v>
      </c>
      <c r="K43" s="8">
        <f t="shared" si="37"/>
        <v>0.041842820377153</v>
      </c>
      <c r="L43" s="8">
        <f t="shared" si="38"/>
        <v>-0.271991215560423</v>
      </c>
      <c r="M43" s="1">
        <v>3</v>
      </c>
      <c r="N43" s="4">
        <v>3824.47</v>
      </c>
      <c r="O43" s="3">
        <v>3857.62</v>
      </c>
      <c r="P43" s="3">
        <v>561.623668341709</v>
      </c>
      <c r="Q43" s="1">
        <v>3</v>
      </c>
      <c r="R43" s="3">
        <v>3836.3</v>
      </c>
      <c r="S43" s="3">
        <v>3897.52</v>
      </c>
      <c r="T43" s="3">
        <v>245.14</v>
      </c>
      <c r="U43" s="8">
        <f t="shared" ref="U43:W43" si="45">(R43-N43)/N43</f>
        <v>0.00309323906319056</v>
      </c>
      <c r="V43" s="8">
        <f t="shared" si="45"/>
        <v>0.0103431649566313</v>
      </c>
      <c r="W43" s="8">
        <f t="shared" si="45"/>
        <v>-0.563515546408829</v>
      </c>
      <c r="Y43" s="10"/>
    </row>
    <row r="44" spans="1:25">
      <c r="A44" s="1" t="s">
        <v>88</v>
      </c>
      <c r="B44" s="1">
        <v>16</v>
      </c>
      <c r="C44" s="3">
        <v>17667.7</v>
      </c>
      <c r="D44" s="3">
        <v>18513.67</v>
      </c>
      <c r="E44" s="3">
        <v>504.481296482412</v>
      </c>
      <c r="F44" s="1">
        <v>16</v>
      </c>
      <c r="G44" s="4">
        <v>17667.04</v>
      </c>
      <c r="H44" s="3">
        <v>18524.82</v>
      </c>
      <c r="I44" s="3">
        <v>266.39</v>
      </c>
      <c r="J44" s="8">
        <f t="shared" si="36"/>
        <v>-3.73563055745714e-5</v>
      </c>
      <c r="K44" s="8">
        <f t="shared" si="37"/>
        <v>0.00060225768310667</v>
      </c>
      <c r="L44" s="8">
        <f t="shared" si="38"/>
        <v>-0.471952673255772</v>
      </c>
      <c r="M44" s="1">
        <v>16</v>
      </c>
      <c r="N44" s="4">
        <v>17696.2</v>
      </c>
      <c r="O44" s="3">
        <v>17741.63</v>
      </c>
      <c r="P44" s="3">
        <v>442.049005025126</v>
      </c>
      <c r="Q44" s="1">
        <v>16</v>
      </c>
      <c r="R44" s="3">
        <v>17710.06</v>
      </c>
      <c r="S44" s="3">
        <v>18266.64</v>
      </c>
      <c r="T44" s="3">
        <v>237.35</v>
      </c>
      <c r="U44" s="8">
        <f t="shared" ref="U44:W44" si="46">(R44-N44)/N44</f>
        <v>0.000783218996168702</v>
      </c>
      <c r="V44" s="8">
        <f t="shared" si="46"/>
        <v>0.0295919822474033</v>
      </c>
      <c r="W44" s="8">
        <f t="shared" si="46"/>
        <v>-0.463068579949617</v>
      </c>
      <c r="Y44" s="10"/>
    </row>
    <row r="45" spans="1:25">
      <c r="A45" s="1" t="s">
        <v>89</v>
      </c>
      <c r="B45" s="1">
        <v>16</v>
      </c>
      <c r="C45" s="4">
        <v>17576.8</v>
      </c>
      <c r="D45" s="3">
        <v>17909.78</v>
      </c>
      <c r="E45" s="3">
        <v>392.198713567839</v>
      </c>
      <c r="F45" s="1">
        <v>15</v>
      </c>
      <c r="G45" s="3">
        <v>16607.2</v>
      </c>
      <c r="H45" s="3">
        <v>17904.04</v>
      </c>
      <c r="I45" s="3">
        <v>381.3</v>
      </c>
      <c r="J45" s="8">
        <f t="shared" si="36"/>
        <v>-0.0551636247781165</v>
      </c>
      <c r="K45" s="8">
        <f t="shared" si="37"/>
        <v>-0.000320495282465668</v>
      </c>
      <c r="L45" s="8">
        <f t="shared" si="38"/>
        <v>-0.0277887539933346</v>
      </c>
      <c r="M45" s="1">
        <v>15</v>
      </c>
      <c r="N45" s="4">
        <v>16558.2</v>
      </c>
      <c r="O45" s="3">
        <v>16628.46</v>
      </c>
      <c r="P45" s="3">
        <v>422.701809045226</v>
      </c>
      <c r="Q45" s="1">
        <v>15</v>
      </c>
      <c r="R45" s="3">
        <v>16588.34</v>
      </c>
      <c r="S45" s="3">
        <v>16804.06</v>
      </c>
      <c r="T45" s="3">
        <v>458.46</v>
      </c>
      <c r="U45" s="8">
        <f t="shared" ref="U45:W45" si="47">(R45-N45)/N45</f>
        <v>0.00182024616202241</v>
      </c>
      <c r="V45" s="8">
        <f t="shared" si="47"/>
        <v>0.0105602082213267</v>
      </c>
      <c r="W45" s="8">
        <f t="shared" si="47"/>
        <v>0.0845943646078602</v>
      </c>
      <c r="Y45" s="10"/>
    </row>
    <row r="46" spans="1:25">
      <c r="A46" s="1" t="s">
        <v>90</v>
      </c>
      <c r="B46" s="1">
        <v>14</v>
      </c>
      <c r="C46" s="3">
        <v>15366.9</v>
      </c>
      <c r="D46" s="3">
        <v>16245.06</v>
      </c>
      <c r="E46" s="3">
        <v>537.035728643216</v>
      </c>
      <c r="F46" s="1">
        <v>14</v>
      </c>
      <c r="G46" s="4">
        <v>15341.71</v>
      </c>
      <c r="H46" s="3">
        <v>15619.5</v>
      </c>
      <c r="I46" s="3">
        <v>415.95</v>
      </c>
      <c r="J46" s="8">
        <f t="shared" si="36"/>
        <v>-0.00163923758207579</v>
      </c>
      <c r="K46" s="8">
        <f t="shared" si="37"/>
        <v>-0.0385077063427282</v>
      </c>
      <c r="L46" s="8">
        <f t="shared" si="38"/>
        <v>-0.225470526791822</v>
      </c>
      <c r="M46" s="1">
        <v>13</v>
      </c>
      <c r="N46" s="4">
        <v>14358.2</v>
      </c>
      <c r="O46" s="3">
        <v>14999.16</v>
      </c>
      <c r="P46" s="3">
        <v>485.956040201005</v>
      </c>
      <c r="Q46" s="1">
        <v>13</v>
      </c>
      <c r="R46" s="3">
        <v>14376.2</v>
      </c>
      <c r="S46" s="3">
        <v>15209.67</v>
      </c>
      <c r="T46" s="3">
        <v>399.03</v>
      </c>
      <c r="U46" s="8">
        <f t="shared" ref="U46:W46" si="48">(R46-N46)/N46</f>
        <v>0.0012536390355337</v>
      </c>
      <c r="V46" s="8">
        <f t="shared" si="48"/>
        <v>0.0140347859480131</v>
      </c>
      <c r="W46" s="8">
        <f t="shared" si="48"/>
        <v>-0.178876344792525</v>
      </c>
      <c r="Y46" s="10"/>
    </row>
    <row r="47" spans="1:25">
      <c r="A47" s="1" t="s">
        <v>91</v>
      </c>
      <c r="B47" s="1">
        <v>13</v>
      </c>
      <c r="C47" s="3">
        <v>14270.5</v>
      </c>
      <c r="D47" s="3">
        <v>14315.17</v>
      </c>
      <c r="E47" s="3">
        <v>447.535628140704</v>
      </c>
      <c r="F47" s="1">
        <v>12</v>
      </c>
      <c r="G47" s="4">
        <v>13259.64</v>
      </c>
      <c r="H47" s="3">
        <v>14008.53</v>
      </c>
      <c r="I47" s="3">
        <v>440.41</v>
      </c>
      <c r="J47" s="8">
        <f t="shared" si="36"/>
        <v>-0.0708356399565538</v>
      </c>
      <c r="K47" s="8">
        <f t="shared" si="37"/>
        <v>-0.0214206327972353</v>
      </c>
      <c r="L47" s="8">
        <f t="shared" si="38"/>
        <v>-0.0159219237366811</v>
      </c>
      <c r="M47" s="1">
        <v>12</v>
      </c>
      <c r="N47" s="3">
        <v>13222.5</v>
      </c>
      <c r="O47" s="3">
        <v>13261.65</v>
      </c>
      <c r="P47" s="3">
        <v>490.655849246231</v>
      </c>
      <c r="Q47" s="1">
        <v>12</v>
      </c>
      <c r="R47" s="4">
        <v>13198.23</v>
      </c>
      <c r="S47" s="3">
        <v>13753.48</v>
      </c>
      <c r="T47" s="3">
        <v>364.17</v>
      </c>
      <c r="U47" s="8">
        <f t="shared" ref="U47:W47" si="49">(R47-N47)/N47</f>
        <v>-0.00183550765740219</v>
      </c>
      <c r="V47" s="8">
        <f t="shared" si="49"/>
        <v>0.0370866370323451</v>
      </c>
      <c r="W47" s="8">
        <f t="shared" si="49"/>
        <v>-0.257789343468634</v>
      </c>
      <c r="Y47" s="10"/>
    </row>
    <row r="48" spans="1:25">
      <c r="A48" s="1" t="s">
        <v>92</v>
      </c>
      <c r="B48" s="1">
        <v>15</v>
      </c>
      <c r="C48" s="3">
        <v>16500.9</v>
      </c>
      <c r="D48" s="3">
        <v>16933.42</v>
      </c>
      <c r="E48" s="3">
        <v>458.248944723618</v>
      </c>
      <c r="F48" s="1">
        <v>15</v>
      </c>
      <c r="G48" s="4">
        <v>16500.26</v>
      </c>
      <c r="H48" s="3">
        <v>16839.73</v>
      </c>
      <c r="I48" s="3">
        <v>393.24</v>
      </c>
      <c r="J48" s="8">
        <f t="shared" si="36"/>
        <v>-3.87857632009803e-5</v>
      </c>
      <c r="K48" s="8">
        <f t="shared" si="37"/>
        <v>-0.00553284569803375</v>
      </c>
      <c r="L48" s="8">
        <f t="shared" si="38"/>
        <v>-0.141863817630451</v>
      </c>
      <c r="M48" s="1">
        <v>14</v>
      </c>
      <c r="N48" s="4">
        <v>15470.7</v>
      </c>
      <c r="O48" s="3">
        <v>15820.9</v>
      </c>
      <c r="P48" s="3">
        <v>449.495638190955</v>
      </c>
      <c r="Q48" s="1">
        <v>14</v>
      </c>
      <c r="R48" s="3">
        <v>15499.95</v>
      </c>
      <c r="S48" s="3">
        <v>16847.82</v>
      </c>
      <c r="T48" s="3">
        <v>218.09</v>
      </c>
      <c r="U48" s="8">
        <f t="shared" ref="U48:W48" si="50">(R48-N48)/N48</f>
        <v>0.00189067075180826</v>
      </c>
      <c r="V48" s="8">
        <f t="shared" si="50"/>
        <v>0.0649090759691295</v>
      </c>
      <c r="W48" s="8">
        <f t="shared" si="50"/>
        <v>-0.514811754619628</v>
      </c>
      <c r="Y48" s="10"/>
    </row>
    <row r="49" spans="1:25">
      <c r="A49" s="1" t="s">
        <v>93</v>
      </c>
      <c r="B49" s="1">
        <v>14</v>
      </c>
      <c r="C49" s="4">
        <v>15432.5</v>
      </c>
      <c r="D49" s="3">
        <v>16069.05</v>
      </c>
      <c r="E49" s="3">
        <v>444.100341708543</v>
      </c>
      <c r="F49" s="1">
        <v>14</v>
      </c>
      <c r="G49" s="3">
        <v>15463.31</v>
      </c>
      <c r="H49" s="3">
        <v>16182.16</v>
      </c>
      <c r="I49" s="3">
        <v>287.49</v>
      </c>
      <c r="J49" s="8">
        <f t="shared" si="36"/>
        <v>0.00199643609266156</v>
      </c>
      <c r="K49" s="8">
        <f t="shared" si="37"/>
        <v>0.00703899732716001</v>
      </c>
      <c r="L49" s="8">
        <f t="shared" si="38"/>
        <v>-0.352646298595564</v>
      </c>
      <c r="M49" s="1">
        <v>13</v>
      </c>
      <c r="N49" s="4">
        <v>14448.3</v>
      </c>
      <c r="O49" s="3">
        <v>15249.17</v>
      </c>
      <c r="P49" s="3">
        <v>406.171688442211</v>
      </c>
      <c r="Q49" s="1">
        <v>14</v>
      </c>
      <c r="R49" s="3">
        <v>15420.57</v>
      </c>
      <c r="S49" s="3">
        <v>15671.62</v>
      </c>
      <c r="T49" s="3">
        <v>370.51</v>
      </c>
      <c r="U49" s="8">
        <f t="shared" ref="U49:W49" si="51">(R49-N49)/N49</f>
        <v>0.0672930379352589</v>
      </c>
      <c r="V49" s="8">
        <f t="shared" si="51"/>
        <v>0.0277031471221057</v>
      </c>
      <c r="W49" s="8">
        <f t="shared" si="51"/>
        <v>-0.0877995425505509</v>
      </c>
      <c r="Y49" s="10"/>
    </row>
    <row r="50" spans="1:25">
      <c r="A50" s="1" t="s">
        <v>94</v>
      </c>
      <c r="B50" s="1">
        <v>13</v>
      </c>
      <c r="C50" s="3">
        <v>14313.4</v>
      </c>
      <c r="D50" s="3">
        <v>14437.31</v>
      </c>
      <c r="E50" s="3">
        <v>540.667718592965</v>
      </c>
      <c r="F50" s="1">
        <v>13</v>
      </c>
      <c r="G50" s="4">
        <v>14309.63</v>
      </c>
      <c r="H50" s="3">
        <v>14536.39</v>
      </c>
      <c r="I50" s="3">
        <v>414.59</v>
      </c>
      <c r="J50" s="8">
        <f t="shared" si="36"/>
        <v>-0.000263389551050095</v>
      </c>
      <c r="K50" s="8">
        <f t="shared" si="37"/>
        <v>0.0068627742979821</v>
      </c>
      <c r="L50" s="8">
        <f t="shared" si="38"/>
        <v>-0.233188914849716</v>
      </c>
      <c r="M50" s="1">
        <v>12</v>
      </c>
      <c r="N50" s="4">
        <v>13276.5</v>
      </c>
      <c r="O50" s="3">
        <v>13386.51</v>
      </c>
      <c r="P50" s="3">
        <v>518.889829145729</v>
      </c>
      <c r="Q50" s="1">
        <v>12</v>
      </c>
      <c r="R50" s="3">
        <v>13280.38</v>
      </c>
      <c r="S50" s="3">
        <v>14325.56</v>
      </c>
      <c r="T50" s="3">
        <v>369.93</v>
      </c>
      <c r="U50" s="8">
        <f t="shared" ref="U50:W50" si="52">(R50-N50)/N50</f>
        <v>0.000292245697284616</v>
      </c>
      <c r="V50" s="8">
        <f t="shared" si="52"/>
        <v>0.0701489783371468</v>
      </c>
      <c r="W50" s="8">
        <f t="shared" si="52"/>
        <v>-0.287074097002379</v>
      </c>
      <c r="Y50" s="10"/>
    </row>
    <row r="51" spans="1:25">
      <c r="A51" s="1" t="s">
        <v>95</v>
      </c>
      <c r="B51" s="1">
        <v>12</v>
      </c>
      <c r="C51" s="3">
        <v>13226</v>
      </c>
      <c r="D51" s="3">
        <v>13891.71</v>
      </c>
      <c r="E51" s="3">
        <v>435.951195979899</v>
      </c>
      <c r="F51" s="1">
        <v>12</v>
      </c>
      <c r="G51" s="4">
        <v>13189</v>
      </c>
      <c r="H51" s="3">
        <v>13436.84</v>
      </c>
      <c r="I51" s="3">
        <v>453.72</v>
      </c>
      <c r="J51" s="8">
        <f t="shared" si="36"/>
        <v>-0.00279752003629215</v>
      </c>
      <c r="K51" s="8">
        <f t="shared" si="37"/>
        <v>-0.0327439890409459</v>
      </c>
      <c r="L51" s="8">
        <f t="shared" si="38"/>
        <v>0.0407587000195322</v>
      </c>
      <c r="M51" s="1">
        <v>12</v>
      </c>
      <c r="N51" s="3">
        <v>13184.7</v>
      </c>
      <c r="O51" s="3">
        <v>13214.5</v>
      </c>
      <c r="P51" s="3">
        <v>504.045738693467</v>
      </c>
      <c r="Q51" s="1">
        <v>11</v>
      </c>
      <c r="R51" s="4">
        <v>12208.34</v>
      </c>
      <c r="S51" s="3">
        <v>13339.61</v>
      </c>
      <c r="T51" s="3">
        <v>346.03</v>
      </c>
      <c r="U51" s="8">
        <f t="shared" ref="U51:W51" si="53">(R51-N51)/N51</f>
        <v>-0.0740525002464979</v>
      </c>
      <c r="V51" s="8">
        <f t="shared" si="53"/>
        <v>0.00946763025464456</v>
      </c>
      <c r="W51" s="8">
        <f t="shared" si="53"/>
        <v>-0.313494840970302</v>
      </c>
      <c r="Y51" s="10"/>
    </row>
    <row r="52" spans="1:25">
      <c r="A52" s="1" t="s">
        <v>96</v>
      </c>
      <c r="B52" s="1">
        <v>4</v>
      </c>
      <c r="C52" s="4">
        <v>5504.77</v>
      </c>
      <c r="D52" s="3">
        <v>5819.06</v>
      </c>
      <c r="E52" s="3">
        <v>494.519668341708</v>
      </c>
      <c r="F52" s="1">
        <v>4</v>
      </c>
      <c r="G52" s="3">
        <v>5532.99</v>
      </c>
      <c r="H52" s="3">
        <v>5968.02</v>
      </c>
      <c r="I52" s="3">
        <v>539.97</v>
      </c>
      <c r="J52" s="8">
        <f t="shared" si="36"/>
        <v>0.00512646304931893</v>
      </c>
      <c r="K52" s="8">
        <f t="shared" si="37"/>
        <v>0.0255986362058477</v>
      </c>
      <c r="L52" s="8">
        <f t="shared" si="38"/>
        <v>0.0919080363592057</v>
      </c>
      <c r="M52" s="1">
        <v>4</v>
      </c>
      <c r="N52" s="4">
        <v>5617.75</v>
      </c>
      <c r="O52" s="3">
        <v>5786.48</v>
      </c>
      <c r="P52" s="3">
        <v>226.806180904523</v>
      </c>
      <c r="Q52" s="1">
        <v>4</v>
      </c>
      <c r="R52" s="3">
        <v>5701.03</v>
      </c>
      <c r="S52" s="3">
        <v>6107.83</v>
      </c>
      <c r="T52" s="3">
        <v>172.69</v>
      </c>
      <c r="U52" s="8">
        <f t="shared" ref="U52:W52" si="54">(R52-N52)/N52</f>
        <v>0.0148244403898357</v>
      </c>
      <c r="V52" s="8">
        <f t="shared" si="54"/>
        <v>0.0555346255409161</v>
      </c>
      <c r="W52" s="8">
        <f t="shared" si="54"/>
        <v>-0.238600997065878</v>
      </c>
      <c r="Y52" s="10"/>
    </row>
    <row r="53" spans="1:25">
      <c r="A53" s="1" t="s">
        <v>97</v>
      </c>
      <c r="B53" s="1">
        <v>4</v>
      </c>
      <c r="C53" s="4">
        <v>5324.64</v>
      </c>
      <c r="D53" s="3">
        <v>5442.41</v>
      </c>
      <c r="E53" s="3">
        <v>416.842854271357</v>
      </c>
      <c r="F53" s="1">
        <v>4</v>
      </c>
      <c r="G53" s="3">
        <v>5346.39</v>
      </c>
      <c r="H53" s="3">
        <v>5555.28</v>
      </c>
      <c r="I53" s="3">
        <v>551.65</v>
      </c>
      <c r="J53" s="8">
        <f t="shared" si="36"/>
        <v>0.00408478319661048</v>
      </c>
      <c r="K53" s="8">
        <f t="shared" si="37"/>
        <v>0.0207389740941972</v>
      </c>
      <c r="L53" s="8">
        <f t="shared" si="38"/>
        <v>0.323400399808428</v>
      </c>
      <c r="M53" s="1">
        <v>4</v>
      </c>
      <c r="N53" s="3">
        <v>5436.63</v>
      </c>
      <c r="O53" s="3">
        <v>5541.8</v>
      </c>
      <c r="P53" s="3">
        <v>138.338773869347</v>
      </c>
      <c r="Q53" s="1">
        <v>4</v>
      </c>
      <c r="R53" s="4">
        <v>5338.73</v>
      </c>
      <c r="S53" s="3">
        <v>5469.33</v>
      </c>
      <c r="T53" s="3">
        <v>138.84</v>
      </c>
      <c r="U53" s="8">
        <f t="shared" ref="U53:W53" si="55">(R53-N53)/N53</f>
        <v>-0.0180074788977732</v>
      </c>
      <c r="V53" s="8">
        <f t="shared" si="55"/>
        <v>-0.0130769785990112</v>
      </c>
      <c r="W53" s="8">
        <f t="shared" si="55"/>
        <v>0.00362317892976548</v>
      </c>
      <c r="Y53" s="10"/>
    </row>
    <row r="54" spans="1:25">
      <c r="A54" s="1" t="s">
        <v>98</v>
      </c>
      <c r="B54" s="1">
        <v>4</v>
      </c>
      <c r="C54" s="4">
        <v>5109.88</v>
      </c>
      <c r="D54" s="3">
        <v>5177.69</v>
      </c>
      <c r="E54" s="3">
        <v>452.565618090452</v>
      </c>
      <c r="F54" s="1">
        <v>4</v>
      </c>
      <c r="G54" s="3">
        <v>5133.54</v>
      </c>
      <c r="H54" s="3">
        <v>5233.56</v>
      </c>
      <c r="I54" s="3">
        <v>425.19</v>
      </c>
      <c r="J54" s="8">
        <f t="shared" si="36"/>
        <v>0.00463024572005602</v>
      </c>
      <c r="K54" s="8">
        <f t="shared" si="37"/>
        <v>0.0107905262771624</v>
      </c>
      <c r="L54" s="8">
        <f t="shared" si="38"/>
        <v>-0.0604898317418814</v>
      </c>
      <c r="M54" s="1">
        <v>4</v>
      </c>
      <c r="N54" s="3">
        <v>5086.44</v>
      </c>
      <c r="O54" s="3">
        <v>5159.15</v>
      </c>
      <c r="P54" s="3">
        <v>531.942512562814</v>
      </c>
      <c r="Q54" s="1">
        <v>4</v>
      </c>
      <c r="R54" s="4">
        <v>5056.92</v>
      </c>
      <c r="S54" s="3">
        <v>5196.18</v>
      </c>
      <c r="T54" s="3">
        <v>188.24</v>
      </c>
      <c r="U54" s="8">
        <f t="shared" ref="U54:W54" si="56">(R54-N54)/N54</f>
        <v>-0.00580366621841593</v>
      </c>
      <c r="V54" s="8">
        <f t="shared" si="56"/>
        <v>0.00717753893567752</v>
      </c>
      <c r="W54" s="8">
        <f t="shared" si="56"/>
        <v>-0.646127174357451</v>
      </c>
      <c r="Y54" s="10"/>
    </row>
    <row r="55" spans="1:25">
      <c r="A55" s="1" t="s">
        <v>99</v>
      </c>
      <c r="B55" s="1">
        <v>3</v>
      </c>
      <c r="C55" s="4">
        <v>4036.49</v>
      </c>
      <c r="D55" s="3">
        <v>4525.03</v>
      </c>
      <c r="E55" s="3">
        <v>523.680964824121</v>
      </c>
      <c r="F55" s="1">
        <v>4</v>
      </c>
      <c r="G55" s="3">
        <v>4929.35</v>
      </c>
      <c r="H55" s="3">
        <v>5054.79</v>
      </c>
      <c r="I55" s="3">
        <v>441.72</v>
      </c>
      <c r="J55" s="8">
        <f t="shared" si="36"/>
        <v>0.221197129188974</v>
      </c>
      <c r="K55" s="8">
        <f t="shared" si="37"/>
        <v>0.117073256972882</v>
      </c>
      <c r="L55" s="8">
        <f t="shared" si="38"/>
        <v>-0.156509345058298</v>
      </c>
      <c r="M55" s="1">
        <v>3</v>
      </c>
      <c r="N55" s="4">
        <v>3962.88</v>
      </c>
      <c r="O55" s="3">
        <v>4252.28</v>
      </c>
      <c r="P55" s="3">
        <v>631.650120603015</v>
      </c>
      <c r="Q55" s="1">
        <v>4</v>
      </c>
      <c r="R55" s="3">
        <v>4888.08</v>
      </c>
      <c r="S55" s="3">
        <v>4981.16</v>
      </c>
      <c r="T55" s="3">
        <v>319.55</v>
      </c>
      <c r="U55" s="8">
        <f t="shared" ref="U55:W55" si="57">(R55-N55)/N55</f>
        <v>0.233466569767442</v>
      </c>
      <c r="V55" s="8">
        <f t="shared" si="57"/>
        <v>0.171409220465256</v>
      </c>
      <c r="W55" s="8">
        <f t="shared" si="57"/>
        <v>-0.494102843366932</v>
      </c>
      <c r="Y55" s="10"/>
    </row>
    <row r="56" spans="1:25">
      <c r="A56" s="1" t="s">
        <v>100</v>
      </c>
      <c r="B56" s="1">
        <v>4</v>
      </c>
      <c r="C56" s="4">
        <v>5260.14</v>
      </c>
      <c r="D56" s="3">
        <v>5338.5</v>
      </c>
      <c r="E56" s="3">
        <v>426.741256281407</v>
      </c>
      <c r="F56" s="1">
        <v>4</v>
      </c>
      <c r="G56" s="3">
        <v>5319.01</v>
      </c>
      <c r="H56" s="3">
        <v>5944.82</v>
      </c>
      <c r="I56" s="3">
        <v>441.93</v>
      </c>
      <c r="J56" s="8">
        <f t="shared" si="36"/>
        <v>0.0111917173307174</v>
      </c>
      <c r="K56" s="8">
        <f t="shared" si="37"/>
        <v>0.113574974243701</v>
      </c>
      <c r="L56" s="8">
        <f t="shared" si="38"/>
        <v>0.0355923958488257</v>
      </c>
      <c r="M56" s="1">
        <v>4</v>
      </c>
      <c r="N56" s="4">
        <v>5285.41</v>
      </c>
      <c r="O56" s="3">
        <v>5375.54</v>
      </c>
      <c r="P56" s="3">
        <v>221.242281407035</v>
      </c>
      <c r="Q56" s="1">
        <v>4</v>
      </c>
      <c r="R56" s="3">
        <v>5294.06</v>
      </c>
      <c r="S56" s="3">
        <v>5398.39</v>
      </c>
      <c r="T56" s="3">
        <v>198.59</v>
      </c>
      <c r="U56" s="8">
        <f t="shared" ref="U56:W56" si="58">(R56-N56)/N56</f>
        <v>0.00163658070045664</v>
      </c>
      <c r="V56" s="8">
        <f t="shared" si="58"/>
        <v>0.00425073574003735</v>
      </c>
      <c r="W56" s="8">
        <f t="shared" si="58"/>
        <v>-0.102386764695126</v>
      </c>
      <c r="Y56" s="10"/>
    </row>
    <row r="57" spans="1:25">
      <c r="A57" s="1" t="s">
        <v>101</v>
      </c>
      <c r="B57" s="1">
        <v>4</v>
      </c>
      <c r="C57" s="3">
        <v>5234.55</v>
      </c>
      <c r="D57" s="3">
        <v>5289.9</v>
      </c>
      <c r="E57" s="3">
        <v>470.816894472362</v>
      </c>
      <c r="F57" s="1">
        <v>4</v>
      </c>
      <c r="G57" s="4">
        <v>5211.47</v>
      </c>
      <c r="H57" s="3">
        <v>5355.85</v>
      </c>
      <c r="I57" s="3">
        <v>469.63</v>
      </c>
      <c r="J57" s="8">
        <f t="shared" si="36"/>
        <v>-0.00440916602191209</v>
      </c>
      <c r="K57" s="8">
        <f t="shared" si="37"/>
        <v>0.0124671543885519</v>
      </c>
      <c r="L57" s="8">
        <f t="shared" si="38"/>
        <v>-0.00252092583400628</v>
      </c>
      <c r="M57" s="1">
        <v>4</v>
      </c>
      <c r="N57" s="4">
        <v>5210.57</v>
      </c>
      <c r="O57" s="3">
        <v>5275.72</v>
      </c>
      <c r="P57" s="3">
        <v>395.416221105528</v>
      </c>
      <c r="Q57" s="1">
        <v>4</v>
      </c>
      <c r="R57" s="3">
        <v>5277.09</v>
      </c>
      <c r="S57" s="3">
        <v>5374.53</v>
      </c>
      <c r="T57" s="3">
        <v>157.38</v>
      </c>
      <c r="U57" s="8">
        <f t="shared" ref="U57:W57" si="59">(R57-N57)/N57</f>
        <v>0.0127663576153857</v>
      </c>
      <c r="V57" s="8">
        <f t="shared" si="59"/>
        <v>0.0187291971522369</v>
      </c>
      <c r="W57" s="8">
        <f t="shared" si="59"/>
        <v>-0.601989014107748</v>
      </c>
      <c r="Y57" s="10"/>
    </row>
    <row r="58" spans="1:25">
      <c r="A58" s="1" t="s">
        <v>102</v>
      </c>
      <c r="B58" s="1">
        <v>3</v>
      </c>
      <c r="C58" s="4">
        <v>4150.6</v>
      </c>
      <c r="D58" s="3">
        <v>4930.81</v>
      </c>
      <c r="E58" s="3">
        <v>488.098703517588</v>
      </c>
      <c r="F58" s="1">
        <v>4</v>
      </c>
      <c r="G58" s="3">
        <v>5062.22</v>
      </c>
      <c r="H58" s="3">
        <v>5206.95</v>
      </c>
      <c r="I58" s="3">
        <v>341.47</v>
      </c>
      <c r="J58" s="8">
        <f t="shared" si="36"/>
        <v>0.219635715318267</v>
      </c>
      <c r="K58" s="8">
        <f t="shared" si="37"/>
        <v>0.0560029690862149</v>
      </c>
      <c r="L58" s="8">
        <f t="shared" si="38"/>
        <v>-0.300407893856052</v>
      </c>
      <c r="M58" s="1">
        <v>3</v>
      </c>
      <c r="N58" s="4">
        <v>4197.81</v>
      </c>
      <c r="O58" s="3">
        <v>4650.01</v>
      </c>
      <c r="P58" s="3">
        <v>607.237809045226</v>
      </c>
      <c r="Q58" s="1">
        <v>4</v>
      </c>
      <c r="R58" s="3">
        <v>4991.84</v>
      </c>
      <c r="S58" s="3">
        <v>5085.66</v>
      </c>
      <c r="T58" s="3">
        <v>257.55</v>
      </c>
      <c r="U58" s="8">
        <f t="shared" ref="U58:W58" si="60">(R58-N58)/N58</f>
        <v>0.189153391887675</v>
      </c>
      <c r="V58" s="8">
        <f t="shared" si="60"/>
        <v>0.0936879705635041</v>
      </c>
      <c r="W58" s="8">
        <f t="shared" si="60"/>
        <v>-0.575866330844992</v>
      </c>
      <c r="Y58" s="10"/>
    </row>
    <row r="59" spans="1:25">
      <c r="A59" s="1" t="s">
        <v>103</v>
      </c>
      <c r="B59" s="1">
        <v>3</v>
      </c>
      <c r="C59" s="4">
        <v>3977.5</v>
      </c>
      <c r="D59" s="3">
        <v>4046.09</v>
      </c>
      <c r="E59" s="3">
        <v>535.715005025126</v>
      </c>
      <c r="F59" s="1">
        <v>3</v>
      </c>
      <c r="G59" s="3">
        <v>3989.59</v>
      </c>
      <c r="H59" s="3">
        <v>4822.86</v>
      </c>
      <c r="I59" s="3">
        <v>460.41</v>
      </c>
      <c r="J59" s="8">
        <f>(G59-C59)/C59</f>
        <v>0.00303959773727219</v>
      </c>
      <c r="K59" s="8">
        <f t="shared" si="37"/>
        <v>0.191980405774464</v>
      </c>
      <c r="L59" s="8">
        <f t="shared" si="38"/>
        <v>-0.140569153969458</v>
      </c>
      <c r="M59" s="1">
        <v>3</v>
      </c>
      <c r="N59" s="4">
        <v>3920.17</v>
      </c>
      <c r="O59" s="3">
        <v>4002.79</v>
      </c>
      <c r="P59" s="3">
        <v>527.172452261306</v>
      </c>
      <c r="Q59" s="1">
        <v>3</v>
      </c>
      <c r="R59" s="3">
        <v>3974.53</v>
      </c>
      <c r="S59" s="3">
        <v>4507.97</v>
      </c>
      <c r="T59" s="3">
        <v>306.71</v>
      </c>
      <c r="U59" s="8">
        <f t="shared" ref="U59:W59" si="61">(R59-N59)/N59</f>
        <v>0.0138667455748093</v>
      </c>
      <c r="V59" s="8">
        <f t="shared" si="61"/>
        <v>0.12620697063798</v>
      </c>
      <c r="W59" s="8">
        <f t="shared" si="61"/>
        <v>-0.418197975473932</v>
      </c>
      <c r="Y59" s="10"/>
    </row>
    <row r="60" spans="1:23">
      <c r="A60" s="1" t="s">
        <v>10</v>
      </c>
      <c r="B60" s="3">
        <v>8.48214285714286</v>
      </c>
      <c r="C60" s="3">
        <v>9568.85892857143</v>
      </c>
      <c r="D60" s="3">
        <v>9905.19803571429</v>
      </c>
      <c r="E60" s="3">
        <v>435.540100681981</v>
      </c>
      <c r="F60" s="3">
        <f t="shared" ref="F60:L60" si="62">AVERAGE(F4:F59)</f>
        <v>8.46428571428571</v>
      </c>
      <c r="G60" s="3">
        <f t="shared" si="62"/>
        <v>9552.90071428572</v>
      </c>
      <c r="H60" s="3">
        <f t="shared" si="62"/>
        <v>10002.7435714286</v>
      </c>
      <c r="I60" s="3">
        <f t="shared" si="62"/>
        <v>364.124821428572</v>
      </c>
      <c r="J60" s="9">
        <f>(G60-C60)/C60</f>
        <v>-0.00166772385347485</v>
      </c>
      <c r="K60" s="9">
        <f>(H60-D60)/D60</f>
        <v>0.00984791372798107</v>
      </c>
      <c r="L60" s="9">
        <f>(I60-E60)/E60</f>
        <v>-0.163969469496805</v>
      </c>
      <c r="M60" s="3">
        <v>8.17857142857143</v>
      </c>
      <c r="N60" s="3">
        <v>9266.06107142857</v>
      </c>
      <c r="O60" s="3">
        <v>9479.93321428571</v>
      </c>
      <c r="P60" s="3">
        <v>432.198273510409</v>
      </c>
      <c r="Q60" s="3">
        <f t="shared" ref="Q60:W60" si="63">AVERAGE(Q4:Q59)</f>
        <v>8.375</v>
      </c>
      <c r="R60" s="3">
        <f t="shared" si="63"/>
        <v>9454.52321428572</v>
      </c>
      <c r="S60" s="3">
        <f t="shared" si="63"/>
        <v>9801.5125</v>
      </c>
      <c r="T60" s="3">
        <f t="shared" si="63"/>
        <v>261.637321428571</v>
      </c>
      <c r="U60" s="9">
        <f>(R60-N60)/N60</f>
        <v>0.0203389705080036</v>
      </c>
      <c r="V60" s="9">
        <f>(S60-O60)/O60</f>
        <v>0.0339221045597336</v>
      </c>
      <c r="W60" s="9">
        <f>(T60-P60)/P60</f>
        <v>-0.394635894068952</v>
      </c>
    </row>
    <row r="61" spans="1:9">
      <c r="A61" s="5"/>
      <c r="B61" s="5"/>
      <c r="C61" s="5"/>
      <c r="D61" s="5"/>
      <c r="E61" s="5"/>
      <c r="F61" s="5"/>
      <c r="G61" s="5"/>
      <c r="H61" s="5"/>
      <c r="I61" s="5"/>
    </row>
    <row r="62" spans="1:9">
      <c r="A62" s="5">
        <v>1.42346208869814</v>
      </c>
      <c r="B62" s="5"/>
      <c r="C62" s="5"/>
      <c r="D62" s="5"/>
      <c r="E62" s="5"/>
      <c r="F62" s="5"/>
      <c r="G62" s="5"/>
      <c r="H62" s="5"/>
      <c r="I62" s="5"/>
    </row>
  </sheetData>
  <mergeCells count="13">
    <mergeCell ref="B1:L1"/>
    <mergeCell ref="M1:W1"/>
    <mergeCell ref="B2:E2"/>
    <mergeCell ref="F2:I2"/>
    <mergeCell ref="M2:P2"/>
    <mergeCell ref="Q2:T2"/>
    <mergeCell ref="A1:A3"/>
    <mergeCell ref="J2:J3"/>
    <mergeCell ref="K2:K3"/>
    <mergeCell ref="L2:L3"/>
    <mergeCell ref="U2:U3"/>
    <mergeCell ref="V2:V3"/>
    <mergeCell ref="W2:W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small</vt:lpstr>
      <vt:lpstr>medium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Zubin Zheng</dc:creator>
  <cp:lastModifiedBy>Zheng Zubin</cp:lastModifiedBy>
  <dcterms:created xsi:type="dcterms:W3CDTF">2023-05-12T11:15:00Z</dcterms:created>
  <dcterms:modified xsi:type="dcterms:W3CDTF">2025-02-28T10:58:44Z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0CBD2975A43542AF868119BD0E8B45B9_12</vt:lpwstr>
  </property>
</Properties>
</file>