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28920" yWindow="-120" windowWidth="29040" windowHeight="15720"/>
  </bookViews>
  <sheets>
    <sheet name="機具" sheetId="3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8" i="3" l="1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67" i="3" l="1"/>
</calcChain>
</file>

<file path=xl/sharedStrings.xml><?xml version="1.0" encoding="utf-8"?>
<sst xmlns="http://schemas.openxmlformats.org/spreadsheetml/2006/main" count="471" uniqueCount="174">
  <si>
    <t>項目</t>
    <phoneticPr fontId="4" type="noConversion"/>
  </si>
  <si>
    <t>類別</t>
    <phoneticPr fontId="4" type="noConversion"/>
  </si>
  <si>
    <t>名稱及規格</t>
    <phoneticPr fontId="4" type="noConversion"/>
  </si>
  <si>
    <t>單位碳排量</t>
    <phoneticPr fontId="4" type="noConversion"/>
  </si>
  <si>
    <t>(單位)</t>
    <phoneticPr fontId="4" type="noConversion"/>
  </si>
  <si>
    <t>備註(參考來源)</t>
    <phoneticPr fontId="4" type="noConversion"/>
  </si>
  <si>
    <t>混凝土</t>
    <phoneticPr fontId="4" type="noConversion"/>
  </si>
  <si>
    <t>其他</t>
    <phoneticPr fontId="4" type="noConversion"/>
  </si>
  <si>
    <t>經濟部水利署-機具單位碳排量</t>
    <phoneticPr fontId="4" type="noConversion"/>
  </si>
  <si>
    <t>機具能源
耗用率</t>
    <phoneticPr fontId="4" type="noConversion"/>
  </si>
  <si>
    <t>單位</t>
    <phoneticPr fontId="4" type="noConversion"/>
  </si>
  <si>
    <t>燃料類別</t>
    <phoneticPr fontId="4" type="noConversion"/>
  </si>
  <si>
    <t>燃料碳排放係數</t>
    <phoneticPr fontId="4" type="noConversion"/>
  </si>
  <si>
    <t>開挖機</t>
    <phoneticPr fontId="4" type="noConversion"/>
  </si>
  <si>
    <r>
      <t>挖土機，0.40~0.49m</t>
    </r>
    <r>
      <rPr>
        <vertAlign val="superscript"/>
        <sz val="12"/>
        <color theme="1"/>
        <rFont val="微軟正黑體"/>
        <family val="2"/>
        <charset val="136"/>
      </rPr>
      <t>3</t>
    </r>
    <r>
      <rPr>
        <sz val="12"/>
        <color theme="1"/>
        <rFont val="微軟正黑體"/>
        <family val="2"/>
        <charset val="136"/>
      </rPr>
      <t>(PC120)</t>
    </r>
    <phoneticPr fontId="4" type="noConversion"/>
  </si>
  <si>
    <t>L/hr</t>
    <phoneticPr fontId="4" type="noConversion"/>
  </si>
  <si>
    <t>kgCO2e/L</t>
    <phoneticPr fontId="4" type="noConversion"/>
  </si>
  <si>
    <t>kgCO2e/hr</t>
    <phoneticPr fontId="4" type="noConversion"/>
  </si>
  <si>
    <t>註1-機19</t>
    <phoneticPr fontId="4" type="noConversion"/>
  </si>
  <si>
    <r>
      <t>挖土機，0.70~0.79m</t>
    </r>
    <r>
      <rPr>
        <vertAlign val="superscript"/>
        <sz val="12"/>
        <color theme="1"/>
        <rFont val="微軟正黑體"/>
        <family val="2"/>
        <charset val="136"/>
      </rPr>
      <t>3</t>
    </r>
    <r>
      <rPr>
        <sz val="12"/>
        <color theme="1"/>
        <rFont val="微軟正黑體"/>
        <family val="2"/>
        <charset val="136"/>
      </rPr>
      <t>(PC200)</t>
    </r>
    <phoneticPr fontId="4" type="noConversion"/>
  </si>
  <si>
    <t>註1-機20</t>
  </si>
  <si>
    <r>
      <t>挖土機，1.4m</t>
    </r>
    <r>
      <rPr>
        <vertAlign val="superscript"/>
        <sz val="12"/>
        <color theme="1"/>
        <rFont val="微軟正黑體"/>
        <family val="2"/>
        <charset val="136"/>
      </rPr>
      <t>3</t>
    </r>
    <r>
      <rPr>
        <sz val="12"/>
        <color theme="1"/>
        <rFont val="微軟正黑體"/>
        <family val="2"/>
        <charset val="136"/>
      </rPr>
      <t>(PC300)</t>
    </r>
    <phoneticPr fontId="4" type="noConversion"/>
  </si>
  <si>
    <t>註2</t>
    <phoneticPr fontId="4" type="noConversion"/>
  </si>
  <si>
    <r>
      <t>挖土機，1.9m</t>
    </r>
    <r>
      <rPr>
        <vertAlign val="superscript"/>
        <sz val="12"/>
        <color theme="1"/>
        <rFont val="微軟正黑體"/>
        <family val="2"/>
        <charset val="136"/>
      </rPr>
      <t>3</t>
    </r>
    <r>
      <rPr>
        <sz val="12"/>
        <color theme="1"/>
        <rFont val="微軟正黑體"/>
        <family val="2"/>
        <charset val="136"/>
      </rPr>
      <t>(PC400)</t>
    </r>
    <phoneticPr fontId="4" type="noConversion"/>
  </si>
  <si>
    <r>
      <t>抓斗式挖土機，0.55m</t>
    </r>
    <r>
      <rPr>
        <vertAlign val="superscript"/>
        <sz val="12"/>
        <color theme="1"/>
        <rFont val="微軟正黑體"/>
        <family val="2"/>
        <charset val="136"/>
      </rPr>
      <t>3</t>
    </r>
    <phoneticPr fontId="4" type="noConversion"/>
  </si>
  <si>
    <t>註1-機72</t>
  </si>
  <si>
    <t>推土機</t>
    <phoneticPr fontId="4" type="noConversion"/>
  </si>
  <si>
    <t>推土機，履帶式，60~69kW</t>
    <phoneticPr fontId="4" type="noConversion"/>
  </si>
  <si>
    <t>註1-機1</t>
  </si>
  <si>
    <t>推土機，履帶式，80~89kW</t>
    <phoneticPr fontId="4" type="noConversion"/>
  </si>
  <si>
    <t>註1-機2</t>
  </si>
  <si>
    <t>推土機，履帶式，120~129kW</t>
    <phoneticPr fontId="4" type="noConversion"/>
  </si>
  <si>
    <t>註1-機3</t>
  </si>
  <si>
    <t>推土機，履帶式，160~169kW</t>
    <phoneticPr fontId="4" type="noConversion"/>
  </si>
  <si>
    <t>註1-機4</t>
  </si>
  <si>
    <t>推土機，履帶式，250~259kW</t>
    <phoneticPr fontId="4" type="noConversion"/>
  </si>
  <si>
    <t>註1-機5</t>
  </si>
  <si>
    <t>推土機，履帶式，340~349kW</t>
    <phoneticPr fontId="4" type="noConversion"/>
  </si>
  <si>
    <t>註1-機6</t>
  </si>
  <si>
    <t>推土機，履帶式帶犁刀，250~259kW</t>
    <phoneticPr fontId="4" type="noConversion"/>
  </si>
  <si>
    <t>註1-機7</t>
  </si>
  <si>
    <t>推土機，履帶式帶犁刀，340~349kW</t>
    <phoneticPr fontId="4" type="noConversion"/>
  </si>
  <si>
    <t>註1-機8</t>
  </si>
  <si>
    <t>刮運機</t>
    <phoneticPr fontId="4" type="noConversion"/>
  </si>
  <si>
    <r>
      <t>刮運機，10~10.9m</t>
    </r>
    <r>
      <rPr>
        <vertAlign val="superscript"/>
        <sz val="12"/>
        <color theme="1"/>
        <rFont val="微軟正黑體"/>
        <family val="2"/>
        <charset val="136"/>
      </rPr>
      <t>3</t>
    </r>
    <phoneticPr fontId="4" type="noConversion"/>
  </si>
  <si>
    <t>註1-機9</t>
  </si>
  <si>
    <r>
      <t>刮運機，16~16.9m</t>
    </r>
    <r>
      <rPr>
        <vertAlign val="superscript"/>
        <sz val="12"/>
        <color theme="1"/>
        <rFont val="微軟正黑體"/>
        <family val="2"/>
        <charset val="136"/>
      </rPr>
      <t>3</t>
    </r>
    <phoneticPr fontId="4" type="noConversion"/>
  </si>
  <si>
    <t>註1-機10</t>
  </si>
  <si>
    <t>裝載機</t>
    <phoneticPr fontId="4" type="noConversion"/>
  </si>
  <si>
    <r>
      <t>裝載機，履帶式，1.20~1.29m</t>
    </r>
    <r>
      <rPr>
        <vertAlign val="superscript"/>
        <sz val="12"/>
        <color theme="1"/>
        <rFont val="微軟正黑體"/>
        <family val="2"/>
        <charset val="136"/>
      </rPr>
      <t>3</t>
    </r>
    <phoneticPr fontId="4" type="noConversion"/>
  </si>
  <si>
    <t>註1-機14</t>
  </si>
  <si>
    <r>
      <t>裝載機，履帶式，1.50~1.59m</t>
    </r>
    <r>
      <rPr>
        <vertAlign val="superscript"/>
        <sz val="12"/>
        <color theme="1"/>
        <rFont val="微軟正黑體"/>
        <family val="2"/>
        <charset val="136"/>
      </rPr>
      <t>3</t>
    </r>
    <phoneticPr fontId="4" type="noConversion"/>
  </si>
  <si>
    <t>註1-機12</t>
  </si>
  <si>
    <r>
      <t>裝載機，履帶式，2.00~2.09m</t>
    </r>
    <r>
      <rPr>
        <vertAlign val="superscript"/>
        <sz val="12"/>
        <color theme="1"/>
        <rFont val="微軟正黑體"/>
        <family val="2"/>
        <charset val="136"/>
      </rPr>
      <t>3</t>
    </r>
    <phoneticPr fontId="4" type="noConversion"/>
  </si>
  <si>
    <t>註1-機11</t>
  </si>
  <si>
    <t>平土機</t>
    <phoneticPr fontId="4" type="noConversion"/>
  </si>
  <si>
    <t>平土機，履帶式，寬3.6m</t>
    <phoneticPr fontId="4" type="noConversion"/>
  </si>
  <si>
    <t>註1-機15</t>
  </si>
  <si>
    <t>動力鏟</t>
    <phoneticPr fontId="4" type="noConversion"/>
  </si>
  <si>
    <r>
      <t>動力鏟，2.3m</t>
    </r>
    <r>
      <rPr>
        <vertAlign val="superscript"/>
        <sz val="12"/>
        <color theme="1"/>
        <rFont val="微軟正黑體"/>
        <family val="2"/>
        <charset val="136"/>
      </rPr>
      <t>3</t>
    </r>
    <phoneticPr fontId="4" type="noConversion"/>
  </si>
  <si>
    <t>註1-機71</t>
  </si>
  <si>
    <t>傾卸貨車</t>
    <phoneticPr fontId="4" type="noConversion"/>
  </si>
  <si>
    <t>傾卸貨車，總重15t</t>
    <phoneticPr fontId="4" type="noConversion"/>
  </si>
  <si>
    <t>註1-機16</t>
  </si>
  <si>
    <t>傾卸貨車，總重21t</t>
    <phoneticPr fontId="4" type="noConversion"/>
  </si>
  <si>
    <t>註1-機17</t>
  </si>
  <si>
    <t>傾卸貨車，總重35t</t>
    <phoneticPr fontId="4" type="noConversion"/>
  </si>
  <si>
    <t>註1-機18</t>
  </si>
  <si>
    <t>壓路機</t>
    <phoneticPr fontId="4" type="noConversion"/>
  </si>
  <si>
    <t>二輪鐵輪壓路機，6-8MT</t>
    <phoneticPr fontId="4" type="noConversion"/>
  </si>
  <si>
    <t>註1-機76</t>
  </si>
  <si>
    <t>二輪鐵輪壓路機，8-10MT</t>
    <phoneticPr fontId="4" type="noConversion"/>
  </si>
  <si>
    <t>註1-機77</t>
  </si>
  <si>
    <t>三輪鐵輪壓路機，10-12MT</t>
    <phoneticPr fontId="4" type="noConversion"/>
  </si>
  <si>
    <t>註1-機78</t>
  </si>
  <si>
    <t>三輪鐵輪壓路機，10-15MT</t>
    <phoneticPr fontId="4" type="noConversion"/>
  </si>
  <si>
    <t>註1-機79</t>
  </si>
  <si>
    <t>自走式膠輪壓路機，8.5-20MT</t>
    <phoneticPr fontId="4" type="noConversion"/>
  </si>
  <si>
    <t>註1-機80</t>
  </si>
  <si>
    <t>自走式膠輪壓路機，9.5MT</t>
    <phoneticPr fontId="4" type="noConversion"/>
  </si>
  <si>
    <t>註1-機82</t>
  </si>
  <si>
    <t>自走式膠輪壓路機，16-36MT</t>
    <phoneticPr fontId="4" type="noConversion"/>
  </si>
  <si>
    <t>註1-機81</t>
  </si>
  <si>
    <t>自走式震動鐵輪壓路機，1.8MT</t>
    <phoneticPr fontId="4" type="noConversion"/>
  </si>
  <si>
    <t>註1-機84</t>
  </si>
  <si>
    <t>自走式震動鐵輪壓路機，15MT</t>
    <phoneticPr fontId="4" type="noConversion"/>
  </si>
  <si>
    <t>註1-機83</t>
  </si>
  <si>
    <t>拖式震動鐵輪壓路機，6MT</t>
    <phoneticPr fontId="4" type="noConversion"/>
  </si>
  <si>
    <t>註1-機85</t>
  </si>
  <si>
    <t>拖式震動鐵輪壓路機，15MT</t>
    <phoneticPr fontId="4" type="noConversion"/>
  </si>
  <si>
    <t>註1-機86</t>
  </si>
  <si>
    <t>羊角滾</t>
    <phoneticPr fontId="4" type="noConversion"/>
  </si>
  <si>
    <t>自走式震動羊角滾，10.2MT</t>
    <phoneticPr fontId="4" type="noConversion"/>
  </si>
  <si>
    <t>註1-機88</t>
  </si>
  <si>
    <t>自走式震動羊角滾，14.2MT</t>
    <phoneticPr fontId="4" type="noConversion"/>
  </si>
  <si>
    <t>註1-機89</t>
  </si>
  <si>
    <t>推土機D8L，拖羊角滾</t>
    <phoneticPr fontId="4" type="noConversion"/>
  </si>
  <si>
    <t>註1-機90</t>
  </si>
  <si>
    <t>夯實機</t>
    <phoneticPr fontId="4" type="noConversion"/>
  </si>
  <si>
    <t>手推式夯實機，0.5MT</t>
    <phoneticPr fontId="4" type="noConversion"/>
  </si>
  <si>
    <t>註1-機91</t>
  </si>
  <si>
    <t>鋪裝機</t>
    <phoneticPr fontId="4" type="noConversion"/>
  </si>
  <si>
    <t>瀝青混凝土鋪裝機，W=2.4m</t>
    <phoneticPr fontId="4" type="noConversion"/>
  </si>
  <si>
    <t>註1-機40</t>
  </si>
  <si>
    <t>瀝青混凝土鋪裝機，W=3.75m</t>
    <phoneticPr fontId="4" type="noConversion"/>
  </si>
  <si>
    <t>註1-機41</t>
  </si>
  <si>
    <t>刨除機</t>
    <phoneticPr fontId="4" type="noConversion"/>
  </si>
  <si>
    <t>註1-機55</t>
  </si>
  <si>
    <t>瀝青</t>
    <phoneticPr fontId="4" type="noConversion"/>
  </si>
  <si>
    <t>瀝青撒佈機</t>
    <phoneticPr fontId="4" type="noConversion"/>
  </si>
  <si>
    <t>註1-機52</t>
  </si>
  <si>
    <t>水車</t>
    <phoneticPr fontId="4" type="noConversion"/>
  </si>
  <si>
    <t>水車，淨載重8T，總重15T</t>
    <phoneticPr fontId="4" type="noConversion"/>
  </si>
  <si>
    <t>註1-機28</t>
  </si>
  <si>
    <r>
      <t>灑水車，8m</t>
    </r>
    <r>
      <rPr>
        <vertAlign val="superscript"/>
        <sz val="12"/>
        <color theme="1"/>
        <rFont val="微軟正黑體"/>
        <family val="2"/>
        <charset val="136"/>
      </rPr>
      <t>3</t>
    </r>
    <phoneticPr fontId="4" type="noConversion"/>
  </si>
  <si>
    <t>註1-機104</t>
  </si>
  <si>
    <t>抽水機</t>
    <phoneticPr fontId="4" type="noConversion"/>
  </si>
  <si>
    <t>抽水機，D=75mm</t>
    <phoneticPr fontId="4" type="noConversion"/>
  </si>
  <si>
    <t>度/hr</t>
    <phoneticPr fontId="4" type="noConversion"/>
  </si>
  <si>
    <t>kgCO2e/kWh</t>
    <phoneticPr fontId="4" type="noConversion"/>
  </si>
  <si>
    <t>註1-機32</t>
  </si>
  <si>
    <t>抽水機，D=100mm</t>
    <phoneticPr fontId="4" type="noConversion"/>
  </si>
  <si>
    <t>註1-機31</t>
  </si>
  <si>
    <t>抽水機，D=125mm</t>
    <phoneticPr fontId="4" type="noConversion"/>
  </si>
  <si>
    <t>註1-機30</t>
  </si>
  <si>
    <t>抽水機，D=150mm</t>
    <phoneticPr fontId="4" type="noConversion"/>
  </si>
  <si>
    <t>註1-機29</t>
  </si>
  <si>
    <t>抽水機，1000L/min</t>
    <phoneticPr fontId="4" type="noConversion"/>
  </si>
  <si>
    <t>註1-機103</t>
  </si>
  <si>
    <t>吊車</t>
    <phoneticPr fontId="4" type="noConversion"/>
  </si>
  <si>
    <t>吊車，10~19T</t>
    <phoneticPr fontId="4" type="noConversion"/>
  </si>
  <si>
    <t>註1-機33</t>
  </si>
  <si>
    <t>吊車，20~29T</t>
    <phoneticPr fontId="4" type="noConversion"/>
  </si>
  <si>
    <t>註1-機34</t>
  </si>
  <si>
    <t>吊車，40~49T</t>
    <phoneticPr fontId="4" type="noConversion"/>
  </si>
  <si>
    <t>註1-機35</t>
  </si>
  <si>
    <t>打樁機</t>
    <phoneticPr fontId="4" type="noConversion"/>
  </si>
  <si>
    <t>打樁機，落錘式，錘重2.0~2.9T</t>
    <phoneticPr fontId="4" type="noConversion"/>
  </si>
  <si>
    <t>註1-機36</t>
  </si>
  <si>
    <t>打樁機，落錘式，錘重4.0~4.9T</t>
    <phoneticPr fontId="4" type="noConversion"/>
  </si>
  <si>
    <t>註1-機37</t>
  </si>
  <si>
    <t>鑽掘機</t>
    <phoneticPr fontId="4" type="noConversion"/>
  </si>
  <si>
    <t>反循環式鑽掘機，150~159kw</t>
    <phoneticPr fontId="4" type="noConversion"/>
  </si>
  <si>
    <t>註1-機38</t>
  </si>
  <si>
    <t>全套管鑽掘機，200~209kw</t>
    <phoneticPr fontId="4" type="noConversion"/>
  </si>
  <si>
    <t>註1-機39</t>
  </si>
  <si>
    <t>水泥砂漿</t>
    <phoneticPr fontId="4" type="noConversion"/>
  </si>
  <si>
    <t>水泥砂漿樁鑽孔機及拌合機</t>
    <phoneticPr fontId="4" type="noConversion"/>
  </si>
  <si>
    <t>註1-機42</t>
  </si>
  <si>
    <r>
      <t>水泥混凝土攪拌運送車，3.0~3.9m</t>
    </r>
    <r>
      <rPr>
        <vertAlign val="superscript"/>
        <sz val="12"/>
        <color theme="1"/>
        <rFont val="微軟正黑體"/>
        <family val="2"/>
        <charset val="136"/>
      </rPr>
      <t>3</t>
    </r>
    <phoneticPr fontId="4" type="noConversion"/>
  </si>
  <si>
    <t>註1-機43</t>
  </si>
  <si>
    <r>
      <t>水泥混凝土攪拌運送車，5.0~5.9m</t>
    </r>
    <r>
      <rPr>
        <vertAlign val="superscript"/>
        <sz val="12"/>
        <color theme="1"/>
        <rFont val="微軟正黑體"/>
        <family val="2"/>
        <charset val="136"/>
      </rPr>
      <t>3</t>
    </r>
    <phoneticPr fontId="4" type="noConversion"/>
  </si>
  <si>
    <t>註1-機44</t>
  </si>
  <si>
    <r>
      <t>水泥混凝土攪拌運送車，6m</t>
    </r>
    <r>
      <rPr>
        <vertAlign val="superscript"/>
        <sz val="12"/>
        <color theme="1"/>
        <rFont val="微軟正黑體"/>
        <family val="2"/>
        <charset val="136"/>
      </rPr>
      <t>3</t>
    </r>
    <phoneticPr fontId="4" type="noConversion"/>
  </si>
  <si>
    <t>註1-機99</t>
  </si>
  <si>
    <r>
      <t>混凝土泵浦車，20~30m</t>
    </r>
    <r>
      <rPr>
        <vertAlign val="superscript"/>
        <sz val="12"/>
        <color theme="1"/>
        <rFont val="微軟正黑體"/>
        <family val="2"/>
        <charset val="136"/>
      </rPr>
      <t>3</t>
    </r>
    <r>
      <rPr>
        <sz val="12"/>
        <color theme="1"/>
        <rFont val="微軟正黑體"/>
        <family val="2"/>
        <charset val="136"/>
      </rPr>
      <t>/時</t>
    </r>
    <phoneticPr fontId="4" type="noConversion"/>
  </si>
  <si>
    <t>註1-機100</t>
  </si>
  <si>
    <r>
      <t>混凝土泵浦車，30m</t>
    </r>
    <r>
      <rPr>
        <vertAlign val="superscript"/>
        <sz val="12"/>
        <color theme="1"/>
        <rFont val="微軟正黑體"/>
        <family val="2"/>
        <charset val="136"/>
      </rPr>
      <t>3</t>
    </r>
    <r>
      <rPr>
        <sz val="12"/>
        <color theme="1"/>
        <rFont val="微軟正黑體"/>
        <family val="2"/>
        <charset val="136"/>
      </rPr>
      <t>/時</t>
    </r>
    <phoneticPr fontId="4" type="noConversion"/>
  </si>
  <si>
    <t>註1-機47</t>
  </si>
  <si>
    <r>
      <t>混凝土拌合機，0.3~0.39m</t>
    </r>
    <r>
      <rPr>
        <vertAlign val="superscript"/>
        <sz val="12"/>
        <color theme="1"/>
        <rFont val="微軟正黑體"/>
        <family val="2"/>
        <charset val="136"/>
      </rPr>
      <t>3</t>
    </r>
    <phoneticPr fontId="4" type="noConversion"/>
  </si>
  <si>
    <t>註1-機45</t>
  </si>
  <si>
    <t>混凝土振動器</t>
    <phoneticPr fontId="4" type="noConversion"/>
  </si>
  <si>
    <t>註1-機46</t>
  </si>
  <si>
    <t>結構用混凝土，預拌，含澆置及搗實</t>
    <phoneticPr fontId="4" type="noConversion"/>
  </si>
  <si>
    <t>kgCO2e/m3</t>
    <phoneticPr fontId="4" type="noConversion"/>
  </si>
  <si>
    <t>註3</t>
    <phoneticPr fontId="4" type="noConversion"/>
  </si>
  <si>
    <t>清掃機</t>
    <phoneticPr fontId="4" type="noConversion"/>
  </si>
  <si>
    <t>註1-機51</t>
    <phoneticPr fontId="4" type="noConversion"/>
  </si>
  <si>
    <t>說明：機具單位碳排量= 機具能源耗用率*燃料碳排放係數，其燃料碳排放係數係引用經濟部水利署-燃料碳排放係數
註1：工程會101年，「研訂公共工程計畫相關審議基準及綠色減碳指標計算規則」委託研究案-成果報告減碳規則篇
註2：線性迴歸
*項目3及4計算方式：依項目1及2之挖土機定格出力(A)與單位碳排量(B)線性回歸公式B=0.1295A+33.134，挖土機定格出力為PC120(72.5kW)、PC200(123kW)、PC300(192kW)及PC400(268kW)。
註3：澆置採每m3所需時間為6分鐘(以項目60計算碳排量)，搗實採每m3所需時間為15秒*4(以項目64計算碳排量)，項目65之碳排量計算112.752*(6/60)+0.601*(15*4/60/60)=11.285kgCO2e/m3</t>
    <phoneticPr fontId="4" type="noConversion"/>
  </si>
  <si>
    <t/>
  </si>
  <si>
    <t>柴油_移動源</t>
  </si>
  <si>
    <t>柴油_公路運輸</t>
  </si>
  <si>
    <t>電力</t>
  </si>
  <si>
    <t>不可合併儲存格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</si>
</sst>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_);[Red]\(0.000\)"/>
    <numFmt numFmtId="177" formatCode="0.00_);[Red]\(0.00\)"/>
    <numFmt numFmtId="178" formatCode="0.000"/>
  </numFmts>
  <fonts count="1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b/>
      <u/>
      <sz val="14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vertAlign val="superscript"/>
      <sz val="12"/>
      <color theme="1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0000FF"/>
      <name val="微軟正黑體"/>
      <family val="2"/>
      <charset val="136"/>
    </font>
    <font>
      <b/>
      <sz val="12"/>
      <color rgb="FFFF0000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177" fontId="5" fillId="0" borderId="4" xfId="0" applyNumberFormat="1" applyFont="1" applyBorder="1">
      <alignment vertical="center"/>
    </xf>
    <xf numFmtId="0" fontId="5" fillId="5" borderId="4" xfId="0" applyFont="1" applyFill="1" applyBorder="1" applyAlignment="1">
      <alignment horizontal="center" vertical="center"/>
    </xf>
    <xf numFmtId="178" fontId="5" fillId="5" borderId="5" xfId="0" applyNumberFormat="1" applyFont="1" applyFill="1" applyBorder="1">
      <alignment vertical="center"/>
    </xf>
    <xf numFmtId="0" fontId="5" fillId="5" borderId="6" xfId="0" applyFont="1" applyFill="1" applyBorder="1" applyAlignment="1">
      <alignment horizontal="left" vertical="center"/>
    </xf>
    <xf numFmtId="176" fontId="7" fillId="3" borderId="4" xfId="0" applyNumberFormat="1" applyFont="1" applyFill="1" applyBorder="1">
      <alignment vertical="center"/>
    </xf>
    <xf numFmtId="0" fontId="7" fillId="3" borderId="4" xfId="0" applyFont="1" applyFill="1" applyBorder="1" applyAlignment="1">
      <alignment horizontal="center" vertical="center"/>
    </xf>
    <xf numFmtId="9" fontId="8" fillId="0" borderId="4" xfId="1" applyFont="1" applyFill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9" fillId="0" borderId="0" xfId="0" applyFont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topLeftCell="A61" workbookViewId="0">
      <selection activeCell="B74" sqref="B74"/>
    </sheetView>
  </sheetViews>
  <sheetFormatPr defaultRowHeight="16.5" x14ac:dyDescent="0.25"/>
  <cols>
    <col min="3" max="3" width="38.75" bestFit="1" customWidth="1"/>
    <col min="4" max="4" width="12.125" customWidth="1"/>
    <col min="5" max="5" width="12.625" customWidth="1"/>
    <col min="6" max="6" width="15.25" bestFit="1" customWidth="1"/>
    <col min="7" max="7" width="7.625" bestFit="1" customWidth="1"/>
    <col min="8" max="8" width="14.875" bestFit="1" customWidth="1"/>
    <col min="9" max="9" width="12" bestFit="1" customWidth="1"/>
    <col min="10" max="10" width="13.75" bestFit="1" customWidth="1"/>
    <col min="11" max="11" width="15.625" bestFit="1" customWidth="1"/>
  </cols>
  <sheetData>
    <row r="1" spans="1:11" ht="18.75" x14ac:dyDescent="0.25">
      <c r="A1" s="15" t="s">
        <v>8</v>
      </c>
      <c r="B1" s="16"/>
      <c r="C1" s="16"/>
      <c r="D1" s="16"/>
      <c r="E1" s="16"/>
      <c r="F1" s="16"/>
      <c r="G1" s="16"/>
      <c r="H1" s="16"/>
      <c r="I1" s="16"/>
      <c r="J1" s="16"/>
      <c r="K1" s="17"/>
    </row>
    <row r="2" spans="1:11" ht="47.25" x14ac:dyDescent="0.25">
      <c r="A2" s="1" t="s">
        <v>0</v>
      </c>
      <c r="B2" s="1" t="s">
        <v>1</v>
      </c>
      <c r="C2" s="1" t="s">
        <v>2</v>
      </c>
      <c r="D2" s="5" t="s">
        <v>9</v>
      </c>
      <c r="E2" s="1" t="s">
        <v>10</v>
      </c>
      <c r="F2" s="1" t="s">
        <v>11</v>
      </c>
      <c r="G2" s="6" t="s">
        <v>12</v>
      </c>
      <c r="H2" s="2" t="s">
        <v>4</v>
      </c>
      <c r="I2" s="1" t="s">
        <v>3</v>
      </c>
      <c r="J2" s="1" t="s">
        <v>10</v>
      </c>
      <c r="K2" s="1" t="s">
        <v>5</v>
      </c>
    </row>
    <row r="3" spans="1:11" ht="18" x14ac:dyDescent="0.25">
      <c r="A3" s="3">
        <v>1</v>
      </c>
      <c r="B3" s="14" t="s">
        <v>13</v>
      </c>
      <c r="C3" s="4" t="s">
        <v>14</v>
      </c>
      <c r="D3" s="7">
        <v>12.22</v>
      </c>
      <c r="E3" s="3" t="s">
        <v>15</v>
      </c>
      <c r="F3" s="8" t="s">
        <v>170</v>
      </c>
      <c r="G3" s="9">
        <v>3.48</v>
      </c>
      <c r="H3" s="10" t="s">
        <v>16</v>
      </c>
      <c r="I3" s="11">
        <f>ROUND(D3*G3,3)</f>
        <v>42.526000000000003</v>
      </c>
      <c r="J3" s="12" t="s">
        <v>17</v>
      </c>
      <c r="K3" s="13" t="s">
        <v>18</v>
      </c>
    </row>
    <row r="4" spans="1:11" ht="18" x14ac:dyDescent="0.25">
      <c r="A4" s="3">
        <v>2</v>
      </c>
      <c r="B4" s="14" t="s">
        <v>13</v>
      </c>
      <c r="C4" s="4" t="s">
        <v>19</v>
      </c>
      <c r="D4" s="7">
        <v>14.1</v>
      </c>
      <c r="E4" s="3" t="s">
        <v>15</v>
      </c>
      <c r="F4" s="8" t="s">
        <v>170</v>
      </c>
      <c r="G4" s="9">
        <v>3.48</v>
      </c>
      <c r="H4" s="10" t="s">
        <v>16</v>
      </c>
      <c r="I4" s="11">
        <f>ROUND(D4*G4,3)</f>
        <v>49.067999999999998</v>
      </c>
      <c r="J4" s="12" t="s">
        <v>17</v>
      </c>
      <c r="K4" s="13" t="s">
        <v>20</v>
      </c>
    </row>
    <row r="5" spans="1:11" ht="18" x14ac:dyDescent="0.25">
      <c r="A5" s="3">
        <v>3</v>
      </c>
      <c r="B5" s="14" t="s">
        <v>13</v>
      </c>
      <c r="C5" s="4" t="s">
        <v>21</v>
      </c>
      <c r="D5" s="7"/>
      <c r="E5" s="3"/>
      <c r="F5" s="8" t="s">
        <v>169</v>
      </c>
      <c r="G5" s="9" t="s">
        <v>169</v>
      </c>
      <c r="H5" s="10"/>
      <c r="I5" s="11">
        <f>0.1295*N5+33.134</f>
        <v>33.134</v>
      </c>
      <c r="J5" s="12" t="s">
        <v>17</v>
      </c>
      <c r="K5" s="13" t="s">
        <v>22</v>
      </c>
    </row>
    <row r="6" spans="1:11" ht="18" x14ac:dyDescent="0.25">
      <c r="A6" s="3">
        <v>4</v>
      </c>
      <c r="B6" s="14" t="s">
        <v>13</v>
      </c>
      <c r="C6" s="4" t="s">
        <v>23</v>
      </c>
      <c r="D6" s="7"/>
      <c r="E6" s="3"/>
      <c r="F6" s="8" t="s">
        <v>169</v>
      </c>
      <c r="G6" s="9" t="s">
        <v>169</v>
      </c>
      <c r="H6" s="10"/>
      <c r="I6" s="11">
        <f>0.1295*N6+33.134</f>
        <v>33.134</v>
      </c>
      <c r="J6" s="12" t="s">
        <v>17</v>
      </c>
      <c r="K6" s="13" t="s">
        <v>22</v>
      </c>
    </row>
    <row r="7" spans="1:11" ht="18" x14ac:dyDescent="0.25">
      <c r="A7" s="3">
        <v>5</v>
      </c>
      <c r="B7" s="14" t="s">
        <v>13</v>
      </c>
      <c r="C7" s="4" t="s">
        <v>24</v>
      </c>
      <c r="D7" s="7">
        <v>27.3</v>
      </c>
      <c r="E7" s="3" t="s">
        <v>15</v>
      </c>
      <c r="F7" s="8" t="s">
        <v>170</v>
      </c>
      <c r="G7" s="9">
        <v>3.48</v>
      </c>
      <c r="H7" s="10" t="s">
        <v>16</v>
      </c>
      <c r="I7" s="11">
        <f>ROUND(D7*G7,3)</f>
        <v>95.004000000000005</v>
      </c>
      <c r="J7" s="12" t="s">
        <v>17</v>
      </c>
      <c r="K7" s="13" t="s">
        <v>25</v>
      </c>
    </row>
    <row r="8" spans="1:11" x14ac:dyDescent="0.25">
      <c r="A8" s="3">
        <v>6</v>
      </c>
      <c r="B8" s="14" t="s">
        <v>26</v>
      </c>
      <c r="C8" s="4" t="s">
        <v>27</v>
      </c>
      <c r="D8" s="7">
        <v>12.22</v>
      </c>
      <c r="E8" s="3" t="s">
        <v>15</v>
      </c>
      <c r="F8" s="8" t="s">
        <v>170</v>
      </c>
      <c r="G8" s="9">
        <v>3.48</v>
      </c>
      <c r="H8" s="10" t="s">
        <v>16</v>
      </c>
      <c r="I8" s="11">
        <f>ROUND(D8*G8,3)</f>
        <v>42.526000000000003</v>
      </c>
      <c r="J8" s="12" t="s">
        <v>17</v>
      </c>
      <c r="K8" s="13" t="s">
        <v>28</v>
      </c>
    </row>
    <row r="9" spans="1:11" x14ac:dyDescent="0.25">
      <c r="A9" s="3">
        <v>7</v>
      </c>
      <c r="B9" s="14" t="s">
        <v>26</v>
      </c>
      <c r="C9" s="4" t="s">
        <v>29</v>
      </c>
      <c r="D9" s="7">
        <v>15.98</v>
      </c>
      <c r="E9" s="3" t="s">
        <v>15</v>
      </c>
      <c r="F9" s="8" t="s">
        <v>170</v>
      </c>
      <c r="G9" s="9">
        <v>3.48</v>
      </c>
      <c r="H9" s="10" t="s">
        <v>16</v>
      </c>
      <c r="I9" s="11">
        <f t="shared" ref="I9:I66" si="0">ROUND(D9*G9,3)</f>
        <v>55.61</v>
      </c>
      <c r="J9" s="12" t="s">
        <v>17</v>
      </c>
      <c r="K9" s="13" t="s">
        <v>30</v>
      </c>
    </row>
    <row r="10" spans="1:11" x14ac:dyDescent="0.25">
      <c r="A10" s="3">
        <v>8</v>
      </c>
      <c r="B10" s="14" t="s">
        <v>26</v>
      </c>
      <c r="C10" s="4" t="s">
        <v>31</v>
      </c>
      <c r="D10" s="7">
        <v>23.5</v>
      </c>
      <c r="E10" s="3" t="s">
        <v>15</v>
      </c>
      <c r="F10" s="8" t="s">
        <v>170</v>
      </c>
      <c r="G10" s="9">
        <v>3.48</v>
      </c>
      <c r="H10" s="10" t="s">
        <v>16</v>
      </c>
      <c r="I10" s="11">
        <f t="shared" si="0"/>
        <v>81.78</v>
      </c>
      <c r="J10" s="12" t="s">
        <v>17</v>
      </c>
      <c r="K10" s="13" t="s">
        <v>32</v>
      </c>
    </row>
    <row r="11" spans="1:11" x14ac:dyDescent="0.25">
      <c r="A11" s="3">
        <v>9</v>
      </c>
      <c r="B11" s="14" t="s">
        <v>26</v>
      </c>
      <c r="C11" s="4" t="s">
        <v>33</v>
      </c>
      <c r="D11" s="7">
        <v>31.02</v>
      </c>
      <c r="E11" s="3" t="s">
        <v>15</v>
      </c>
      <c r="F11" s="8" t="s">
        <v>170</v>
      </c>
      <c r="G11" s="9">
        <v>3.48</v>
      </c>
      <c r="H11" s="10" t="s">
        <v>16</v>
      </c>
      <c r="I11" s="11">
        <f t="shared" si="0"/>
        <v>107.95</v>
      </c>
      <c r="J11" s="12" t="s">
        <v>17</v>
      </c>
      <c r="K11" s="13" t="s">
        <v>34</v>
      </c>
    </row>
    <row r="12" spans="1:11" x14ac:dyDescent="0.25">
      <c r="A12" s="3">
        <v>10</v>
      </c>
      <c r="B12" s="14" t="s">
        <v>26</v>
      </c>
      <c r="C12" s="4" t="s">
        <v>35</v>
      </c>
      <c r="D12" s="7">
        <v>42.3</v>
      </c>
      <c r="E12" s="3" t="s">
        <v>15</v>
      </c>
      <c r="F12" s="8" t="s">
        <v>170</v>
      </c>
      <c r="G12" s="9">
        <v>3.48</v>
      </c>
      <c r="H12" s="10" t="s">
        <v>16</v>
      </c>
      <c r="I12" s="11">
        <f t="shared" si="0"/>
        <v>147.20400000000001</v>
      </c>
      <c r="J12" s="12" t="s">
        <v>17</v>
      </c>
      <c r="K12" s="13" t="s">
        <v>36</v>
      </c>
    </row>
    <row r="13" spans="1:11" x14ac:dyDescent="0.25">
      <c r="A13" s="3">
        <v>11</v>
      </c>
      <c r="B13" s="14" t="s">
        <v>26</v>
      </c>
      <c r="C13" s="4" t="s">
        <v>37</v>
      </c>
      <c r="D13" s="7">
        <v>64.86</v>
      </c>
      <c r="E13" s="3" t="s">
        <v>15</v>
      </c>
      <c r="F13" s="8" t="s">
        <v>170</v>
      </c>
      <c r="G13" s="9">
        <v>3.48</v>
      </c>
      <c r="H13" s="10" t="s">
        <v>16</v>
      </c>
      <c r="I13" s="11">
        <f t="shared" si="0"/>
        <v>225.71299999999999</v>
      </c>
      <c r="J13" s="12" t="s">
        <v>17</v>
      </c>
      <c r="K13" s="13" t="s">
        <v>38</v>
      </c>
    </row>
    <row r="14" spans="1:11" x14ac:dyDescent="0.25">
      <c r="A14" s="3">
        <v>12</v>
      </c>
      <c r="B14" s="14" t="s">
        <v>26</v>
      </c>
      <c r="C14" s="4" t="s">
        <v>39</v>
      </c>
      <c r="D14" s="7">
        <v>42.3</v>
      </c>
      <c r="E14" s="3" t="s">
        <v>15</v>
      </c>
      <c r="F14" s="8" t="s">
        <v>170</v>
      </c>
      <c r="G14" s="9">
        <v>3.48</v>
      </c>
      <c r="H14" s="10" t="s">
        <v>16</v>
      </c>
      <c r="I14" s="11">
        <f t="shared" si="0"/>
        <v>147.20400000000001</v>
      </c>
      <c r="J14" s="12" t="s">
        <v>17</v>
      </c>
      <c r="K14" s="13" t="s">
        <v>40</v>
      </c>
    </row>
    <row r="15" spans="1:11" x14ac:dyDescent="0.25">
      <c r="A15" s="3">
        <v>13</v>
      </c>
      <c r="B15" s="14" t="s">
        <v>26</v>
      </c>
      <c r="C15" s="4" t="s">
        <v>41</v>
      </c>
      <c r="D15" s="7">
        <v>57.34</v>
      </c>
      <c r="E15" s="3" t="s">
        <v>15</v>
      </c>
      <c r="F15" s="8" t="s">
        <v>170</v>
      </c>
      <c r="G15" s="9">
        <v>3.48</v>
      </c>
      <c r="H15" s="10" t="s">
        <v>16</v>
      </c>
      <c r="I15" s="11">
        <f t="shared" si="0"/>
        <v>199.54300000000001</v>
      </c>
      <c r="J15" s="12" t="s">
        <v>17</v>
      </c>
      <c r="K15" s="13" t="s">
        <v>42</v>
      </c>
    </row>
    <row r="16" spans="1:11" ht="18" x14ac:dyDescent="0.25">
      <c r="A16" s="3">
        <v>14</v>
      </c>
      <c r="B16" s="14" t="s">
        <v>43</v>
      </c>
      <c r="C16" s="4" t="s">
        <v>44</v>
      </c>
      <c r="D16" s="7">
        <v>42.63</v>
      </c>
      <c r="E16" s="3" t="s">
        <v>15</v>
      </c>
      <c r="F16" s="8" t="s">
        <v>170</v>
      </c>
      <c r="G16" s="9">
        <v>3.48</v>
      </c>
      <c r="H16" s="10" t="s">
        <v>16</v>
      </c>
      <c r="I16" s="11">
        <f t="shared" si="0"/>
        <v>148.352</v>
      </c>
      <c r="J16" s="12" t="s">
        <v>17</v>
      </c>
      <c r="K16" s="13" t="s">
        <v>45</v>
      </c>
    </row>
    <row r="17" spans="1:11" ht="18" x14ac:dyDescent="0.25">
      <c r="A17" s="3">
        <v>15</v>
      </c>
      <c r="B17" s="14" t="s">
        <v>43</v>
      </c>
      <c r="C17" s="4" t="s">
        <v>46</v>
      </c>
      <c r="D17" s="7">
        <v>62.98</v>
      </c>
      <c r="E17" s="3" t="s">
        <v>15</v>
      </c>
      <c r="F17" s="8" t="s">
        <v>170</v>
      </c>
      <c r="G17" s="9">
        <v>3.48</v>
      </c>
      <c r="H17" s="10" t="s">
        <v>16</v>
      </c>
      <c r="I17" s="11">
        <f t="shared" si="0"/>
        <v>219.17</v>
      </c>
      <c r="J17" s="12" t="s">
        <v>17</v>
      </c>
      <c r="K17" s="13" t="s">
        <v>47</v>
      </c>
    </row>
    <row r="18" spans="1:11" ht="18" x14ac:dyDescent="0.25">
      <c r="A18" s="3">
        <v>16</v>
      </c>
      <c r="B18" s="14" t="s">
        <v>48</v>
      </c>
      <c r="C18" s="4" t="s">
        <v>49</v>
      </c>
      <c r="D18" s="7">
        <v>10.34</v>
      </c>
      <c r="E18" s="3" t="s">
        <v>15</v>
      </c>
      <c r="F18" s="8" t="s">
        <v>170</v>
      </c>
      <c r="G18" s="9">
        <v>3.48</v>
      </c>
      <c r="H18" s="10" t="s">
        <v>16</v>
      </c>
      <c r="I18" s="11">
        <f t="shared" si="0"/>
        <v>35.982999999999997</v>
      </c>
      <c r="J18" s="12" t="s">
        <v>17</v>
      </c>
      <c r="K18" s="13" t="s">
        <v>50</v>
      </c>
    </row>
    <row r="19" spans="1:11" ht="18" x14ac:dyDescent="0.25">
      <c r="A19" s="3">
        <v>17</v>
      </c>
      <c r="B19" s="14" t="s">
        <v>48</v>
      </c>
      <c r="C19" s="4" t="s">
        <v>51</v>
      </c>
      <c r="D19" s="7">
        <v>17.86</v>
      </c>
      <c r="E19" s="3" t="s">
        <v>15</v>
      </c>
      <c r="F19" s="8" t="s">
        <v>170</v>
      </c>
      <c r="G19" s="9">
        <v>3.48</v>
      </c>
      <c r="H19" s="10" t="s">
        <v>16</v>
      </c>
      <c r="I19" s="11">
        <f t="shared" si="0"/>
        <v>62.152999999999999</v>
      </c>
      <c r="J19" s="12" t="s">
        <v>17</v>
      </c>
      <c r="K19" s="13" t="s">
        <v>52</v>
      </c>
    </row>
    <row r="20" spans="1:11" ht="18" x14ac:dyDescent="0.25">
      <c r="A20" s="3">
        <v>18</v>
      </c>
      <c r="B20" s="14" t="s">
        <v>48</v>
      </c>
      <c r="C20" s="4" t="s">
        <v>53</v>
      </c>
      <c r="D20" s="7">
        <v>27.26</v>
      </c>
      <c r="E20" s="3" t="s">
        <v>15</v>
      </c>
      <c r="F20" s="8" t="s">
        <v>170</v>
      </c>
      <c r="G20" s="9">
        <v>3.48</v>
      </c>
      <c r="H20" s="10" t="s">
        <v>16</v>
      </c>
      <c r="I20" s="11">
        <f t="shared" si="0"/>
        <v>94.864999999999995</v>
      </c>
      <c r="J20" s="12" t="s">
        <v>17</v>
      </c>
      <c r="K20" s="13" t="s">
        <v>54</v>
      </c>
    </row>
    <row r="21" spans="1:11" x14ac:dyDescent="0.25">
      <c r="A21" s="3">
        <v>19</v>
      </c>
      <c r="B21" s="3" t="s">
        <v>55</v>
      </c>
      <c r="C21" s="4" t="s">
        <v>56</v>
      </c>
      <c r="D21" s="7">
        <v>19.739999999999998</v>
      </c>
      <c r="E21" s="3" t="s">
        <v>15</v>
      </c>
      <c r="F21" s="8" t="s">
        <v>170</v>
      </c>
      <c r="G21" s="9">
        <v>3.48</v>
      </c>
      <c r="H21" s="10" t="s">
        <v>16</v>
      </c>
      <c r="I21" s="11">
        <f t="shared" si="0"/>
        <v>68.694999999999993</v>
      </c>
      <c r="J21" s="12" t="s">
        <v>17</v>
      </c>
      <c r="K21" s="13" t="s">
        <v>57</v>
      </c>
    </row>
    <row r="22" spans="1:11" ht="18" x14ac:dyDescent="0.25">
      <c r="A22" s="3">
        <v>20</v>
      </c>
      <c r="B22" s="3" t="s">
        <v>58</v>
      </c>
      <c r="C22" s="4" t="s">
        <v>59</v>
      </c>
      <c r="D22" s="7">
        <v>27.3</v>
      </c>
      <c r="E22" s="3" t="s">
        <v>15</v>
      </c>
      <c r="F22" s="8" t="s">
        <v>170</v>
      </c>
      <c r="G22" s="9">
        <v>3.48</v>
      </c>
      <c r="H22" s="10" t="s">
        <v>16</v>
      </c>
      <c r="I22" s="11">
        <f t="shared" si="0"/>
        <v>95.004000000000005</v>
      </c>
      <c r="J22" s="12" t="s">
        <v>17</v>
      </c>
      <c r="K22" s="13" t="s">
        <v>60</v>
      </c>
    </row>
    <row r="23" spans="1:11" x14ac:dyDescent="0.25">
      <c r="A23" s="3">
        <v>21</v>
      </c>
      <c r="B23" s="14" t="s">
        <v>61</v>
      </c>
      <c r="C23" s="4" t="s">
        <v>62</v>
      </c>
      <c r="D23" s="7">
        <v>13.63</v>
      </c>
      <c r="E23" s="3" t="s">
        <v>15</v>
      </c>
      <c r="F23" s="8" t="s">
        <v>171</v>
      </c>
      <c r="G23" s="9">
        <v>3.38</v>
      </c>
      <c r="H23" s="10" t="s">
        <v>16</v>
      </c>
      <c r="I23" s="11">
        <f t="shared" si="0"/>
        <v>46.069000000000003</v>
      </c>
      <c r="J23" s="12" t="s">
        <v>17</v>
      </c>
      <c r="K23" s="13" t="s">
        <v>63</v>
      </c>
    </row>
    <row r="24" spans="1:11" x14ac:dyDescent="0.25">
      <c r="A24" s="3">
        <v>22</v>
      </c>
      <c r="B24" s="14" t="s">
        <v>61</v>
      </c>
      <c r="C24" s="4" t="s">
        <v>64</v>
      </c>
      <c r="D24" s="7">
        <v>19.27</v>
      </c>
      <c r="E24" s="3" t="s">
        <v>15</v>
      </c>
      <c r="F24" s="8" t="s">
        <v>171</v>
      </c>
      <c r="G24" s="9">
        <v>3.38</v>
      </c>
      <c r="H24" s="10" t="s">
        <v>16</v>
      </c>
      <c r="I24" s="11">
        <f t="shared" si="0"/>
        <v>65.132999999999996</v>
      </c>
      <c r="J24" s="12" t="s">
        <v>17</v>
      </c>
      <c r="K24" s="13" t="s">
        <v>65</v>
      </c>
    </row>
    <row r="25" spans="1:11" x14ac:dyDescent="0.25">
      <c r="A25" s="3">
        <v>23</v>
      </c>
      <c r="B25" s="14" t="s">
        <v>61</v>
      </c>
      <c r="C25" s="4" t="s">
        <v>66</v>
      </c>
      <c r="D25" s="7">
        <v>25.38</v>
      </c>
      <c r="E25" s="3" t="s">
        <v>15</v>
      </c>
      <c r="F25" s="8" t="s">
        <v>171</v>
      </c>
      <c r="G25" s="9">
        <v>3.38</v>
      </c>
      <c r="H25" s="10" t="s">
        <v>16</v>
      </c>
      <c r="I25" s="11">
        <f t="shared" si="0"/>
        <v>85.784000000000006</v>
      </c>
      <c r="J25" s="12" t="s">
        <v>17</v>
      </c>
      <c r="K25" s="13" t="s">
        <v>67</v>
      </c>
    </row>
    <row r="26" spans="1:11" x14ac:dyDescent="0.25">
      <c r="A26" s="3">
        <v>24</v>
      </c>
      <c r="B26" s="14" t="s">
        <v>68</v>
      </c>
      <c r="C26" s="4" t="s">
        <v>69</v>
      </c>
      <c r="D26" s="7">
        <v>7.3</v>
      </c>
      <c r="E26" s="3" t="s">
        <v>15</v>
      </c>
      <c r="F26" s="8" t="s">
        <v>170</v>
      </c>
      <c r="G26" s="9">
        <v>3.48</v>
      </c>
      <c r="H26" s="10" t="s">
        <v>16</v>
      </c>
      <c r="I26" s="11">
        <f t="shared" si="0"/>
        <v>25.404</v>
      </c>
      <c r="J26" s="12" t="s">
        <v>17</v>
      </c>
      <c r="K26" s="13" t="s">
        <v>70</v>
      </c>
    </row>
    <row r="27" spans="1:11" x14ac:dyDescent="0.25">
      <c r="A27" s="3">
        <v>25</v>
      </c>
      <c r="B27" s="14" t="s">
        <v>68</v>
      </c>
      <c r="C27" s="4" t="s">
        <v>71</v>
      </c>
      <c r="D27" s="7">
        <v>7.3</v>
      </c>
      <c r="E27" s="3" t="s">
        <v>15</v>
      </c>
      <c r="F27" s="8" t="s">
        <v>170</v>
      </c>
      <c r="G27" s="9">
        <v>3.48</v>
      </c>
      <c r="H27" s="10" t="s">
        <v>16</v>
      </c>
      <c r="I27" s="11">
        <f t="shared" si="0"/>
        <v>25.404</v>
      </c>
      <c r="J27" s="12" t="s">
        <v>17</v>
      </c>
      <c r="K27" s="13" t="s">
        <v>72</v>
      </c>
    </row>
    <row r="28" spans="1:11" x14ac:dyDescent="0.25">
      <c r="A28" s="3">
        <v>26</v>
      </c>
      <c r="B28" s="14" t="s">
        <v>68</v>
      </c>
      <c r="C28" s="4" t="s">
        <v>73</v>
      </c>
      <c r="D28" s="7">
        <v>11.5</v>
      </c>
      <c r="E28" s="3" t="s">
        <v>15</v>
      </c>
      <c r="F28" s="8" t="s">
        <v>170</v>
      </c>
      <c r="G28" s="9">
        <v>3.48</v>
      </c>
      <c r="H28" s="10" t="s">
        <v>16</v>
      </c>
      <c r="I28" s="11">
        <f t="shared" si="0"/>
        <v>40.020000000000003</v>
      </c>
      <c r="J28" s="12" t="s">
        <v>17</v>
      </c>
      <c r="K28" s="13" t="s">
        <v>74</v>
      </c>
    </row>
    <row r="29" spans="1:11" x14ac:dyDescent="0.25">
      <c r="A29" s="3">
        <v>27</v>
      </c>
      <c r="B29" s="14" t="s">
        <v>68</v>
      </c>
      <c r="C29" s="4" t="s">
        <v>75</v>
      </c>
      <c r="D29" s="7">
        <v>11.5</v>
      </c>
      <c r="E29" s="3" t="s">
        <v>15</v>
      </c>
      <c r="F29" s="8" t="s">
        <v>170</v>
      </c>
      <c r="G29" s="9">
        <v>3.48</v>
      </c>
      <c r="H29" s="10" t="s">
        <v>16</v>
      </c>
      <c r="I29" s="11">
        <f t="shared" si="0"/>
        <v>40.020000000000003</v>
      </c>
      <c r="J29" s="12" t="s">
        <v>17</v>
      </c>
      <c r="K29" s="13" t="s">
        <v>76</v>
      </c>
    </row>
    <row r="30" spans="1:11" x14ac:dyDescent="0.25">
      <c r="A30" s="3">
        <v>28</v>
      </c>
      <c r="B30" s="14" t="s">
        <v>68</v>
      </c>
      <c r="C30" s="4" t="s">
        <v>77</v>
      </c>
      <c r="D30" s="7">
        <v>12.5</v>
      </c>
      <c r="E30" s="3" t="s">
        <v>15</v>
      </c>
      <c r="F30" s="8" t="s">
        <v>170</v>
      </c>
      <c r="G30" s="9">
        <v>3.48</v>
      </c>
      <c r="H30" s="10" t="s">
        <v>16</v>
      </c>
      <c r="I30" s="11">
        <f t="shared" si="0"/>
        <v>43.5</v>
      </c>
      <c r="J30" s="12" t="s">
        <v>17</v>
      </c>
      <c r="K30" s="13" t="s">
        <v>78</v>
      </c>
    </row>
    <row r="31" spans="1:11" x14ac:dyDescent="0.25">
      <c r="A31" s="3">
        <v>29</v>
      </c>
      <c r="B31" s="14" t="s">
        <v>68</v>
      </c>
      <c r="C31" s="4" t="s">
        <v>79</v>
      </c>
      <c r="D31" s="7">
        <v>14.7</v>
      </c>
      <c r="E31" s="3" t="s">
        <v>15</v>
      </c>
      <c r="F31" s="8" t="s">
        <v>170</v>
      </c>
      <c r="G31" s="9">
        <v>3.48</v>
      </c>
      <c r="H31" s="10" t="s">
        <v>16</v>
      </c>
      <c r="I31" s="11">
        <f t="shared" si="0"/>
        <v>51.155999999999999</v>
      </c>
      <c r="J31" s="12" t="s">
        <v>17</v>
      </c>
      <c r="K31" s="13" t="s">
        <v>80</v>
      </c>
    </row>
    <row r="32" spans="1:11" x14ac:dyDescent="0.25">
      <c r="A32" s="3">
        <v>30</v>
      </c>
      <c r="B32" s="14" t="s">
        <v>68</v>
      </c>
      <c r="C32" s="4" t="s">
        <v>81</v>
      </c>
      <c r="D32" s="7">
        <v>16.600000000000001</v>
      </c>
      <c r="E32" s="3" t="s">
        <v>15</v>
      </c>
      <c r="F32" s="8" t="s">
        <v>170</v>
      </c>
      <c r="G32" s="9">
        <v>3.48</v>
      </c>
      <c r="H32" s="10" t="s">
        <v>16</v>
      </c>
      <c r="I32" s="11">
        <f t="shared" si="0"/>
        <v>57.768000000000001</v>
      </c>
      <c r="J32" s="12" t="s">
        <v>17</v>
      </c>
      <c r="K32" s="13" t="s">
        <v>82</v>
      </c>
    </row>
    <row r="33" spans="1:11" x14ac:dyDescent="0.25">
      <c r="A33" s="3">
        <v>31</v>
      </c>
      <c r="B33" s="14" t="s">
        <v>68</v>
      </c>
      <c r="C33" s="4" t="s">
        <v>83</v>
      </c>
      <c r="D33" s="7">
        <v>1.8</v>
      </c>
      <c r="E33" s="3" t="s">
        <v>15</v>
      </c>
      <c r="F33" s="8" t="s">
        <v>170</v>
      </c>
      <c r="G33" s="9">
        <v>3.48</v>
      </c>
      <c r="H33" s="10" t="s">
        <v>16</v>
      </c>
      <c r="I33" s="11">
        <f t="shared" si="0"/>
        <v>6.2640000000000002</v>
      </c>
      <c r="J33" s="12" t="s">
        <v>17</v>
      </c>
      <c r="K33" s="13" t="s">
        <v>84</v>
      </c>
    </row>
    <row r="34" spans="1:11" x14ac:dyDescent="0.25">
      <c r="A34" s="3">
        <v>32</v>
      </c>
      <c r="B34" s="14" t="s">
        <v>68</v>
      </c>
      <c r="C34" s="4" t="s">
        <v>85</v>
      </c>
      <c r="D34" s="7">
        <v>32.5</v>
      </c>
      <c r="E34" s="3" t="s">
        <v>15</v>
      </c>
      <c r="F34" s="8" t="s">
        <v>170</v>
      </c>
      <c r="G34" s="9">
        <v>3.48</v>
      </c>
      <c r="H34" s="10" t="s">
        <v>16</v>
      </c>
      <c r="I34" s="11">
        <f t="shared" si="0"/>
        <v>113.1</v>
      </c>
      <c r="J34" s="12" t="s">
        <v>17</v>
      </c>
      <c r="K34" s="13" t="s">
        <v>86</v>
      </c>
    </row>
    <row r="35" spans="1:11" x14ac:dyDescent="0.25">
      <c r="A35" s="3">
        <v>33</v>
      </c>
      <c r="B35" s="14" t="s">
        <v>68</v>
      </c>
      <c r="C35" s="4" t="s">
        <v>87</v>
      </c>
      <c r="D35" s="7">
        <v>6</v>
      </c>
      <c r="E35" s="3" t="s">
        <v>15</v>
      </c>
      <c r="F35" s="8" t="s">
        <v>170</v>
      </c>
      <c r="G35" s="9">
        <v>3.48</v>
      </c>
      <c r="H35" s="10" t="s">
        <v>16</v>
      </c>
      <c r="I35" s="11">
        <f t="shared" si="0"/>
        <v>20.88</v>
      </c>
      <c r="J35" s="12" t="s">
        <v>17</v>
      </c>
      <c r="K35" s="13" t="s">
        <v>88</v>
      </c>
    </row>
    <row r="36" spans="1:11" x14ac:dyDescent="0.25">
      <c r="A36" s="3">
        <v>34</v>
      </c>
      <c r="B36" s="14" t="s">
        <v>68</v>
      </c>
      <c r="C36" s="4" t="s">
        <v>89</v>
      </c>
      <c r="D36" s="7">
        <v>18.2</v>
      </c>
      <c r="E36" s="3" t="s">
        <v>15</v>
      </c>
      <c r="F36" s="8" t="s">
        <v>170</v>
      </c>
      <c r="G36" s="9">
        <v>3.48</v>
      </c>
      <c r="H36" s="10" t="s">
        <v>16</v>
      </c>
      <c r="I36" s="11">
        <f t="shared" si="0"/>
        <v>63.335999999999999</v>
      </c>
      <c r="J36" s="12" t="s">
        <v>17</v>
      </c>
      <c r="K36" s="13" t="s">
        <v>90</v>
      </c>
    </row>
    <row r="37" spans="1:11" x14ac:dyDescent="0.25">
      <c r="A37" s="3">
        <v>35</v>
      </c>
      <c r="B37" s="14" t="s">
        <v>91</v>
      </c>
      <c r="C37" s="4" t="s">
        <v>92</v>
      </c>
      <c r="D37" s="7">
        <v>14.7</v>
      </c>
      <c r="E37" s="3" t="s">
        <v>15</v>
      </c>
      <c r="F37" s="8" t="s">
        <v>170</v>
      </c>
      <c r="G37" s="9">
        <v>3.48</v>
      </c>
      <c r="H37" s="10" t="s">
        <v>16</v>
      </c>
      <c r="I37" s="11">
        <f t="shared" si="0"/>
        <v>51.155999999999999</v>
      </c>
      <c r="J37" s="12" t="s">
        <v>17</v>
      </c>
      <c r="K37" s="13" t="s">
        <v>93</v>
      </c>
    </row>
    <row r="38" spans="1:11" x14ac:dyDescent="0.25">
      <c r="A38" s="3">
        <v>36</v>
      </c>
      <c r="B38" s="14" t="s">
        <v>91</v>
      </c>
      <c r="C38" s="4" t="s">
        <v>94</v>
      </c>
      <c r="D38" s="7">
        <v>14.7</v>
      </c>
      <c r="E38" s="3" t="s">
        <v>15</v>
      </c>
      <c r="F38" s="8" t="s">
        <v>170</v>
      </c>
      <c r="G38" s="9">
        <v>3.48</v>
      </c>
      <c r="H38" s="10" t="s">
        <v>16</v>
      </c>
      <c r="I38" s="11">
        <f t="shared" si="0"/>
        <v>51.155999999999999</v>
      </c>
      <c r="J38" s="12" t="s">
        <v>17</v>
      </c>
      <c r="K38" s="13" t="s">
        <v>95</v>
      </c>
    </row>
    <row r="39" spans="1:11" x14ac:dyDescent="0.25">
      <c r="A39" s="3">
        <v>37</v>
      </c>
      <c r="B39" s="14" t="s">
        <v>91</v>
      </c>
      <c r="C39" s="4" t="s">
        <v>96</v>
      </c>
      <c r="D39" s="7">
        <v>46.9</v>
      </c>
      <c r="E39" s="3" t="s">
        <v>15</v>
      </c>
      <c r="F39" s="8" t="s">
        <v>170</v>
      </c>
      <c r="G39" s="9">
        <v>3.48</v>
      </c>
      <c r="H39" s="10" t="s">
        <v>16</v>
      </c>
      <c r="I39" s="11">
        <f t="shared" si="0"/>
        <v>163.21199999999999</v>
      </c>
      <c r="J39" s="12" t="s">
        <v>17</v>
      </c>
      <c r="K39" s="13" t="s">
        <v>97</v>
      </c>
    </row>
    <row r="40" spans="1:11" x14ac:dyDescent="0.25">
      <c r="A40" s="3">
        <v>38</v>
      </c>
      <c r="B40" s="3" t="s">
        <v>98</v>
      </c>
      <c r="C40" s="4" t="s">
        <v>99</v>
      </c>
      <c r="D40" s="7">
        <v>0.7</v>
      </c>
      <c r="E40" s="3" t="s">
        <v>15</v>
      </c>
      <c r="F40" s="8" t="s">
        <v>170</v>
      </c>
      <c r="G40" s="9">
        <v>3.48</v>
      </c>
      <c r="H40" s="10" t="s">
        <v>16</v>
      </c>
      <c r="I40" s="11">
        <f t="shared" si="0"/>
        <v>2.4359999999999999</v>
      </c>
      <c r="J40" s="12" t="s">
        <v>17</v>
      </c>
      <c r="K40" s="13" t="s">
        <v>100</v>
      </c>
    </row>
    <row r="41" spans="1:11" x14ac:dyDescent="0.25">
      <c r="A41" s="3">
        <v>39</v>
      </c>
      <c r="B41" s="14" t="s">
        <v>101</v>
      </c>
      <c r="C41" s="4" t="s">
        <v>102</v>
      </c>
      <c r="D41" s="7">
        <v>4.03</v>
      </c>
      <c r="E41" s="3" t="s">
        <v>15</v>
      </c>
      <c r="F41" s="8" t="s">
        <v>170</v>
      </c>
      <c r="G41" s="9">
        <v>3.48</v>
      </c>
      <c r="H41" s="10" t="s">
        <v>16</v>
      </c>
      <c r="I41" s="11">
        <f t="shared" si="0"/>
        <v>14.023999999999999</v>
      </c>
      <c r="J41" s="12" t="s">
        <v>17</v>
      </c>
      <c r="K41" s="13" t="s">
        <v>103</v>
      </c>
    </row>
    <row r="42" spans="1:11" x14ac:dyDescent="0.25">
      <c r="A42" s="3">
        <v>40</v>
      </c>
      <c r="B42" s="14" t="s">
        <v>101</v>
      </c>
      <c r="C42" s="4" t="s">
        <v>104</v>
      </c>
      <c r="D42" s="7">
        <v>5.64</v>
      </c>
      <c r="E42" s="3" t="s">
        <v>15</v>
      </c>
      <c r="F42" s="8" t="s">
        <v>170</v>
      </c>
      <c r="G42" s="9">
        <v>3.48</v>
      </c>
      <c r="H42" s="10" t="s">
        <v>16</v>
      </c>
      <c r="I42" s="11">
        <f t="shared" si="0"/>
        <v>19.626999999999999</v>
      </c>
      <c r="J42" s="12" t="s">
        <v>17</v>
      </c>
      <c r="K42" s="13" t="s">
        <v>105</v>
      </c>
    </row>
    <row r="43" spans="1:11" x14ac:dyDescent="0.25">
      <c r="A43" s="3">
        <v>41</v>
      </c>
      <c r="B43" s="3" t="s">
        <v>106</v>
      </c>
      <c r="C43" s="4" t="s">
        <v>106</v>
      </c>
      <c r="D43" s="7">
        <v>125</v>
      </c>
      <c r="E43" s="3" t="s">
        <v>15</v>
      </c>
      <c r="F43" s="8" t="s">
        <v>170</v>
      </c>
      <c r="G43" s="9">
        <v>3.48</v>
      </c>
      <c r="H43" s="10" t="s">
        <v>16</v>
      </c>
      <c r="I43" s="11">
        <f t="shared" si="0"/>
        <v>435</v>
      </c>
      <c r="J43" s="12" t="s">
        <v>17</v>
      </c>
      <c r="K43" s="13" t="s">
        <v>107</v>
      </c>
    </row>
    <row r="44" spans="1:11" x14ac:dyDescent="0.25">
      <c r="A44" s="3">
        <v>42</v>
      </c>
      <c r="B44" s="3" t="s">
        <v>108</v>
      </c>
      <c r="C44" s="4" t="s">
        <v>109</v>
      </c>
      <c r="D44" s="7">
        <v>2</v>
      </c>
      <c r="E44" s="3" t="s">
        <v>15</v>
      </c>
      <c r="F44" s="8" t="s">
        <v>170</v>
      </c>
      <c r="G44" s="9">
        <v>3.48</v>
      </c>
      <c r="H44" s="10" t="s">
        <v>16</v>
      </c>
      <c r="I44" s="11">
        <f t="shared" si="0"/>
        <v>6.96</v>
      </c>
      <c r="J44" s="12" t="s">
        <v>17</v>
      </c>
      <c r="K44" s="13" t="s">
        <v>110</v>
      </c>
    </row>
    <row r="45" spans="1:11" x14ac:dyDescent="0.25">
      <c r="A45" s="3">
        <v>43</v>
      </c>
      <c r="B45" s="14" t="s">
        <v>111</v>
      </c>
      <c r="C45" s="4" t="s">
        <v>112</v>
      </c>
      <c r="D45" s="7">
        <v>13.63</v>
      </c>
      <c r="E45" s="3" t="s">
        <v>15</v>
      </c>
      <c r="F45" s="8" t="s">
        <v>170</v>
      </c>
      <c r="G45" s="9">
        <v>3.48</v>
      </c>
      <c r="H45" s="10" t="s">
        <v>16</v>
      </c>
      <c r="I45" s="11">
        <f t="shared" si="0"/>
        <v>47.432000000000002</v>
      </c>
      <c r="J45" s="12" t="s">
        <v>17</v>
      </c>
      <c r="K45" s="13" t="s">
        <v>113</v>
      </c>
    </row>
    <row r="46" spans="1:11" ht="18" x14ac:dyDescent="0.25">
      <c r="A46" s="3">
        <v>44</v>
      </c>
      <c r="B46" s="14" t="s">
        <v>111</v>
      </c>
      <c r="C46" s="4" t="s">
        <v>114</v>
      </c>
      <c r="D46" s="7">
        <v>21.5</v>
      </c>
      <c r="E46" s="3" t="s">
        <v>15</v>
      </c>
      <c r="F46" s="8" t="s">
        <v>170</v>
      </c>
      <c r="G46" s="9">
        <v>3.48</v>
      </c>
      <c r="H46" s="10" t="s">
        <v>16</v>
      </c>
      <c r="I46" s="11">
        <f t="shared" si="0"/>
        <v>74.819999999999993</v>
      </c>
      <c r="J46" s="12" t="s">
        <v>17</v>
      </c>
      <c r="K46" s="13" t="s">
        <v>115</v>
      </c>
    </row>
    <row r="47" spans="1:11" x14ac:dyDescent="0.25">
      <c r="A47" s="3">
        <v>45</v>
      </c>
      <c r="B47" s="14" t="s">
        <v>116</v>
      </c>
      <c r="C47" s="4" t="s">
        <v>117</v>
      </c>
      <c r="D47" s="7">
        <v>3.5</v>
      </c>
      <c r="E47" s="3" t="s">
        <v>118</v>
      </c>
      <c r="F47" s="8" t="s">
        <v>172</v>
      </c>
      <c r="G47" s="9">
        <v>0.60099999999999998</v>
      </c>
      <c r="H47" s="10" t="s">
        <v>119</v>
      </c>
      <c r="I47" s="11">
        <f t="shared" si="0"/>
        <v>2.1040000000000001</v>
      </c>
      <c r="J47" s="12" t="s">
        <v>17</v>
      </c>
      <c r="K47" s="13" t="s">
        <v>120</v>
      </c>
    </row>
    <row r="48" spans="1:11" x14ac:dyDescent="0.25">
      <c r="A48" s="3">
        <v>46</v>
      </c>
      <c r="B48" s="14" t="s">
        <v>116</v>
      </c>
      <c r="C48" s="4" t="s">
        <v>121</v>
      </c>
      <c r="D48" s="7">
        <v>8.5</v>
      </c>
      <c r="E48" s="3" t="s">
        <v>118</v>
      </c>
      <c r="F48" s="8" t="s">
        <v>172</v>
      </c>
      <c r="G48" s="9">
        <v>0.60099999999999998</v>
      </c>
      <c r="H48" s="10" t="s">
        <v>119</v>
      </c>
      <c r="I48" s="11">
        <f t="shared" si="0"/>
        <v>5.109</v>
      </c>
      <c r="J48" s="12" t="s">
        <v>17</v>
      </c>
      <c r="K48" s="13" t="s">
        <v>122</v>
      </c>
    </row>
    <row r="49" spans="1:11" x14ac:dyDescent="0.25">
      <c r="A49" s="3">
        <v>47</v>
      </c>
      <c r="B49" s="14" t="s">
        <v>116</v>
      </c>
      <c r="C49" s="4" t="s">
        <v>123</v>
      </c>
      <c r="D49" s="7">
        <v>33</v>
      </c>
      <c r="E49" s="3" t="s">
        <v>118</v>
      </c>
      <c r="F49" s="8" t="s">
        <v>172</v>
      </c>
      <c r="G49" s="9">
        <v>0.60099999999999998</v>
      </c>
      <c r="H49" s="10" t="s">
        <v>119</v>
      </c>
      <c r="I49" s="11">
        <f t="shared" si="0"/>
        <v>19.832999999999998</v>
      </c>
      <c r="J49" s="12" t="s">
        <v>17</v>
      </c>
      <c r="K49" s="13" t="s">
        <v>124</v>
      </c>
    </row>
    <row r="50" spans="1:11" x14ac:dyDescent="0.25">
      <c r="A50" s="3">
        <v>48</v>
      </c>
      <c r="B50" s="14" t="s">
        <v>116</v>
      </c>
      <c r="C50" s="4" t="s">
        <v>125</v>
      </c>
      <c r="D50" s="7">
        <v>55</v>
      </c>
      <c r="E50" s="3" t="s">
        <v>118</v>
      </c>
      <c r="F50" s="8" t="s">
        <v>172</v>
      </c>
      <c r="G50" s="9">
        <v>0.60099999999999998</v>
      </c>
      <c r="H50" s="10" t="s">
        <v>119</v>
      </c>
      <c r="I50" s="11">
        <f t="shared" si="0"/>
        <v>33.055</v>
      </c>
      <c r="J50" s="12" t="s">
        <v>17</v>
      </c>
      <c r="K50" s="13" t="s">
        <v>126</v>
      </c>
    </row>
    <row r="51" spans="1:11" x14ac:dyDescent="0.25">
      <c r="A51" s="3">
        <v>49</v>
      </c>
      <c r="B51" s="14" t="s">
        <v>116</v>
      </c>
      <c r="C51" s="4" t="s">
        <v>127</v>
      </c>
      <c r="D51" s="7">
        <v>5.6</v>
      </c>
      <c r="E51" s="3" t="s">
        <v>118</v>
      </c>
      <c r="F51" s="8" t="s">
        <v>172</v>
      </c>
      <c r="G51" s="9">
        <v>0.60099999999999998</v>
      </c>
      <c r="H51" s="10" t="s">
        <v>119</v>
      </c>
      <c r="I51" s="11">
        <f t="shared" si="0"/>
        <v>3.3660000000000001</v>
      </c>
      <c r="J51" s="12" t="s">
        <v>17</v>
      </c>
      <c r="K51" s="13" t="s">
        <v>128</v>
      </c>
    </row>
    <row r="52" spans="1:11" x14ac:dyDescent="0.25">
      <c r="A52" s="3">
        <v>50</v>
      </c>
      <c r="B52" s="14" t="s">
        <v>129</v>
      </c>
      <c r="C52" s="4" t="s">
        <v>130</v>
      </c>
      <c r="D52" s="7">
        <v>34.17</v>
      </c>
      <c r="E52" s="3" t="s">
        <v>15</v>
      </c>
      <c r="F52" s="8" t="s">
        <v>170</v>
      </c>
      <c r="G52" s="9">
        <v>3.48</v>
      </c>
      <c r="H52" s="10" t="s">
        <v>16</v>
      </c>
      <c r="I52" s="11">
        <f t="shared" si="0"/>
        <v>118.91200000000001</v>
      </c>
      <c r="J52" s="12" t="s">
        <v>17</v>
      </c>
      <c r="K52" s="13" t="s">
        <v>131</v>
      </c>
    </row>
    <row r="53" spans="1:11" x14ac:dyDescent="0.25">
      <c r="A53" s="3">
        <v>51</v>
      </c>
      <c r="B53" s="14" t="s">
        <v>129</v>
      </c>
      <c r="C53" s="4" t="s">
        <v>132</v>
      </c>
      <c r="D53" s="7">
        <v>47.7</v>
      </c>
      <c r="E53" s="3" t="s">
        <v>15</v>
      </c>
      <c r="F53" s="8" t="s">
        <v>170</v>
      </c>
      <c r="G53" s="9">
        <v>3.48</v>
      </c>
      <c r="H53" s="10" t="s">
        <v>16</v>
      </c>
      <c r="I53" s="11">
        <f t="shared" si="0"/>
        <v>165.99600000000001</v>
      </c>
      <c r="J53" s="12" t="s">
        <v>17</v>
      </c>
      <c r="K53" s="13" t="s">
        <v>133</v>
      </c>
    </row>
    <row r="54" spans="1:11" x14ac:dyDescent="0.25">
      <c r="A54" s="3">
        <v>52</v>
      </c>
      <c r="B54" s="14" t="s">
        <v>129</v>
      </c>
      <c r="C54" s="4" t="s">
        <v>134</v>
      </c>
      <c r="D54" s="7">
        <v>70.349999999999994</v>
      </c>
      <c r="E54" s="3" t="s">
        <v>15</v>
      </c>
      <c r="F54" s="8" t="s">
        <v>170</v>
      </c>
      <c r="G54" s="9">
        <v>3.48</v>
      </c>
      <c r="H54" s="10" t="s">
        <v>16</v>
      </c>
      <c r="I54" s="11">
        <f t="shared" si="0"/>
        <v>244.81800000000001</v>
      </c>
      <c r="J54" s="12" t="s">
        <v>17</v>
      </c>
      <c r="K54" s="13" t="s">
        <v>135</v>
      </c>
    </row>
    <row r="55" spans="1:11" x14ac:dyDescent="0.25">
      <c r="A55" s="3">
        <v>53</v>
      </c>
      <c r="B55" s="14" t="s">
        <v>136</v>
      </c>
      <c r="C55" s="4" t="s">
        <v>137</v>
      </c>
      <c r="D55" s="7">
        <v>12</v>
      </c>
      <c r="E55" s="3" t="s">
        <v>15</v>
      </c>
      <c r="F55" s="8" t="s">
        <v>170</v>
      </c>
      <c r="G55" s="9">
        <v>3.48</v>
      </c>
      <c r="H55" s="10" t="s">
        <v>16</v>
      </c>
      <c r="I55" s="11">
        <f t="shared" si="0"/>
        <v>41.76</v>
      </c>
      <c r="J55" s="12" t="s">
        <v>17</v>
      </c>
      <c r="K55" s="13" t="s">
        <v>138</v>
      </c>
    </row>
    <row r="56" spans="1:11" x14ac:dyDescent="0.25">
      <c r="A56" s="3">
        <v>54</v>
      </c>
      <c r="B56" s="14" t="s">
        <v>136</v>
      </c>
      <c r="C56" s="4" t="s">
        <v>139</v>
      </c>
      <c r="D56" s="7">
        <v>19</v>
      </c>
      <c r="E56" s="3" t="s">
        <v>15</v>
      </c>
      <c r="F56" s="8" t="s">
        <v>170</v>
      </c>
      <c r="G56" s="9">
        <v>3.48</v>
      </c>
      <c r="H56" s="10" t="s">
        <v>16</v>
      </c>
      <c r="I56" s="11">
        <f t="shared" si="0"/>
        <v>66.12</v>
      </c>
      <c r="J56" s="12" t="s">
        <v>17</v>
      </c>
      <c r="K56" s="13" t="s">
        <v>140</v>
      </c>
    </row>
    <row r="57" spans="1:11" x14ac:dyDescent="0.25">
      <c r="A57" s="3">
        <v>55</v>
      </c>
      <c r="B57" s="14" t="s">
        <v>141</v>
      </c>
      <c r="C57" s="4" t="s">
        <v>142</v>
      </c>
      <c r="D57" s="7">
        <v>26.04</v>
      </c>
      <c r="E57" s="3" t="s">
        <v>15</v>
      </c>
      <c r="F57" s="8" t="s">
        <v>170</v>
      </c>
      <c r="G57" s="9">
        <v>3.48</v>
      </c>
      <c r="H57" s="10" t="s">
        <v>16</v>
      </c>
      <c r="I57" s="11">
        <f t="shared" si="0"/>
        <v>90.619</v>
      </c>
      <c r="J57" s="12" t="s">
        <v>17</v>
      </c>
      <c r="K57" s="13" t="s">
        <v>143</v>
      </c>
    </row>
    <row r="58" spans="1:11" x14ac:dyDescent="0.25">
      <c r="A58" s="3">
        <v>56</v>
      </c>
      <c r="B58" s="14" t="s">
        <v>141</v>
      </c>
      <c r="C58" s="4" t="s">
        <v>144</v>
      </c>
      <c r="D58" s="7">
        <v>34.4</v>
      </c>
      <c r="E58" s="3" t="s">
        <v>15</v>
      </c>
      <c r="F58" s="8" t="s">
        <v>170</v>
      </c>
      <c r="G58" s="9">
        <v>3.48</v>
      </c>
      <c r="H58" s="10" t="s">
        <v>16</v>
      </c>
      <c r="I58" s="11">
        <f t="shared" si="0"/>
        <v>119.712</v>
      </c>
      <c r="J58" s="12" t="s">
        <v>17</v>
      </c>
      <c r="K58" s="13" t="s">
        <v>145</v>
      </c>
    </row>
    <row r="59" spans="1:11" x14ac:dyDescent="0.25">
      <c r="A59" s="3">
        <v>57</v>
      </c>
      <c r="B59" s="3" t="s">
        <v>146</v>
      </c>
      <c r="C59" s="4" t="s">
        <v>147</v>
      </c>
      <c r="D59" s="7">
        <v>5.64</v>
      </c>
      <c r="E59" s="3" t="s">
        <v>15</v>
      </c>
      <c r="F59" s="8" t="s">
        <v>170</v>
      </c>
      <c r="G59" s="9">
        <v>3.48</v>
      </c>
      <c r="H59" s="10" t="s">
        <v>16</v>
      </c>
      <c r="I59" s="11">
        <f t="shared" si="0"/>
        <v>19.626999999999999</v>
      </c>
      <c r="J59" s="12" t="s">
        <v>17</v>
      </c>
      <c r="K59" s="13" t="s">
        <v>148</v>
      </c>
    </row>
    <row r="60" spans="1:11" ht="18" x14ac:dyDescent="0.25">
      <c r="A60" s="3">
        <v>58</v>
      </c>
      <c r="B60" s="14" t="s">
        <v>6</v>
      </c>
      <c r="C60" s="4" t="s">
        <v>149</v>
      </c>
      <c r="D60" s="7">
        <v>19.43</v>
      </c>
      <c r="E60" s="3" t="s">
        <v>15</v>
      </c>
      <c r="F60" s="8" t="s">
        <v>170</v>
      </c>
      <c r="G60" s="9">
        <v>3.48</v>
      </c>
      <c r="H60" s="10" t="s">
        <v>16</v>
      </c>
      <c r="I60" s="11">
        <f t="shared" si="0"/>
        <v>67.616</v>
      </c>
      <c r="J60" s="12" t="s">
        <v>17</v>
      </c>
      <c r="K60" s="13" t="s">
        <v>150</v>
      </c>
    </row>
    <row r="61" spans="1:11" ht="18" x14ac:dyDescent="0.25">
      <c r="A61" s="3">
        <v>59</v>
      </c>
      <c r="B61" s="14" t="s">
        <v>6</v>
      </c>
      <c r="C61" s="4" t="s">
        <v>151</v>
      </c>
      <c r="D61" s="7">
        <v>27.47</v>
      </c>
      <c r="E61" s="3" t="s">
        <v>15</v>
      </c>
      <c r="F61" s="8" t="s">
        <v>170</v>
      </c>
      <c r="G61" s="9">
        <v>3.48</v>
      </c>
      <c r="H61" s="10" t="s">
        <v>16</v>
      </c>
      <c r="I61" s="11">
        <f t="shared" si="0"/>
        <v>95.596000000000004</v>
      </c>
      <c r="J61" s="12" t="s">
        <v>17</v>
      </c>
      <c r="K61" s="13" t="s">
        <v>152</v>
      </c>
    </row>
    <row r="62" spans="1:11" ht="18" x14ac:dyDescent="0.25">
      <c r="A62" s="3">
        <v>60</v>
      </c>
      <c r="B62" s="14" t="s">
        <v>6</v>
      </c>
      <c r="C62" s="4" t="s">
        <v>153</v>
      </c>
      <c r="D62" s="7">
        <v>32.4</v>
      </c>
      <c r="E62" s="3" t="s">
        <v>15</v>
      </c>
      <c r="F62" s="8" t="s">
        <v>170</v>
      </c>
      <c r="G62" s="9">
        <v>3.48</v>
      </c>
      <c r="H62" s="10" t="s">
        <v>16</v>
      </c>
      <c r="I62" s="11">
        <f t="shared" si="0"/>
        <v>112.752</v>
      </c>
      <c r="J62" s="12" t="s">
        <v>17</v>
      </c>
      <c r="K62" s="13" t="s">
        <v>154</v>
      </c>
    </row>
    <row r="63" spans="1:11" ht="18" x14ac:dyDescent="0.25">
      <c r="A63" s="3">
        <v>61</v>
      </c>
      <c r="B63" s="14" t="s">
        <v>6</v>
      </c>
      <c r="C63" s="4" t="s">
        <v>155</v>
      </c>
      <c r="D63" s="7">
        <v>32.4</v>
      </c>
      <c r="E63" s="3" t="s">
        <v>15</v>
      </c>
      <c r="F63" s="8" t="s">
        <v>170</v>
      </c>
      <c r="G63" s="9">
        <v>3.48</v>
      </c>
      <c r="H63" s="10" t="s">
        <v>16</v>
      </c>
      <c r="I63" s="11">
        <f t="shared" si="0"/>
        <v>112.752</v>
      </c>
      <c r="J63" s="12" t="s">
        <v>17</v>
      </c>
      <c r="K63" s="13" t="s">
        <v>156</v>
      </c>
    </row>
    <row r="64" spans="1:11" ht="18" x14ac:dyDescent="0.25">
      <c r="A64" s="3">
        <v>62</v>
      </c>
      <c r="B64" s="14" t="s">
        <v>6</v>
      </c>
      <c r="C64" s="4" t="s">
        <v>157</v>
      </c>
      <c r="D64" s="7">
        <v>34.619999999999997</v>
      </c>
      <c r="E64" s="3" t="s">
        <v>15</v>
      </c>
      <c r="F64" s="8" t="s">
        <v>170</v>
      </c>
      <c r="G64" s="9">
        <v>3.48</v>
      </c>
      <c r="H64" s="10" t="s">
        <v>16</v>
      </c>
      <c r="I64" s="11">
        <f t="shared" si="0"/>
        <v>120.47799999999999</v>
      </c>
      <c r="J64" s="12" t="s">
        <v>17</v>
      </c>
      <c r="K64" s="13" t="s">
        <v>158</v>
      </c>
    </row>
    <row r="65" spans="1:11" ht="18" x14ac:dyDescent="0.25">
      <c r="A65" s="3">
        <v>63</v>
      </c>
      <c r="B65" s="14" t="s">
        <v>6</v>
      </c>
      <c r="C65" s="4" t="s">
        <v>159</v>
      </c>
      <c r="D65" s="7">
        <v>1.21</v>
      </c>
      <c r="E65" s="3" t="s">
        <v>15</v>
      </c>
      <c r="F65" s="8" t="s">
        <v>170</v>
      </c>
      <c r="G65" s="9">
        <v>3.48</v>
      </c>
      <c r="H65" s="10" t="s">
        <v>16</v>
      </c>
      <c r="I65" s="11">
        <f t="shared" si="0"/>
        <v>4.2110000000000003</v>
      </c>
      <c r="J65" s="12" t="s">
        <v>17</v>
      </c>
      <c r="K65" s="13" t="s">
        <v>160</v>
      </c>
    </row>
    <row r="66" spans="1:11" x14ac:dyDescent="0.25">
      <c r="A66" s="3">
        <v>64</v>
      </c>
      <c r="B66" s="14" t="s">
        <v>6</v>
      </c>
      <c r="C66" s="4" t="s">
        <v>161</v>
      </c>
      <c r="D66" s="7">
        <v>1</v>
      </c>
      <c r="E66" s="3" t="s">
        <v>118</v>
      </c>
      <c r="F66" s="8" t="s">
        <v>172</v>
      </c>
      <c r="G66" s="9">
        <v>0.60099999999999998</v>
      </c>
      <c r="H66" s="10" t="s">
        <v>119</v>
      </c>
      <c r="I66" s="11">
        <f t="shared" si="0"/>
        <v>0.60099999999999998</v>
      </c>
      <c r="J66" s="12" t="s">
        <v>17</v>
      </c>
      <c r="K66" s="13" t="s">
        <v>162</v>
      </c>
    </row>
    <row r="67" spans="1:11" x14ac:dyDescent="0.25">
      <c r="A67" s="3">
        <v>65</v>
      </c>
      <c r="B67" s="14" t="s">
        <v>6</v>
      </c>
      <c r="C67" s="4" t="s">
        <v>163</v>
      </c>
      <c r="D67" s="7"/>
      <c r="E67" s="3"/>
      <c r="F67" s="8"/>
      <c r="G67" s="9"/>
      <c r="H67" s="10"/>
      <c r="I67" s="11">
        <f>ROUND(I62*(6/60)+I66*(15*4/60/60),3)</f>
        <v>11.285</v>
      </c>
      <c r="J67" s="12" t="s">
        <v>164</v>
      </c>
      <c r="K67" s="13" t="s">
        <v>165</v>
      </c>
    </row>
    <row r="68" spans="1:11" x14ac:dyDescent="0.25">
      <c r="A68" s="3">
        <v>66</v>
      </c>
      <c r="B68" s="3" t="s">
        <v>7</v>
      </c>
      <c r="C68" s="4" t="s">
        <v>166</v>
      </c>
      <c r="D68" s="7">
        <v>3.5</v>
      </c>
      <c r="E68" s="3" t="s">
        <v>15</v>
      </c>
      <c r="F68" s="8" t="s">
        <v>170</v>
      </c>
      <c r="G68" s="9">
        <v>3.48</v>
      </c>
      <c r="H68" s="10" t="s">
        <v>16</v>
      </c>
      <c r="I68" s="11">
        <f t="shared" ref="I68" si="1">ROUND(D68*G68,3)</f>
        <v>12.18</v>
      </c>
      <c r="J68" s="12" t="s">
        <v>17</v>
      </c>
      <c r="K68" s="13" t="s">
        <v>167</v>
      </c>
    </row>
    <row r="69" spans="1:11" x14ac:dyDescent="0.25">
      <c r="A69" s="18" t="s">
        <v>168</v>
      </c>
      <c r="B69" s="18"/>
      <c r="C69" s="18"/>
      <c r="D69" s="18"/>
      <c r="E69" s="18"/>
      <c r="F69" s="18"/>
      <c r="G69" s="18"/>
      <c r="H69" s="18"/>
      <c r="I69" s="18"/>
      <c r="J69" s="18"/>
      <c r="K69" s="18"/>
    </row>
    <row r="70" spans="1:11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</row>
    <row r="71" spans="1:11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</row>
    <row r="72" spans="1:11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</row>
    <row r="73" spans="1:11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</row>
    <row r="74" spans="1:11" x14ac:dyDescent="0.25">
      <c r="B74" s="20" t="s">
        <v>173</v>
      </c>
    </row>
  </sheetData>
  <mergeCells count="2">
    <mergeCell ref="A1:K1"/>
    <mergeCell ref="A69:K73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機具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</dc:creator>
  <cp:lastModifiedBy>shioulo</cp:lastModifiedBy>
  <dcterms:created xsi:type="dcterms:W3CDTF">2023-01-09T09:38:20Z</dcterms:created>
  <dcterms:modified xsi:type="dcterms:W3CDTF">2023-01-31T13:22:00Z</dcterms:modified>
</cp:coreProperties>
</file>