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<sst xmlns="http://schemas.openxmlformats.org/spreadsheetml/2006/main" count="52" uniqueCount="30">
  <si>
    <t>Person</t>
  </si>
  <si>
    <t>Item</t>
  </si>
  <si>
    <t>Price</t>
  </si>
  <si>
    <t>Invoice link</t>
  </si>
  <si>
    <t>Notes</t>
  </si>
  <si>
    <t>SUM</t>
  </si>
  <si>
    <t>Tomáš</t>
  </si>
  <si>
    <t>menič 5V</t>
  </si>
  <si>
    <t>kolesá</t>
  </si>
  <si>
    <t>Tamara</t>
  </si>
  <si>
    <t>3 skrutky + drevená tyčka</t>
  </si>
  <si>
    <t>Veronika</t>
  </si>
  <si>
    <t>hornbach</t>
  </si>
  <si>
    <t>Ema</t>
  </si>
  <si>
    <t>14x SG90S</t>
  </si>
  <si>
    <t>na klaviristu</t>
  </si>
  <si>
    <t>Martin</t>
  </si>
  <si>
    <t>konektory</t>
  </si>
  <si>
    <t>skrutky</t>
  </si>
  <si>
    <t>V-slot profil 2020 - 2 x 300mm</t>
  </si>
  <si>
    <t>V-slot profil 2020 - 2 x 200mm</t>
  </si>
  <si>
    <t>V-slot profil 2040 - 1 x 1100mm</t>
  </si>
  <si>
    <t>Rezanie vláknitého materiálu</t>
  </si>
  <si>
    <t>Doprava</t>
  </si>
  <si>
    <t>skrutka M5x8 x18</t>
  </si>
  <si>
    <t>remeň GT2 6mm, 5 metrov</t>
  </si>
  <si>
    <t>Creality 42-34 NEMA 17 x 2</t>
  </si>
  <si>
    <t>Matica do V-Drážky M5 x 18</t>
  </si>
  <si>
    <t>Remenica pre GT2, 20 zubov x2</t>
  </si>
  <si>
    <t>Napínak remeňa - profil 2020 x2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</si>
</sst>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.00\ [$€-41B]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/>
    <xf numFmtId="178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center"/>
    </xf>
    <xf numFmtId="178" fontId="1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6"/>
    <xf numFmtId="0" fontId="3" fillId="0" borderId="0" xfId="6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workbookViewId="0">
      <selection activeCell="E18" sqref="E18"/>
    </sheetView>
  </sheetViews>
  <sheetFormatPr defaultColWidth="9" defaultRowHeight="15" outlineLevelCol="7"/>
  <cols>
    <col min="2" max="2" width="28.7142857142857" customWidth="1"/>
    <col min="3" max="3" width="11.2857142857143" style="1"/>
    <col min="4" max="4" width="9.90476190476191" customWidth="1"/>
    <col min="5" max="5" width="20" customWidth="1"/>
  </cols>
  <sheetData>
    <row r="1" spans="1:8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G1" s="4" t="s">
        <v>5</v>
      </c>
      <c r="H1" s="4"/>
    </row>
    <row r="2" spans="1:8">
      <c r="A2" t="s">
        <v>6</v>
      </c>
      <c r="B2" t="s">
        <v>7</v>
      </c>
      <c r="C2" s="1">
        <v>12.67</v>
      </c>
      <c r="G2" s="5">
        <f>SUM(C:C)</f>
        <v>265.61</v>
      </c>
      <c r="H2" s="5"/>
    </row>
    <row r="3" spans="1:8">
      <c r="A3" t="s">
        <v>6</v>
      </c>
      <c r="B3" t="s">
        <v>8</v>
      </c>
      <c r="C3" s="1">
        <v>15.92</v>
      </c>
      <c r="G3" s="6" t="s">
        <v>9</v>
      </c>
      <c r="H3" s="1">
        <f>SUMIF(A:A,G3,C:C)</f>
        <v>0</v>
      </c>
    </row>
    <row r="4" spans="1:8">
      <c r="A4" t="s">
        <v>6</v>
      </c>
      <c r="B4" t="s">
        <v>10</v>
      </c>
      <c r="C4" s="1">
        <v>1.48</v>
      </c>
      <c r="G4" s="6" t="s">
        <v>11</v>
      </c>
      <c r="H4" s="1">
        <f>SUMIF(A:A,G4,C:C)</f>
        <v>0</v>
      </c>
    </row>
    <row r="5" spans="1:8">
      <c r="A5" t="s">
        <v>6</v>
      </c>
      <c r="C5" s="1">
        <v>16.12</v>
      </c>
      <c r="E5" t="s">
        <v>12</v>
      </c>
      <c r="G5" s="6" t="s">
        <v>13</v>
      </c>
      <c r="H5" s="1">
        <f>SUMIF(A:A,G5,C:C)</f>
        <v>0</v>
      </c>
    </row>
    <row r="6" spans="1:8">
      <c r="A6" t="s">
        <v>6</v>
      </c>
      <c r="B6" t="s">
        <v>14</v>
      </c>
      <c r="C6" s="1">
        <v>47.18</v>
      </c>
      <c r="D6" s="7" t="str">
        <f>HYPERLINK("invoices/laskakit_202514997.pdf","laskakit")</f>
        <v>laskakit</v>
      </c>
      <c r="E6" t="s">
        <v>15</v>
      </c>
      <c r="G6" s="6" t="s">
        <v>16</v>
      </c>
      <c r="H6" s="1">
        <f>SUMIF(A:A,G6,C:C)</f>
        <v>160.58</v>
      </c>
    </row>
    <row r="7" spans="1:8">
      <c r="A7" t="s">
        <v>6</v>
      </c>
      <c r="B7" t="s">
        <v>17</v>
      </c>
      <c r="C7" s="1">
        <v>9.2</v>
      </c>
      <c r="D7" s="8" t="str">
        <f>HYPERLINK("invoices/techfun_202515953.pdf","techfun")</f>
        <v>techfun</v>
      </c>
      <c r="G7" s="6" t="s">
        <v>6</v>
      </c>
      <c r="H7" s="1">
        <f>SUMIF(A:A,G7,C:C)</f>
        <v>105.03</v>
      </c>
    </row>
    <row r="8" spans="1:4">
      <c r="A8" t="s">
        <v>6</v>
      </c>
      <c r="B8" t="s">
        <v>18</v>
      </c>
      <c r="C8" s="1">
        <v>2.46</v>
      </c>
      <c r="D8" s="8" t="str">
        <f>HYPERLINK("invoices/hornbach_001.jpg","hornbach")</f>
        <v>hornbach</v>
      </c>
    </row>
    <row r="9" spans="1:4">
      <c r="A9" t="s">
        <v>16</v>
      </c>
      <c r="B9" t="s">
        <v>19</v>
      </c>
      <c r="C9" s="1">
        <v>10.22</v>
      </c>
      <c r="D9" s="8"/>
    </row>
    <row r="10" spans="1:3">
      <c r="A10" t="s">
        <v>16</v>
      </c>
      <c r="B10" t="s">
        <v>20</v>
      </c>
      <c r="C10" s="1">
        <v>6.81</v>
      </c>
    </row>
    <row r="11" spans="1:3">
      <c r="A11" t="s">
        <v>16</v>
      </c>
      <c r="B11" t="s">
        <v>21</v>
      </c>
      <c r="C11" s="1">
        <v>28.49</v>
      </c>
    </row>
    <row r="12" spans="1:3">
      <c r="A12" t="s">
        <v>16</v>
      </c>
      <c r="B12" t="s">
        <v>22</v>
      </c>
      <c r="C12" s="1">
        <v>2.7</v>
      </c>
    </row>
    <row r="13" spans="1:4">
      <c r="A13" t="s">
        <v>16</v>
      </c>
      <c r="B13" t="s">
        <v>23</v>
      </c>
      <c r="C13" s="1">
        <v>10.81</v>
      </c>
      <c r="D13" s="8" t="str">
        <f>HYPERLINK("invoices/Caxtool.pdf","Caxtool")</f>
        <v>Caxtool</v>
      </c>
    </row>
    <row r="14" spans="1:3">
      <c r="A14" t="s">
        <v>16</v>
      </c>
      <c r="B14" t="s">
        <v>24</v>
      </c>
      <c r="C14" s="1">
        <v>1.44</v>
      </c>
    </row>
    <row r="15" spans="1:3">
      <c r="A15" t="s">
        <v>16</v>
      </c>
      <c r="B15" t="s">
        <v>25</v>
      </c>
      <c r="C15" s="1">
        <v>9.5</v>
      </c>
    </row>
    <row r="16" spans="1:3">
      <c r="A16" t="s">
        <v>16</v>
      </c>
      <c r="B16" t="s">
        <v>26</v>
      </c>
      <c r="C16" s="1">
        <v>27.8</v>
      </c>
    </row>
    <row r="17" spans="1:3">
      <c r="A17" t="s">
        <v>16</v>
      </c>
      <c r="B17" t="s">
        <v>27</v>
      </c>
      <c r="C17" s="1">
        <v>2.7</v>
      </c>
    </row>
    <row r="18" spans="1:3">
      <c r="A18" t="s">
        <v>16</v>
      </c>
      <c r="B18" t="s">
        <v>28</v>
      </c>
      <c r="C18" s="1">
        <v>2.4</v>
      </c>
    </row>
    <row r="19" spans="1:4">
      <c r="A19" t="s">
        <v>16</v>
      </c>
      <c r="B19" t="s">
        <v>23</v>
      </c>
      <c r="C19" s="1">
        <v>3.6</v>
      </c>
      <c r="D19" s="8" t="str">
        <f>HYPERLINK("invoices/turtle_ostatne.pdf","Turtle")</f>
        <v>Turtle</v>
      </c>
    </row>
    <row r="20" spans="1:3">
      <c r="A20" t="s">
        <v>16</v>
      </c>
      <c r="B20" t="s">
        <v>29</v>
      </c>
      <c r="C20" s="1">
        <v>47.5</v>
      </c>
    </row>
    <row r="21" spans="1:4">
      <c r="A21" t="s">
        <v>16</v>
      </c>
      <c r="B21" t="s">
        <v>23</v>
      </c>
      <c r="C21" s="1">
        <v>6.61</v>
      </c>
      <c r="D21" s="8" t="str">
        <f>HYPERLINK("invoices/na3D.pdf","Na3D")</f>
        <v>Na3D</v>
      </c>
    </row>
  </sheetData>
  <mergeCells count="2">
    <mergeCell ref="G1:H1"/>
    <mergeCell ref="G2:H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Čakan</dc:creator>
  <cp:lastModifiedBy>marti</cp:lastModifiedBy>
  <dcterms:created xsi:type="dcterms:W3CDTF">2015-06-05T18:17:00Z</dcterms:created>
  <dcterms:modified xsi:type="dcterms:W3CDTF">2025-05-31T12:18:17Z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B4B00F65636B47F1AB7572F5CAFDFA60_12</vt:lpwstr>
  </property>
  <property fmtid="{D5CDD505-2E9C-101B-9397-08002B2CF9AE}" pid="3" name="KSOProductBuildVer">
    <vt:lpwstr>1033-12.2.0.21179</vt:lpwstr>
  </property>
</Properties>
</file>