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DC_USER\Desktop\"/>
    </mc:Choice>
  </mc:AlternateContent>
  <bookViews>
    <workbookView xWindow="0" yWindow="0" windowWidth="18870" windowHeight="7710"/>
  </bookViews>
  <sheets>
    <sheet name="2-3-1-3" sheetId="1" r:id="rId1"/>
  </sheets>
  <calcPr calcId="162913"/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0" i="1"/>
  <c r="D23" i="1" l="1"/>
  <c r="C23" i="1"/>
  <c r="D22" i="1"/>
  <c r="C22" i="1"/>
  <c r="B22" i="1"/>
  <c r="D21" i="1"/>
  <c r="B21" i="1" s="1"/>
  <c r="C21" i="1"/>
  <c r="D20" i="1"/>
  <c r="C20" i="1"/>
  <c r="D19" i="1"/>
  <c r="C19" i="1"/>
  <c r="B19" i="1" s="1"/>
  <c r="D18" i="1"/>
  <c r="C18" i="1"/>
  <c r="B18" i="1" s="1"/>
  <c r="M17" i="1"/>
  <c r="L17" i="1"/>
  <c r="K17" i="1"/>
  <c r="J17" i="1"/>
  <c r="I17" i="1"/>
  <c r="H17" i="1"/>
  <c r="G17" i="1"/>
  <c r="F17" i="1"/>
  <c r="E17" i="1"/>
  <c r="C17" i="1" s="1"/>
  <c r="D12" i="1"/>
  <c r="C12" i="1"/>
  <c r="D11" i="1"/>
  <c r="C11" i="1"/>
  <c r="B11" i="1" s="1"/>
  <c r="D10" i="1"/>
  <c r="C10" i="1"/>
  <c r="B10" i="1" s="1"/>
  <c r="D9" i="1"/>
  <c r="C9" i="1"/>
  <c r="B9" i="1" s="1"/>
  <c r="D17" i="1" l="1"/>
  <c r="B17" i="1" s="1"/>
  <c r="B12" i="1"/>
  <c r="B20" i="1"/>
  <c r="B23" i="1"/>
</calcChain>
</file>

<file path=xl/sharedStrings.xml><?xml version="1.0" encoding="utf-8"?>
<sst xmlns="http://schemas.openxmlformats.org/spreadsheetml/2006/main" count="72" uniqueCount="46">
  <si>
    <t>표 2-3-1-3. 수입 축산물 검사현황 - 연도별/지방청별, 검사별 : 2008-2016</t>
    <phoneticPr fontId="3" type="noConversion"/>
  </si>
  <si>
    <t>Table 2-3-1-3. Inspection of imported foods - livestock products by year/Regional Office of FDS, test : 2008-2016</t>
    <phoneticPr fontId="3" type="noConversion"/>
  </si>
  <si>
    <t>2-3-1-3</t>
  </si>
  <si>
    <t>단위 : 건</t>
    <phoneticPr fontId="3" type="noConversion"/>
  </si>
  <si>
    <t>Unit : case</t>
  </si>
  <si>
    <t>구 분</t>
  </si>
  <si>
    <t xml:space="preserve">총 계 
</t>
    <phoneticPr fontId="3" type="noConversion"/>
  </si>
  <si>
    <t>서류검사</t>
    <phoneticPr fontId="3" type="noConversion"/>
  </si>
  <si>
    <t>현장검사</t>
    <phoneticPr fontId="3" type="noConversion"/>
  </si>
  <si>
    <t xml:space="preserve">정밀검사 
</t>
    <phoneticPr fontId="3" type="noConversion"/>
  </si>
  <si>
    <t xml:space="preserve">무작위검사 
</t>
    <phoneticPr fontId="3" type="noConversion"/>
  </si>
  <si>
    <t>Total</t>
  </si>
  <si>
    <t xml:space="preserve"> Document review</t>
    <phoneticPr fontId="3" type="noConversion"/>
  </si>
  <si>
    <t>Field test</t>
    <phoneticPr fontId="3" type="noConversion"/>
  </si>
  <si>
    <t>Laboratory test</t>
    <phoneticPr fontId="3" type="noConversion"/>
  </si>
  <si>
    <t>Random sampling test</t>
    <phoneticPr fontId="3" type="noConversion"/>
  </si>
  <si>
    <t>Classification</t>
  </si>
  <si>
    <t>합 계</t>
  </si>
  <si>
    <t>적 합</t>
  </si>
  <si>
    <t>부적합</t>
  </si>
  <si>
    <t>Conform</t>
    <phoneticPr fontId="3" type="noConversion"/>
  </si>
  <si>
    <t>Reject</t>
    <phoneticPr fontId="3" type="noConversion"/>
  </si>
  <si>
    <t>2008</t>
  </si>
  <si>
    <t>2008</t>
    <phoneticPr fontId="3" type="noConversion"/>
  </si>
  <si>
    <t>2009</t>
    <phoneticPr fontId="3" type="noConversion"/>
  </si>
  <si>
    <t>2010</t>
  </si>
  <si>
    <t>2011</t>
  </si>
  <si>
    <t>2012</t>
  </si>
  <si>
    <t>2013</t>
  </si>
  <si>
    <t>2014</t>
  </si>
  <si>
    <t>2015</t>
  </si>
  <si>
    <t>서울지방식품의약품안전청</t>
  </si>
  <si>
    <t>Seoul Regional Office of FDS</t>
    <phoneticPr fontId="3" type="noConversion"/>
  </si>
  <si>
    <t>부산지방식품의약품안전청</t>
  </si>
  <si>
    <t>Busan Regional Office of FDS</t>
  </si>
  <si>
    <t>경인지방식품의약품안전청</t>
  </si>
  <si>
    <t>Gyeongin Regional Office of FDS</t>
  </si>
  <si>
    <t>대구지방식품의약품안전청</t>
  </si>
  <si>
    <t>Daegu Regional Office of FDS</t>
  </si>
  <si>
    <t>광주지방식품의약품안전청</t>
  </si>
  <si>
    <t>Gwangju Regional Office of FDS</t>
  </si>
  <si>
    <t>대전지방식품의약품안전청</t>
  </si>
  <si>
    <t>Daejeon Regional Office of FDS</t>
  </si>
  <si>
    <t>자료 : 식품의약품안전처 수입검사관리과</t>
    <phoneticPr fontId="3" type="noConversion"/>
  </si>
  <si>
    <t>Source : MFDS, Imported Food Inspection Management Division</t>
  </si>
  <si>
    <t>전년대비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</si>
</sst>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_);_(* \(#,##0\);_(* &quot;-&quot;_);_(@_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6" fillId="0" borderId="0" xfId="0" quotePrefix="1" applyFont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 applyProtection="1">
      <alignment vertical="center"/>
      <protection locked="0"/>
    </xf>
    <xf numFmtId="0" fontId="7" fillId="0" borderId="0" xfId="0" applyFont="1">
      <alignment vertical="center"/>
    </xf>
    <xf numFmtId="0" fontId="7" fillId="2" borderId="0" xfId="0" applyFont="1" applyFill="1" applyAlignment="1" applyProtection="1">
      <alignment horizontal="right" vertical="center"/>
      <protection locked="0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176" fontId="7" fillId="0" borderId="10" xfId="1" applyFont="1" applyFill="1" applyBorder="1" applyAlignment="1">
      <alignment horizontal="right" vertical="center"/>
    </xf>
    <xf numFmtId="176" fontId="7" fillId="0" borderId="18" xfId="1" applyFont="1" applyFill="1" applyBorder="1" applyAlignment="1">
      <alignment horizontal="right" vertical="center"/>
    </xf>
    <xf numFmtId="176" fontId="7" fillId="0" borderId="4" xfId="1" applyFont="1" applyFill="1" applyBorder="1" applyAlignment="1">
      <alignment horizontal="right" vertical="center"/>
    </xf>
    <xf numFmtId="176" fontId="7" fillId="0" borderId="2" xfId="1" applyFont="1" applyFill="1" applyBorder="1" applyAlignment="1">
      <alignment horizontal="right" vertical="center"/>
    </xf>
    <xf numFmtId="176" fontId="7" fillId="0" borderId="3" xfId="1" applyFont="1" applyFill="1" applyBorder="1" applyAlignment="1">
      <alignment horizontal="right" vertical="center"/>
    </xf>
    <xf numFmtId="0" fontId="7" fillId="0" borderId="19" xfId="0" quotePrefix="1" applyFont="1" applyFill="1" applyBorder="1" applyAlignment="1">
      <alignment horizontal="center" vertical="center" wrapText="1"/>
    </xf>
    <xf numFmtId="0" fontId="7" fillId="0" borderId="5" xfId="0" quotePrefix="1" applyFont="1" applyFill="1" applyBorder="1" applyAlignment="1">
      <alignment horizontal="center" vertical="center" wrapText="1"/>
    </xf>
    <xf numFmtId="176" fontId="7" fillId="0" borderId="15" xfId="1" applyFont="1" applyFill="1" applyBorder="1" applyAlignment="1">
      <alignment horizontal="right" vertical="center"/>
    </xf>
    <xf numFmtId="176" fontId="7" fillId="0" borderId="0" xfId="1" applyFont="1" applyFill="1" applyBorder="1" applyAlignment="1">
      <alignment horizontal="right" vertical="center"/>
    </xf>
    <xf numFmtId="176" fontId="7" fillId="0" borderId="20" xfId="1" applyFont="1" applyFill="1" applyBorder="1" applyAlignment="1">
      <alignment horizontal="right" vertical="center"/>
    </xf>
    <xf numFmtId="176" fontId="7" fillId="0" borderId="21" xfId="1" applyFont="1" applyFill="1" applyBorder="1" applyAlignment="1">
      <alignment horizontal="right" vertical="center"/>
    </xf>
    <xf numFmtId="0" fontId="7" fillId="0" borderId="17" xfId="0" quotePrefix="1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21" xfId="0" quotePrefix="1" applyFont="1" applyFill="1" applyBorder="1" applyAlignment="1">
      <alignment horizontal="center" vertical="center" wrapText="1"/>
    </xf>
    <xf numFmtId="0" fontId="7" fillId="4" borderId="0" xfId="0" applyFont="1" applyFill="1">
      <alignment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left" vertical="center" wrapText="1"/>
    </xf>
    <xf numFmtId="176" fontId="7" fillId="2" borderId="2" xfId="1" applyFont="1" applyFill="1" applyBorder="1" applyAlignment="1" applyProtection="1">
      <alignment horizontal="right" vertical="center"/>
      <protection locked="0"/>
    </xf>
    <xf numFmtId="176" fontId="7" fillId="2" borderId="3" xfId="1" applyFont="1" applyFill="1" applyBorder="1" applyAlignment="1" applyProtection="1">
      <alignment horizontal="right" vertical="center"/>
      <protection locked="0"/>
    </xf>
    <xf numFmtId="176" fontId="7" fillId="2" borderId="4" xfId="1" applyFont="1" applyFill="1" applyBorder="1" applyAlignment="1" applyProtection="1">
      <alignment horizontal="right" vertical="center"/>
      <protection locked="0"/>
    </xf>
    <xf numFmtId="0" fontId="8" fillId="0" borderId="21" xfId="0" applyFont="1" applyFill="1" applyBorder="1" applyAlignment="1">
      <alignment vertical="center" wrapText="1"/>
    </xf>
    <xf numFmtId="176" fontId="7" fillId="2" borderId="20" xfId="1" applyFont="1" applyFill="1" applyBorder="1" applyAlignment="1" applyProtection="1">
      <alignment horizontal="right" vertical="center"/>
      <protection locked="0"/>
    </xf>
    <xf numFmtId="176" fontId="7" fillId="2" borderId="0" xfId="1" applyFont="1" applyFill="1" applyBorder="1" applyAlignment="1" applyProtection="1">
      <alignment horizontal="right" vertical="center"/>
      <protection locked="0"/>
    </xf>
    <xf numFmtId="176" fontId="7" fillId="2" borderId="21" xfId="1" applyFont="1" applyFill="1" applyBorder="1" applyAlignment="1" applyProtection="1">
      <alignment horizontal="right" vertical="center"/>
      <protection locked="0"/>
    </xf>
    <xf numFmtId="49" fontId="8" fillId="0" borderId="20" xfId="0" applyNumberFormat="1" applyFont="1" applyFill="1" applyBorder="1" applyAlignment="1">
      <alignment horizontal="left" vertical="center" wrapText="1"/>
    </xf>
    <xf numFmtId="0" fontId="8" fillId="0" borderId="24" xfId="0" applyFont="1" applyFill="1" applyBorder="1" applyAlignment="1">
      <alignment horizontal="left" vertical="center" wrapText="1"/>
    </xf>
    <xf numFmtId="176" fontId="7" fillId="0" borderId="24" xfId="1" applyFont="1" applyFill="1" applyBorder="1" applyAlignment="1">
      <alignment horizontal="right" vertical="center"/>
    </xf>
    <xf numFmtId="176" fontId="7" fillId="0" borderId="25" xfId="1" applyFont="1" applyFill="1" applyBorder="1" applyAlignment="1">
      <alignment horizontal="right" vertical="center"/>
    </xf>
    <xf numFmtId="176" fontId="7" fillId="2" borderId="24" xfId="1" applyFont="1" applyFill="1" applyBorder="1" applyAlignment="1" applyProtection="1">
      <alignment horizontal="right" vertical="center"/>
      <protection locked="0"/>
    </xf>
    <xf numFmtId="176" fontId="7" fillId="2" borderId="25" xfId="1" applyFont="1" applyFill="1" applyBorder="1" applyAlignment="1" applyProtection="1">
      <alignment horizontal="right" vertical="center"/>
      <protection locked="0"/>
    </xf>
    <xf numFmtId="176" fontId="7" fillId="2" borderId="23" xfId="1" applyFont="1" applyFill="1" applyBorder="1" applyAlignment="1" applyProtection="1">
      <alignment horizontal="right" vertical="center"/>
      <protection locked="0"/>
    </xf>
    <xf numFmtId="0" fontId="8" fillId="0" borderId="23" xfId="0" applyFont="1" applyFill="1" applyBorder="1" applyAlignment="1">
      <alignment vertical="center" wrapText="1"/>
    </xf>
    <xf numFmtId="0" fontId="7" fillId="2" borderId="0" xfId="0" applyFont="1" applyFill="1" applyAlignment="1" applyProtection="1">
      <alignment vertical="center"/>
      <protection locked="0"/>
    </xf>
    <xf numFmtId="176" fontId="9" fillId="2" borderId="20" xfId="1" applyFont="1" applyFill="1" applyBorder="1" applyAlignment="1" applyProtection="1">
      <alignment vertical="center"/>
      <protection locked="0"/>
    </xf>
    <xf numFmtId="3" fontId="7" fillId="2" borderId="0" xfId="0" applyNumberFormat="1" applyFont="1" applyFill="1" applyAlignment="1" applyProtection="1">
      <alignment horizontal="right" vertical="center"/>
      <protection locked="0"/>
    </xf>
    <xf numFmtId="0" fontId="4" fillId="2" borderId="0" xfId="0" applyFont="1" applyFill="1" applyProtection="1">
      <alignment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" xfId="0" applyFont="1" applyFill="1" applyBorder="1" applyAlignment="1" applyProtection="1">
      <alignment horizontal="right" vertical="center"/>
      <protection locked="0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 wrapText="1"/>
    </xf>
    <xf numFmtId="0" fontId="4" fillId="0" borderId="26" xfId="0" applyFont="1" applyFill="1" applyBorder="1">
      <alignment vertical="center"/>
    </xf>
    <xf numFmtId="9" fontId="7" fillId="0" borderId="26" xfId="2" applyFont="1" applyFill="1" applyBorder="1">
      <alignment vertical="center"/>
    </xf>
  </cellXfs>
  <cellStyles count="3">
    <cellStyle name="백분율" xfId="2" builtinId="5"/>
    <cellStyle name="쉼표 [0] 13 9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15</xdr:row>
      <xdr:rowOff>114300</xdr:rowOff>
    </xdr:to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146433"/>
            </a:ext>
          </a:extLst>
        </xdr:cNvPr>
        <xdr:cNvSpPr/>
      </xdr:nvSpPr>
      <xdr:spPr>
        <a:xfrm>
          <a:off x="0" y="2562225"/>
          <a:ext cx="685800" cy="5715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15</xdr:row>
      <xdr:rowOff>114300</xdr:rowOff>
    </xdr:to>
    <xdr:sp macro="" textlink="">
      <xdr:nvSpPr>
        <xdr:cNvPr id="3" name="Object 2" hidden="1">
          <a:extLst>
            <a:ext uri="{63B3BB69-23CF-44E3-9099-C40C66FF867C}">
              <a14:compatExt xmlns:a14="http://schemas.microsoft.com/office/drawing/2010/main" spid="_x0000_s146434"/>
            </a:ext>
          </a:extLst>
        </xdr:cNvPr>
        <xdr:cNvSpPr/>
      </xdr:nvSpPr>
      <xdr:spPr>
        <a:xfrm>
          <a:off x="0" y="2562225"/>
          <a:ext cx="685800" cy="5715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15</xdr:row>
      <xdr:rowOff>114300</xdr:rowOff>
    </xdr:to>
    <xdr:sp macro="" textlink="">
      <xdr:nvSpPr>
        <xdr:cNvPr id="4" name="Object 3" hidden="1">
          <a:extLst>
            <a:ext uri="{63B3BB69-23CF-44E3-9099-C40C66FF867C}">
              <a14:compatExt xmlns:a14="http://schemas.microsoft.com/office/drawing/2010/main" spid="_x0000_s146435"/>
            </a:ext>
          </a:extLst>
        </xdr:cNvPr>
        <xdr:cNvSpPr/>
      </xdr:nvSpPr>
      <xdr:spPr>
        <a:xfrm>
          <a:off x="0" y="2562225"/>
          <a:ext cx="685800" cy="5715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15</xdr:row>
      <xdr:rowOff>114300</xdr:rowOff>
    </xdr:to>
    <xdr:sp macro="" textlink="">
      <xdr:nvSpPr>
        <xdr:cNvPr id="5" name="Object 4" hidden="1">
          <a:extLst>
            <a:ext uri="{63B3BB69-23CF-44E3-9099-C40C66FF867C}">
              <a14:compatExt xmlns:a14="http://schemas.microsoft.com/office/drawing/2010/main" spid="_x0000_s146436"/>
            </a:ext>
          </a:extLst>
        </xdr:cNvPr>
        <xdr:cNvSpPr/>
      </xdr:nvSpPr>
      <xdr:spPr>
        <a:xfrm>
          <a:off x="0" y="2562225"/>
          <a:ext cx="685800" cy="57150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15</xdr:row>
      <xdr:rowOff>114300</xdr:rowOff>
    </xdr:to>
    <xdr:sp macro="" textlink="">
      <xdr:nvSpPr>
        <xdr:cNvPr id="6" name="AutoShape 1"/>
        <xdr:cNvSpPr>
          <a:spLocks noChangeAspect="1" noChangeArrowheads="1"/>
        </xdr:cNvSpPr>
      </xdr:nvSpPr>
      <xdr:spPr bwMode="auto">
        <a:xfrm>
          <a:off x="0" y="2562225"/>
          <a:ext cx="6858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15</xdr:row>
      <xdr:rowOff>114300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0" y="2562225"/>
          <a:ext cx="6858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15</xdr:row>
      <xdr:rowOff>114300</xdr:rowOff>
    </xdr:to>
    <xdr:sp macro="" textlink="">
      <xdr:nvSpPr>
        <xdr:cNvPr id="8" name="AutoShape 3"/>
        <xdr:cNvSpPr>
          <a:spLocks noChangeAspect="1" noChangeArrowheads="1"/>
        </xdr:cNvSpPr>
      </xdr:nvSpPr>
      <xdr:spPr bwMode="auto">
        <a:xfrm>
          <a:off x="0" y="2562225"/>
          <a:ext cx="6858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685800</xdr:colOff>
      <xdr:row>15</xdr:row>
      <xdr:rowOff>114300</xdr:rowOff>
    </xdr:to>
    <xdr:sp macro="" textlink="">
      <xdr:nvSpPr>
        <xdr:cNvPr id="9" name="AutoShape 4"/>
        <xdr:cNvSpPr>
          <a:spLocks noChangeAspect="1" noChangeArrowheads="1"/>
        </xdr:cNvSpPr>
      </xdr:nvSpPr>
      <xdr:spPr bwMode="auto">
        <a:xfrm>
          <a:off x="0" y="2562225"/>
          <a:ext cx="6858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T24"/>
  <sheetViews>
    <sheetView tabSelected="1" workbookViewId="0">
      <selection activeCell="Q20" sqref="Q20"/>
    </sheetView>
  </sheetViews>
  <sheetFormatPr defaultColWidth="9" defaultRowHeight="16.5" x14ac:dyDescent="0.3"/>
  <cols>
    <col min="1" max="1" width="15.5" style="2" customWidth="1"/>
    <col min="2" max="12" width="9" style="2"/>
    <col min="13" max="13" width="16.625" style="1" customWidth="1"/>
    <col min="14" max="72" width="9" style="1"/>
    <col min="73" max="16384" width="9" style="2"/>
  </cols>
  <sheetData>
    <row r="1" spans="1:72" ht="20.25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72" x14ac:dyDescent="0.3">
      <c r="A2" s="63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72" s="5" customFormat="1" x14ac:dyDescent="0.3">
      <c r="A3" s="3" t="s">
        <v>2</v>
      </c>
      <c r="B3" s="4">
        <v>2016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 spans="1:72" x14ac:dyDescent="0.3">
      <c r="A4" s="6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M4" s="8" t="s">
        <v>4</v>
      </c>
    </row>
    <row r="5" spans="1:72" ht="16.5" customHeight="1" x14ac:dyDescent="0.3">
      <c r="A5" s="64" t="s">
        <v>5</v>
      </c>
      <c r="B5" s="65" t="s">
        <v>6</v>
      </c>
      <c r="C5" s="66"/>
      <c r="D5" s="67"/>
      <c r="E5" s="65" t="s">
        <v>7</v>
      </c>
      <c r="F5" s="67"/>
      <c r="G5" s="65" t="s">
        <v>8</v>
      </c>
      <c r="H5" s="67"/>
      <c r="I5" s="65" t="s">
        <v>9</v>
      </c>
      <c r="J5" s="67"/>
      <c r="K5" s="65" t="s">
        <v>10</v>
      </c>
      <c r="L5" s="67"/>
      <c r="M5" s="64" t="s">
        <v>5</v>
      </c>
    </row>
    <row r="6" spans="1:72" x14ac:dyDescent="0.3">
      <c r="A6" s="61"/>
      <c r="B6" s="68" t="s">
        <v>11</v>
      </c>
      <c r="C6" s="69"/>
      <c r="D6" s="70"/>
      <c r="E6" s="59" t="s">
        <v>12</v>
      </c>
      <c r="F6" s="60"/>
      <c r="G6" s="59" t="s">
        <v>13</v>
      </c>
      <c r="H6" s="60"/>
      <c r="I6" s="59" t="s">
        <v>14</v>
      </c>
      <c r="J6" s="60"/>
      <c r="K6" s="59" t="s">
        <v>15</v>
      </c>
      <c r="L6" s="60"/>
      <c r="M6" s="61"/>
    </row>
    <row r="7" spans="1:72" x14ac:dyDescent="0.3">
      <c r="A7" s="61" t="s">
        <v>16</v>
      </c>
      <c r="B7" s="9" t="s">
        <v>17</v>
      </c>
      <c r="C7" s="9" t="s">
        <v>18</v>
      </c>
      <c r="D7" s="10" t="s">
        <v>19</v>
      </c>
      <c r="E7" s="11" t="s">
        <v>18</v>
      </c>
      <c r="F7" s="12" t="s">
        <v>19</v>
      </c>
      <c r="G7" s="13" t="s">
        <v>18</v>
      </c>
      <c r="H7" s="10" t="s">
        <v>19</v>
      </c>
      <c r="I7" s="11" t="s">
        <v>18</v>
      </c>
      <c r="J7" s="12" t="s">
        <v>19</v>
      </c>
      <c r="K7" s="13" t="s">
        <v>18</v>
      </c>
      <c r="L7" s="12" t="s">
        <v>19</v>
      </c>
      <c r="M7" s="61" t="s">
        <v>16</v>
      </c>
    </row>
    <row r="8" spans="1:72" x14ac:dyDescent="0.3">
      <c r="A8" s="61"/>
      <c r="B8" s="14" t="s">
        <v>11</v>
      </c>
      <c r="C8" s="14" t="s">
        <v>20</v>
      </c>
      <c r="D8" s="15" t="s">
        <v>21</v>
      </c>
      <c r="E8" s="16" t="s">
        <v>20</v>
      </c>
      <c r="F8" s="17" t="s">
        <v>21</v>
      </c>
      <c r="G8" s="18" t="s">
        <v>20</v>
      </c>
      <c r="H8" s="15" t="s">
        <v>21</v>
      </c>
      <c r="I8" s="16" t="s">
        <v>20</v>
      </c>
      <c r="J8" s="17" t="s">
        <v>21</v>
      </c>
      <c r="K8" s="18" t="s">
        <v>20</v>
      </c>
      <c r="L8" s="17" t="s">
        <v>21</v>
      </c>
      <c r="M8" s="61"/>
      <c r="O8" s="71" t="s">
        <v>45</v>
      </c>
    </row>
    <row r="9" spans="1:72" x14ac:dyDescent="0.3">
      <c r="A9" s="19" t="s">
        <v>22</v>
      </c>
      <c r="B9" s="20">
        <f>SUM(C9:D9)</f>
        <v>89534</v>
      </c>
      <c r="C9" s="21">
        <f t="shared" ref="C9:D12" si="0">SUM(E9,G9,I9,K9)</f>
        <v>89014</v>
      </c>
      <c r="D9" s="22">
        <f t="shared" si="0"/>
        <v>520</v>
      </c>
      <c r="E9" s="23">
        <v>59786</v>
      </c>
      <c r="F9" s="24">
        <v>110</v>
      </c>
      <c r="G9" s="24">
        <v>0</v>
      </c>
      <c r="H9" s="24">
        <v>0</v>
      </c>
      <c r="I9" s="24">
        <v>17440</v>
      </c>
      <c r="J9" s="24">
        <v>309</v>
      </c>
      <c r="K9" s="24">
        <v>11788</v>
      </c>
      <c r="L9" s="22">
        <v>101</v>
      </c>
      <c r="M9" s="25" t="s">
        <v>23</v>
      </c>
      <c r="O9" s="72"/>
    </row>
    <row r="10" spans="1:72" s="7" customFormat="1" ht="12" x14ac:dyDescent="0.3">
      <c r="A10" s="26" t="s">
        <v>24</v>
      </c>
      <c r="B10" s="27">
        <f>SUM(C10:D10)</f>
        <v>59508</v>
      </c>
      <c r="C10" s="28">
        <f t="shared" si="0"/>
        <v>59205</v>
      </c>
      <c r="D10" s="28">
        <f t="shared" si="0"/>
        <v>303</v>
      </c>
      <c r="E10" s="29">
        <v>49715</v>
      </c>
      <c r="F10" s="28">
        <v>155</v>
      </c>
      <c r="G10" s="28">
        <v>0</v>
      </c>
      <c r="H10" s="28">
        <v>1</v>
      </c>
      <c r="I10" s="28">
        <v>3034</v>
      </c>
      <c r="J10" s="28">
        <v>76</v>
      </c>
      <c r="K10" s="28">
        <v>6456</v>
      </c>
      <c r="L10" s="30">
        <v>71</v>
      </c>
      <c r="M10" s="31" t="s">
        <v>24</v>
      </c>
      <c r="N10" s="32"/>
      <c r="O10" s="73">
        <f>(C10-C9)/C9</f>
        <v>-0.33487990653155686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</row>
    <row r="11" spans="1:72" s="7" customFormat="1" ht="12" x14ac:dyDescent="0.3">
      <c r="A11" s="26" t="s">
        <v>25</v>
      </c>
      <c r="B11" s="27">
        <f>SUM(C11:D11)</f>
        <v>68630</v>
      </c>
      <c r="C11" s="28">
        <f t="shared" si="0"/>
        <v>68118</v>
      </c>
      <c r="D11" s="28">
        <f t="shared" si="0"/>
        <v>512</v>
      </c>
      <c r="E11" s="29">
        <v>58797</v>
      </c>
      <c r="F11" s="28">
        <v>328</v>
      </c>
      <c r="G11" s="28">
        <v>0</v>
      </c>
      <c r="H11" s="28">
        <v>0</v>
      </c>
      <c r="I11" s="28">
        <v>1188</v>
      </c>
      <c r="J11" s="28">
        <v>84</v>
      </c>
      <c r="K11" s="28">
        <v>8133</v>
      </c>
      <c r="L11" s="30">
        <v>100</v>
      </c>
      <c r="M11" s="31" t="s">
        <v>25</v>
      </c>
      <c r="N11" s="32"/>
      <c r="O11" s="73">
        <f t="shared" ref="O11:O17" si="1">(C11-C10)/C10</f>
        <v>0.15054471750696732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</row>
    <row r="12" spans="1:72" s="7" customFormat="1" ht="12" x14ac:dyDescent="0.3">
      <c r="A12" s="26" t="s">
        <v>26</v>
      </c>
      <c r="B12" s="27">
        <f>SUM(C12:D12)</f>
        <v>87591</v>
      </c>
      <c r="C12" s="28">
        <f t="shared" si="0"/>
        <v>86771</v>
      </c>
      <c r="D12" s="28">
        <f t="shared" si="0"/>
        <v>820</v>
      </c>
      <c r="E12" s="29">
        <v>76313</v>
      </c>
      <c r="F12" s="28">
        <v>668</v>
      </c>
      <c r="G12" s="28">
        <v>0</v>
      </c>
      <c r="H12" s="28">
        <v>0</v>
      </c>
      <c r="I12" s="28">
        <v>1358</v>
      </c>
      <c r="J12" s="28">
        <v>53</v>
      </c>
      <c r="K12" s="28">
        <v>9100</v>
      </c>
      <c r="L12" s="30">
        <v>99</v>
      </c>
      <c r="M12" s="31" t="s">
        <v>26</v>
      </c>
      <c r="N12" s="32"/>
      <c r="O12" s="73">
        <f t="shared" si="1"/>
        <v>0.27383364162189144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</row>
    <row r="13" spans="1:72" s="7" customFormat="1" ht="12" x14ac:dyDescent="0.3">
      <c r="A13" s="26" t="s">
        <v>27</v>
      </c>
      <c r="B13" s="27">
        <v>80147</v>
      </c>
      <c r="C13" s="28">
        <v>79233</v>
      </c>
      <c r="D13" s="28">
        <v>914</v>
      </c>
      <c r="E13" s="29">
        <v>69982</v>
      </c>
      <c r="F13" s="28">
        <v>231</v>
      </c>
      <c r="G13" s="28">
        <v>0</v>
      </c>
      <c r="H13" s="28">
        <v>549</v>
      </c>
      <c r="I13" s="28">
        <v>1874</v>
      </c>
      <c r="J13" s="28">
        <v>66</v>
      </c>
      <c r="K13" s="28">
        <v>7377</v>
      </c>
      <c r="L13" s="30">
        <v>68</v>
      </c>
      <c r="M13" s="33" t="s">
        <v>27</v>
      </c>
      <c r="N13" s="32"/>
      <c r="O13" s="73">
        <f t="shared" si="1"/>
        <v>-8.6872342141959866E-2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</row>
    <row r="14" spans="1:72" s="7" customFormat="1" ht="12" x14ac:dyDescent="0.3">
      <c r="A14" s="26" t="s">
        <v>28</v>
      </c>
      <c r="B14" s="27">
        <v>73318</v>
      </c>
      <c r="C14" s="28">
        <v>72944</v>
      </c>
      <c r="D14" s="28">
        <v>374</v>
      </c>
      <c r="E14" s="29">
        <v>64140</v>
      </c>
      <c r="F14" s="28">
        <v>0</v>
      </c>
      <c r="G14" s="28">
        <v>35</v>
      </c>
      <c r="H14" s="28">
        <v>298</v>
      </c>
      <c r="I14" s="28">
        <v>2163</v>
      </c>
      <c r="J14" s="28">
        <v>49</v>
      </c>
      <c r="K14" s="28">
        <v>6606</v>
      </c>
      <c r="L14" s="30">
        <v>27</v>
      </c>
      <c r="M14" s="33" t="s">
        <v>28</v>
      </c>
      <c r="N14" s="32"/>
      <c r="O14" s="73">
        <f t="shared" si="1"/>
        <v>-7.9373493367662459E-2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</row>
    <row r="15" spans="1:72" s="34" customFormat="1" ht="12" x14ac:dyDescent="0.3">
      <c r="A15" s="26" t="s">
        <v>29</v>
      </c>
      <c r="B15" s="27">
        <v>84101</v>
      </c>
      <c r="C15" s="28">
        <v>83791</v>
      </c>
      <c r="D15" s="28">
        <v>310</v>
      </c>
      <c r="E15" s="29">
        <v>59896</v>
      </c>
      <c r="F15" s="28">
        <v>0</v>
      </c>
      <c r="G15" s="28">
        <v>13794</v>
      </c>
      <c r="H15" s="28">
        <v>233</v>
      </c>
      <c r="I15" s="28">
        <v>2298</v>
      </c>
      <c r="J15" s="28">
        <v>41</v>
      </c>
      <c r="K15" s="28">
        <v>7803</v>
      </c>
      <c r="L15" s="30">
        <v>36</v>
      </c>
      <c r="M15" s="33" t="s">
        <v>29</v>
      </c>
      <c r="N15" s="32"/>
      <c r="O15" s="73">
        <f t="shared" si="1"/>
        <v>0.14870311471813993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</row>
    <row r="16" spans="1:72" s="34" customFormat="1" ht="12" x14ac:dyDescent="0.3">
      <c r="A16" s="26" t="s">
        <v>30</v>
      </c>
      <c r="B16" s="27">
        <v>89729</v>
      </c>
      <c r="C16" s="28">
        <v>89532</v>
      </c>
      <c r="D16" s="28">
        <v>197</v>
      </c>
      <c r="E16" s="29">
        <v>70018</v>
      </c>
      <c r="F16" s="28">
        <v>0</v>
      </c>
      <c r="G16" s="28">
        <v>8947</v>
      </c>
      <c r="H16" s="28">
        <v>137</v>
      </c>
      <c r="I16" s="28">
        <v>3186</v>
      </c>
      <c r="J16" s="28">
        <v>29</v>
      </c>
      <c r="K16" s="28">
        <v>7381</v>
      </c>
      <c r="L16" s="30">
        <v>31</v>
      </c>
      <c r="M16" s="33" t="s">
        <v>30</v>
      </c>
      <c r="N16" s="32"/>
      <c r="O16" s="73">
        <f t="shared" si="1"/>
        <v>6.8515711711281638E-2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</row>
    <row r="17" spans="1:72" s="34" customFormat="1" ht="12" x14ac:dyDescent="0.3">
      <c r="A17" s="35">
        <v>2016</v>
      </c>
      <c r="B17" s="27">
        <f t="shared" ref="B17:B23" si="2">SUM(C17:D17)</f>
        <v>96686</v>
      </c>
      <c r="C17" s="28">
        <f t="shared" ref="C17:D23" si="3">SUM(E17,G17,I17,K17)</f>
        <v>96652</v>
      </c>
      <c r="D17" s="28">
        <f t="shared" si="3"/>
        <v>34</v>
      </c>
      <c r="E17" s="29">
        <f t="shared" ref="E17:L17" si="4">SUM(E18:E23)</f>
        <v>71909</v>
      </c>
      <c r="F17" s="28">
        <f t="shared" si="4"/>
        <v>0</v>
      </c>
      <c r="G17" s="28">
        <f t="shared" si="4"/>
        <v>14183</v>
      </c>
      <c r="H17" s="28">
        <f t="shared" si="4"/>
        <v>1</v>
      </c>
      <c r="I17" s="28">
        <f t="shared" si="4"/>
        <v>2727</v>
      </c>
      <c r="J17" s="28">
        <f t="shared" si="4"/>
        <v>19</v>
      </c>
      <c r="K17" s="28">
        <f t="shared" si="4"/>
        <v>7833</v>
      </c>
      <c r="L17" s="30">
        <f t="shared" si="4"/>
        <v>14</v>
      </c>
      <c r="M17" s="36" t="str">
        <f>CONCATENATE(A17)</f>
        <v>2016</v>
      </c>
      <c r="N17" s="32"/>
      <c r="O17" s="73">
        <f t="shared" si="1"/>
        <v>7.9524639235133809E-2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</row>
    <row r="18" spans="1:72" ht="27" x14ac:dyDescent="0.3">
      <c r="A18" s="37" t="s">
        <v>31</v>
      </c>
      <c r="B18" s="23">
        <f t="shared" si="2"/>
        <v>3864</v>
      </c>
      <c r="C18" s="24">
        <f t="shared" si="3"/>
        <v>3855</v>
      </c>
      <c r="D18" s="24">
        <f t="shared" si="3"/>
        <v>9</v>
      </c>
      <c r="E18" s="38">
        <v>3025</v>
      </c>
      <c r="F18" s="39">
        <v>0</v>
      </c>
      <c r="G18" s="39">
        <v>150</v>
      </c>
      <c r="H18" s="39">
        <v>0</v>
      </c>
      <c r="I18" s="39">
        <v>164</v>
      </c>
      <c r="J18" s="39">
        <v>2</v>
      </c>
      <c r="K18" s="39">
        <v>516</v>
      </c>
      <c r="L18" s="40">
        <v>7</v>
      </c>
      <c r="M18" s="41" t="s">
        <v>32</v>
      </c>
    </row>
    <row r="19" spans="1:72" ht="27" x14ac:dyDescent="0.3">
      <c r="A19" s="37" t="s">
        <v>33</v>
      </c>
      <c r="B19" s="29">
        <f t="shared" si="2"/>
        <v>11817</v>
      </c>
      <c r="C19" s="28">
        <f t="shared" si="3"/>
        <v>11810</v>
      </c>
      <c r="D19" s="28">
        <f t="shared" si="3"/>
        <v>7</v>
      </c>
      <c r="E19" s="42">
        <v>8992</v>
      </c>
      <c r="F19" s="43">
        <v>0</v>
      </c>
      <c r="G19" s="43">
        <v>1188</v>
      </c>
      <c r="H19" s="43">
        <v>1</v>
      </c>
      <c r="I19" s="43">
        <v>623</v>
      </c>
      <c r="J19" s="43">
        <v>5</v>
      </c>
      <c r="K19" s="43">
        <v>1007</v>
      </c>
      <c r="L19" s="44">
        <v>1</v>
      </c>
      <c r="M19" s="41" t="s">
        <v>34</v>
      </c>
    </row>
    <row r="20" spans="1:72" ht="27" x14ac:dyDescent="0.3">
      <c r="A20" s="45" t="s">
        <v>35</v>
      </c>
      <c r="B20" s="29">
        <f t="shared" si="2"/>
        <v>79213</v>
      </c>
      <c r="C20" s="28">
        <f t="shared" si="3"/>
        <v>79196</v>
      </c>
      <c r="D20" s="28">
        <f t="shared" si="3"/>
        <v>17</v>
      </c>
      <c r="E20" s="42">
        <v>58259</v>
      </c>
      <c r="F20" s="43">
        <v>0</v>
      </c>
      <c r="G20" s="43">
        <v>12838</v>
      </c>
      <c r="H20" s="43">
        <v>0</v>
      </c>
      <c r="I20" s="43">
        <v>1905</v>
      </c>
      <c r="J20" s="43">
        <v>11</v>
      </c>
      <c r="K20" s="43">
        <v>6194</v>
      </c>
      <c r="L20" s="44">
        <v>6</v>
      </c>
      <c r="M20" s="41" t="s">
        <v>36</v>
      </c>
    </row>
    <row r="21" spans="1:72" ht="27" x14ac:dyDescent="0.3">
      <c r="A21" s="45" t="s">
        <v>37</v>
      </c>
      <c r="B21" s="29">
        <f t="shared" si="2"/>
        <v>104</v>
      </c>
      <c r="C21" s="28">
        <f t="shared" si="3"/>
        <v>103</v>
      </c>
      <c r="D21" s="28">
        <f t="shared" si="3"/>
        <v>1</v>
      </c>
      <c r="E21" s="42">
        <v>89</v>
      </c>
      <c r="F21" s="43">
        <v>0</v>
      </c>
      <c r="G21" s="43">
        <v>0</v>
      </c>
      <c r="H21" s="43"/>
      <c r="I21" s="43">
        <v>6</v>
      </c>
      <c r="J21" s="43">
        <v>1</v>
      </c>
      <c r="K21" s="43">
        <v>8</v>
      </c>
      <c r="L21" s="44">
        <v>0</v>
      </c>
      <c r="M21" s="41" t="s">
        <v>38</v>
      </c>
    </row>
    <row r="22" spans="1:72" ht="27" x14ac:dyDescent="0.3">
      <c r="A22" s="37" t="s">
        <v>39</v>
      </c>
      <c r="B22" s="29">
        <f t="shared" si="2"/>
        <v>596</v>
      </c>
      <c r="C22" s="28">
        <f t="shared" si="3"/>
        <v>596</v>
      </c>
      <c r="D22" s="28">
        <f t="shared" si="3"/>
        <v>0</v>
      </c>
      <c r="E22" s="42">
        <v>522</v>
      </c>
      <c r="F22" s="43">
        <v>0</v>
      </c>
      <c r="G22" s="43">
        <v>7</v>
      </c>
      <c r="H22" s="43">
        <v>0</v>
      </c>
      <c r="I22" s="43">
        <v>13</v>
      </c>
      <c r="J22" s="43">
        <v>0</v>
      </c>
      <c r="K22" s="43">
        <v>54</v>
      </c>
      <c r="L22" s="44">
        <v>0</v>
      </c>
      <c r="M22" s="41" t="s">
        <v>40</v>
      </c>
    </row>
    <row r="23" spans="1:72" ht="27" x14ac:dyDescent="0.3">
      <c r="A23" s="46" t="s">
        <v>41</v>
      </c>
      <c r="B23" s="47">
        <f t="shared" si="2"/>
        <v>1092</v>
      </c>
      <c r="C23" s="48">
        <f t="shared" si="3"/>
        <v>1092</v>
      </c>
      <c r="D23" s="48">
        <f t="shared" si="3"/>
        <v>0</v>
      </c>
      <c r="E23" s="49">
        <v>1022</v>
      </c>
      <c r="F23" s="50">
        <v>0</v>
      </c>
      <c r="G23" s="50">
        <v>0</v>
      </c>
      <c r="H23" s="50"/>
      <c r="I23" s="50">
        <v>16</v>
      </c>
      <c r="J23" s="50">
        <v>0</v>
      </c>
      <c r="K23" s="50">
        <v>54</v>
      </c>
      <c r="L23" s="51">
        <v>0</v>
      </c>
      <c r="M23" s="52" t="s">
        <v>42</v>
      </c>
    </row>
    <row r="24" spans="1:72" ht="16.5" customHeight="1" x14ac:dyDescent="0.3">
      <c r="A24" s="53" t="s">
        <v>43</v>
      </c>
      <c r="B24" s="54"/>
      <c r="C24" s="53"/>
      <c r="D24" s="53"/>
      <c r="E24" s="53"/>
      <c r="F24" s="53"/>
      <c r="G24" s="55"/>
      <c r="H24" s="8"/>
      <c r="I24" s="56"/>
      <c r="J24" s="57"/>
      <c r="K24" s="57"/>
      <c r="L24" s="57"/>
      <c r="M24" s="58" t="s">
        <v>44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</sheetData>
  <mergeCells count="16">
    <mergeCell ref="M7:M8"/>
    <mergeCell ref="A1:M1"/>
    <mergeCell ref="A2:M2"/>
    <mergeCell ref="A5:A6"/>
    <mergeCell ref="B5:D5"/>
    <mergeCell ref="E5:F5"/>
    <mergeCell ref="G5:H5"/>
    <mergeCell ref="I5:J5"/>
    <mergeCell ref="K5:L5"/>
    <mergeCell ref="M5:M6"/>
    <mergeCell ref="B6:D6"/>
    <mergeCell ref="E6:F6"/>
    <mergeCell ref="G6:H6"/>
    <mergeCell ref="I6:J6"/>
    <mergeCell ref="K6:L6"/>
    <mergeCell ref="A7:A8"/>
  </mergeCells>
  <phoneticPr fontId="3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2-3-1-3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2017-12-26T09:01:44Z</dcterms:created>
  <dcterms:modified xsi:type="dcterms:W3CDTF">2018-12-05T06:46:33Z</dcterms:modified>
</cp:coreProperties>
</file>