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codeName="ThisWorkbook" defaultThemeVersion="166925"/>
  <xr:revisionPtr revIDLastSave="37" documentId="13_ncr:1_{9E056DE8-1F71-42F0-ACCF-DE3A169F00EB}" xr6:coauthVersionLast="47" xr6:coauthVersionMax="47" xr10:uidLastSave="{B396CB71-EAD6-4A44-8934-2D46BCA87704}"/>
  <bookViews>
    <workbookView xWindow="38280" yWindow="-120" windowWidth="38640" windowHeight="21240" tabRatio="668" activeTab="1" xr2:uid="{00000000-000D-0000-FFFF-FFFF00000000}"/>
  </bookViews>
  <sheets>
    <sheet name="Table 1.1" sheetId="4" r:id="rId1"/>
    <sheet name="Table 1.2" sheetId="5" r:id="rId2"/>
    <sheet name="Table 2.1.1" sheetId="6" r:id="rId3"/>
    <sheet name="Table 3.1" sheetId="7" r:id="rId4"/>
    <sheet name="Table 3.2" sheetId="8" r:id="rId5"/>
    <sheet name="Table 3.3" sheetId="9" r:id="rId6"/>
    <sheet name="Table 3.4" sheetId="10" r:id="rId7"/>
    <sheet name="Table 3.5" sheetId="11" r:id="rId8"/>
    <sheet name="Table 3.6" sheetId="12" r:id="rId9"/>
    <sheet name="Table 3.7" sheetId="13" r:id="rId10"/>
    <sheet name="Table 3.8" sheetId="14" r:id="rId11"/>
    <sheet name="Table 3.9" sheetId="15" r:id="rId12"/>
    <sheet name="Table 3.11" sheetId="16" r:id="rId13"/>
  </sheets>
  <definedNames>
    <definedName name="GBRMPA_T1.1_Page01">'Table 1.1'!$A$2:$C$27</definedName>
    <definedName name="GBRMPA_T1.2_Page01">'Table 1.2'!$A$3:$G$16</definedName>
    <definedName name="GBRMPA_T2.1.1_Page01">'Table 2.1.1'!$A$2:$F$25</definedName>
    <definedName name="GBRMPA_T3.1_Page01">'Table 3.1'!$A$2:$F$29</definedName>
    <definedName name="GBRMPA_T3.1_Page02">'Table 3.1'!$A$30:$F$36</definedName>
    <definedName name="GBRMPA_T3.10_Page01">'Table 3.11'!$A$2:$D$13</definedName>
    <definedName name="GBRMPA_T3.11">'Table 3.11'!$A$2:$D$13</definedName>
    <definedName name="GBRMPA_T3.11_Pg01">'Table 3.11'!$A$2:$D$13</definedName>
    <definedName name="GBRMPA_T3.2_Page01">'Table 3.2'!$A$2:$F$35</definedName>
    <definedName name="GBRMPA_T3.3_Page01">'Table 3.3'!$A$2:$E$15</definedName>
    <definedName name="GBRMPA_T3.4_Page01">'Table 3.4'!$A$2:$F$36</definedName>
    <definedName name="GBRMPA_T3.5_Page01">'Table 3.5'!$A$2:$F$14</definedName>
    <definedName name="GBRMPA_T3.6_Page01">'Table 3.6'!$A$2:$E$23</definedName>
    <definedName name="GBRMPA_T3.7_Page01">'Table 3.7'!$A$2:$F$17</definedName>
    <definedName name="GBRMPA_T3.8_Page01">'Table 3.8'!$A$2:$F$16</definedName>
    <definedName name="GBRMPA_T3.9_Page01">'Table 3.9'!$A$2:$F$15</definedName>
    <definedName name="_xlnm.Print_Area" localSheetId="0">'Table 1.1'!$A$2:$C$27</definedName>
    <definedName name="_xlnm.Print_Area" localSheetId="1">'Table 1.2'!$A$3:$G$16</definedName>
    <definedName name="_xlnm.Print_Area" localSheetId="2">'Table 2.1.1'!$A$2:$F$25</definedName>
    <definedName name="_xlnm.Print_Area" localSheetId="3">'Table 3.1'!$A$2:$F$36</definedName>
    <definedName name="_xlnm.Print_Area" localSheetId="12">'Table 3.11'!$A$2:$D$13</definedName>
    <definedName name="_xlnm.Print_Area" localSheetId="4">'Table 3.2'!$A$2:$F$35</definedName>
    <definedName name="_xlnm.Print_Area" localSheetId="5">'Table 3.3'!$A$2:$E$15</definedName>
    <definedName name="_xlnm.Print_Area" localSheetId="6">'Table 3.4'!$A$2:$F$36</definedName>
    <definedName name="_xlnm.Print_Area" localSheetId="7">'Table 3.5'!$A$2:$F$14</definedName>
    <definedName name="_xlnm.Print_Area" localSheetId="8">'Table 3.6'!$A$2:$E$23</definedName>
    <definedName name="_xlnm.Print_Area" localSheetId="9">'Table 3.7'!$A$2:$F$17</definedName>
    <definedName name="_xlnm.Print_Area" localSheetId="10">'Table 3.8'!$A$2:$F$16</definedName>
    <definedName name="_xlnm.Print_Area" localSheetId="11">'Table 3.9'!$A$2:$F$15</definedName>
    <definedName name="Z_02EC4555_5648_4529_98EC_3FB6B89B867F_.wvu.PrintArea" localSheetId="3" hidden="1">'Table 3.1'!$A$1:$F$37</definedName>
    <definedName name="Z_02EC4555_5648_4529_98EC_3FB6B89B867F_.wvu.PrintArea" localSheetId="4" hidden="1">'Table 3.2'!$A$1:$F$37</definedName>
    <definedName name="Z_02EC4555_5648_4529_98EC_3FB6B89B867F_.wvu.PrintArea" localSheetId="5" hidden="1">'Table 3.3'!$A$1:$E$3</definedName>
    <definedName name="Z_02EC4555_5648_4529_98EC_3FB6B89B867F_.wvu.PrintArea" localSheetId="6" hidden="1">'Table 3.4'!$A$1:$F$4</definedName>
    <definedName name="Z_02EC4555_5648_4529_98EC_3FB6B89B867F_.wvu.PrintArea" localSheetId="7" hidden="1">'Table 3.5'!$A$1:$F$18</definedName>
    <definedName name="Z_02EC4555_5648_4529_98EC_3FB6B89B867F_.wvu.PrintArea" localSheetId="9" hidden="1">'Table 3.7'!$A$1:$F$18</definedName>
    <definedName name="Z_02EC4555_5648_4529_98EC_3FB6B89B867F_.wvu.PrintArea" localSheetId="10" hidden="1">'Table 3.8'!$A$1:$F$18</definedName>
    <definedName name="Z_02EC4555_5648_4529_98EC_3FB6B89B867F_.wvu.PrintArea" localSheetId="11" hidden="1">'Table 3.9'!$A$1:$F$4</definedName>
    <definedName name="Z_1E4EBAB2_6872_4520_BF8A_226AAF054257_.wvu.PrintArea" localSheetId="3" hidden="1">'Table 3.1'!#REF!</definedName>
    <definedName name="Z_1E4EBAB2_6872_4520_BF8A_226AAF054257_.wvu.PrintArea" localSheetId="9" hidden="1">'Table 3.7'!#REF!</definedName>
    <definedName name="Z_B25D4AC8_47EB_407B_BE70_8908CEF72BED_.wvu.PrintArea" localSheetId="3" hidden="1">'Table 3.1'!#REF!</definedName>
    <definedName name="Z_B25D4AC8_47EB_407B_BE70_8908CEF72BED_.wvu.PrintArea" localSheetId="9" hidden="1">'Table 3.7'!#REF!</definedName>
    <definedName name="Z_BF9299E5_737A_4E0C_9D41_A753AB534F5C_.wvu.PrintArea" localSheetId="3" hidden="1">'Table 3.1'!#REF!</definedName>
    <definedName name="Z_BF9299E5_737A_4E0C_9D41_A753AB534F5C_.wvu.PrintArea" localSheetId="9" hidden="1">'Table 3.7'!#REF!</definedName>
    <definedName name="Z_BF96F35B_CE86_4EAA_BC56_620191C156ED_.wvu.PrintArea" localSheetId="3" hidden="1">'Table 3.1'!$A$1:$F$37</definedName>
    <definedName name="Z_BF96F35B_CE86_4EAA_BC56_620191C156ED_.wvu.PrintArea" localSheetId="4" hidden="1">'Table 3.2'!$A$1:$F$37</definedName>
    <definedName name="Z_BF96F35B_CE86_4EAA_BC56_620191C156ED_.wvu.PrintArea" localSheetId="5" hidden="1">'Table 3.3'!$A$1:$E$3</definedName>
    <definedName name="Z_BF96F35B_CE86_4EAA_BC56_620191C156ED_.wvu.PrintArea" localSheetId="6" hidden="1">'Table 3.4'!$A$1:$F$4</definedName>
    <definedName name="Z_BF96F35B_CE86_4EAA_BC56_620191C156ED_.wvu.PrintArea" localSheetId="7" hidden="1">'Table 3.5'!$A$1:$F$18</definedName>
    <definedName name="Z_BF96F35B_CE86_4EAA_BC56_620191C156ED_.wvu.PrintArea" localSheetId="9" hidden="1">'Table 3.7'!$A$1:$F$18</definedName>
    <definedName name="Z_BF96F35B_CE86_4EAA_BC56_620191C156ED_.wvu.PrintArea" localSheetId="10" hidden="1">'Table 3.8'!$A$1:$F$18</definedName>
    <definedName name="Z_BF96F35B_CE86_4EAA_BC56_620191C156ED_.wvu.PrintArea" localSheetId="11" hidden="1">'Table 3.9'!$A$1:$F$4</definedName>
    <definedName name="Z_BFB02F83_41B1_44AF_A78B_0A94ECFFD68F_.wvu.PrintArea" localSheetId="3" hidden="1">'Table 3.1'!#REF!</definedName>
    <definedName name="Z_BFB02F83_41B1_44AF_A78B_0A94ECFFD68F_.wvu.PrintArea" localSheetId="9" hidden="1">'Table 3.7'!#REF!</definedName>
    <definedName name="Z_D4786556_5610_4637_8BFC_AE78BCCB000A_.wvu.Cols" localSheetId="6" hidden="1">'Table 3.4'!#REF!</definedName>
    <definedName name="Z_D4786556_5610_4637_8BFC_AE78BCCB000A_.wvu.Cols" localSheetId="11" hidden="1">'Table 3.9'!#REF!</definedName>
    <definedName name="Z_E17A761E_E232_4B16_B081_29C59F6C978B_.wvu.Cols" localSheetId="6" hidden="1">'Table 3.4'!#REF!</definedName>
    <definedName name="Z_E17A761E_E232_4B16_B081_29C59F6C978B_.wvu.Cols" localSheetId="11" hidden="1">'Table 3.9'!#REF!</definedName>
    <definedName name="Z_F0126648_A843_4414_99F0_D623F0487F49_.wvu.PrintArea" localSheetId="3" hidden="1">'Table 3.1'!$A$1:$F$37</definedName>
    <definedName name="Z_F0126648_A843_4414_99F0_D623F0487F49_.wvu.PrintArea" localSheetId="4" hidden="1">'Table 3.2'!$A$1:$F$37</definedName>
    <definedName name="Z_F0126648_A843_4414_99F0_D623F0487F49_.wvu.PrintArea" localSheetId="5" hidden="1">'Table 3.3'!$A$1:$E$3</definedName>
    <definedName name="Z_F0126648_A843_4414_99F0_D623F0487F49_.wvu.PrintArea" localSheetId="6" hidden="1">'Table 3.4'!$A$1:$F$4</definedName>
    <definedName name="Z_F0126648_A843_4414_99F0_D623F0487F49_.wvu.PrintArea" localSheetId="7" hidden="1">'Table 3.5'!$A$1:$F$18</definedName>
    <definedName name="Z_F0126648_A843_4414_99F0_D623F0487F49_.wvu.PrintArea" localSheetId="9" hidden="1">'Table 3.7'!$A$1:$F$18</definedName>
    <definedName name="Z_F0126648_A843_4414_99F0_D623F0487F49_.wvu.PrintArea" localSheetId="10" hidden="1">'Table 3.8'!$A$1:$F$18</definedName>
    <definedName name="Z_F0126648_A843_4414_99F0_D623F0487F49_.wvu.PrintArea" localSheetId="11" hidden="1">'Table 3.9'!$A$1:$F$4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4" i="8" l="1"/>
  <c r="F35" i="8" s="1"/>
  <c r="E34" i="8"/>
  <c r="D34" i="8"/>
  <c r="D35" i="8" s="1"/>
  <c r="C34" i="8"/>
  <c r="B34" i="8"/>
  <c r="F26" i="8"/>
  <c r="E26" i="8"/>
  <c r="D26" i="8"/>
  <c r="C26" i="8"/>
  <c r="B26" i="8"/>
  <c r="F22" i="8"/>
  <c r="E22" i="8"/>
  <c r="D22" i="8"/>
  <c r="C22" i="8"/>
  <c r="B22" i="8"/>
  <c r="F19" i="8"/>
  <c r="E19" i="8"/>
  <c r="D19" i="8"/>
  <c r="C19" i="8"/>
  <c r="B19" i="8"/>
  <c r="F12" i="8"/>
  <c r="E12" i="8"/>
  <c r="D12" i="8"/>
  <c r="C12" i="8"/>
  <c r="B12" i="8"/>
  <c r="F7" i="8"/>
  <c r="E7" i="8"/>
  <c r="D7" i="8"/>
  <c r="C7" i="8"/>
  <c r="B7" i="8"/>
  <c r="E13" i="8" l="1"/>
  <c r="F13" i="8"/>
  <c r="F27" i="8"/>
  <c r="E27" i="8"/>
  <c r="B13" i="8"/>
  <c r="E35" i="8"/>
  <c r="B27" i="8"/>
  <c r="C27" i="8"/>
  <c r="D27" i="8"/>
  <c r="D13" i="8"/>
  <c r="C13" i="8"/>
  <c r="C28" i="8" s="1"/>
  <c r="D28" i="8"/>
  <c r="B35" i="8"/>
  <c r="C35" i="8"/>
  <c r="F28" i="8" l="1"/>
  <c r="B28" i="8"/>
  <c r="E28" i="8"/>
</calcChain>
</file>

<file path=xl/sharedStrings.xml><?xml version="1.0" encoding="utf-8"?>
<sst xmlns="http://schemas.openxmlformats.org/spreadsheetml/2006/main" count="366" uniqueCount="256">
  <si>
    <t>2023­24</t>
  </si>
  <si>
    <t>2024­25</t>
  </si>
  <si>
    <t>Departmental</t>
  </si>
  <si>
    <t>Prior year appropriations available</t>
  </si>
  <si>
    <t>Departmental appropriation</t>
  </si>
  <si>
    <t>Equity injection</t>
  </si>
  <si>
    <t>Total departmental annual appropriations</t>
  </si>
  <si>
    <t>Opening balance</t>
  </si>
  <si>
    <t>Non-appropriation receipts</t>
  </si>
  <si>
    <t>Total special accounts</t>
  </si>
  <si>
    <t>less departmental appropriations drawn from annual/ special appropriations and credited to special accounts</t>
  </si>
  <si>
    <t>Total departmental appropriations</t>
  </si>
  <si>
    <t>Average staffing level (number)</t>
  </si>
  <si>
    <t>Program</t>
  </si>
  <si>
    <t>Payment measures</t>
  </si>
  <si>
    <t>Administered payment</t>
  </si>
  <si>
    <t>Departmental payment</t>
  </si>
  <si>
    <t xml:space="preserve">Total </t>
  </si>
  <si>
    <t>Total payment measures</t>
  </si>
  <si>
    <t>Administered</t>
  </si>
  <si>
    <t xml:space="preserve">Departmental </t>
  </si>
  <si>
    <t>Total</t>
  </si>
  <si>
    <t>Prepared on a Government Finance Statistics (Underlying Cash) basis. Figures displayed as a negative (-) represent a decrease in funds and a positive (+) represent an increase in funds.</t>
  </si>
  <si>
    <t>Table 2.1.1: Budgeted expenses for Outcome 1</t>
  </si>
  <si>
    <t>Outcome 1: The long-term protection, ecologically sustainable use, understanding and enjoyment of the Great Barrier Reef for all Australians and the international community, through the care and development of the Marine Park.</t>
  </si>
  <si>
    <t>Program 1.1: Great Barrier Reef Marine Park Authority</t>
  </si>
  <si>
    <t>Departmental expenses</t>
  </si>
  <si>
    <t>Special appropriations</t>
  </si>
  <si>
    <t>Great Barrier Reef Marine Park Act 1975</t>
  </si>
  <si>
    <t>Special accounts</t>
  </si>
  <si>
    <t>Great Barrier Reef Field Management Special Account</t>
  </si>
  <si>
    <t xml:space="preserve">Total expenses for program 1.1 </t>
  </si>
  <si>
    <t>Outcome 1 totals by resource type</t>
  </si>
  <si>
    <t>Total expenses for Outcome 1</t>
  </si>
  <si>
    <t>Table 3.1: Comprehensive income statement (showing net cost of services) for the period ended 30 June</t>
  </si>
  <si>
    <t>EXPENSES</t>
  </si>
  <si>
    <t>Employee benefits</t>
  </si>
  <si>
    <t>Suppliers</t>
  </si>
  <si>
    <t>Payments to Queensland Government for Field Management Program</t>
  </si>
  <si>
    <t>Provision for Douglas Shoal</t>
  </si>
  <si>
    <t>Depreciation and amortisation</t>
  </si>
  <si>
    <t>Finance costs</t>
  </si>
  <si>
    <t>Total expenses</t>
  </si>
  <si>
    <t xml:space="preserve">LESS: </t>
  </si>
  <si>
    <t>Own-source revenue</t>
  </si>
  <si>
    <t>Sale of goods and rendering of services</t>
  </si>
  <si>
    <t>Grants received from Government and Industry Partners</t>
  </si>
  <si>
    <t>Receipts from Queensland Government for Field Management Program</t>
  </si>
  <si>
    <t>Total own-source revenue</t>
  </si>
  <si>
    <t>Other</t>
  </si>
  <si>
    <t>Total gains</t>
  </si>
  <si>
    <t>Total own-source income</t>
  </si>
  <si>
    <t>Net cost of (contribution by) services</t>
  </si>
  <si>
    <t>Revenue from Government</t>
  </si>
  <si>
    <t>Total revenue from Government</t>
  </si>
  <si>
    <t>Surplus/(deficit) attributable to the Australian Government</t>
  </si>
  <si>
    <t>OTHER COMPREHENSIVE INCOME</t>
  </si>
  <si>
    <t>Changes in asset revaluation surplus</t>
  </si>
  <si>
    <t>Total other comprehensive income</t>
  </si>
  <si>
    <t>Total comprehensive income/(loss) attributable to the Australian Government</t>
  </si>
  <si>
    <t>Note: Impact of Net Cash Appropriation Arrangements</t>
  </si>
  <si>
    <t xml:space="preserve">Prepared on Australian Accounting Standards basis. </t>
  </si>
  <si>
    <t>Table 3.2: Budgeted departmental balance sheet (as at 30 June)</t>
  </si>
  <si>
    <t>ASSETS</t>
  </si>
  <si>
    <t>Financial assets</t>
  </si>
  <si>
    <t>Trade and other receivables</t>
  </si>
  <si>
    <t>Total financial assets</t>
  </si>
  <si>
    <t>Non-financial assets</t>
  </si>
  <si>
    <t>Land and buildings</t>
  </si>
  <si>
    <t>Property, plant and equipment</t>
  </si>
  <si>
    <t>Other non-financial assets</t>
  </si>
  <si>
    <t>Total non-financial assets</t>
  </si>
  <si>
    <t>Total assets</t>
  </si>
  <si>
    <t>LIABILITIES</t>
  </si>
  <si>
    <t>Payables</t>
  </si>
  <si>
    <t>Permit bonds</t>
  </si>
  <si>
    <t>Other payables</t>
  </si>
  <si>
    <t>Total payables</t>
  </si>
  <si>
    <t>Interest bearing liabilities</t>
  </si>
  <si>
    <t>Leases</t>
  </si>
  <si>
    <t>Total Interest bearing liabilities</t>
  </si>
  <si>
    <t>Provisions</t>
  </si>
  <si>
    <t>Employee provisions</t>
  </si>
  <si>
    <t>Other provisions</t>
  </si>
  <si>
    <t>Total provisions</t>
  </si>
  <si>
    <t>Total liabilities</t>
  </si>
  <si>
    <t>Net assets</t>
  </si>
  <si>
    <t>EQUITY*</t>
  </si>
  <si>
    <t>Parent entity interest</t>
  </si>
  <si>
    <t>Contributed equity</t>
  </si>
  <si>
    <t>Reserves</t>
  </si>
  <si>
    <t>Retained surplus (accumulated deficit)</t>
  </si>
  <si>
    <t>Total parent entity interest</t>
  </si>
  <si>
    <t>Total Equity</t>
  </si>
  <si>
    <t>Prepared on Australian Accounting Standards basis.</t>
  </si>
  <si>
    <t>Retained
earnings
$'000</t>
  </si>
  <si>
    <t>Contributed
equity/
capital
$'000</t>
  </si>
  <si>
    <t>Balance carried forward from previous period</t>
  </si>
  <si>
    <t>Adjusted opening balance</t>
  </si>
  <si>
    <t>Comprehensive income</t>
  </si>
  <si>
    <t>Surplus (deficit) for the period</t>
  </si>
  <si>
    <t>Total comprehensive income</t>
  </si>
  <si>
    <t>Transactions with owners</t>
  </si>
  <si>
    <t>Contributions by owners</t>
  </si>
  <si>
    <t>Equity Injection – Appropriation</t>
  </si>
  <si>
    <t>Departmental Capital Budget (DCB)</t>
  </si>
  <si>
    <t>Sub-total transactions with owners</t>
  </si>
  <si>
    <t>Closing balance attributable to the Australian Government</t>
  </si>
  <si>
    <t>Table 3.4: Budgeted departmental statement of cash flows (for the period ended 30 June)</t>
  </si>
  <si>
    <t>OPERATING ACTIVITIES</t>
  </si>
  <si>
    <t>Cash received</t>
  </si>
  <si>
    <t>Appropriations</t>
  </si>
  <si>
    <t>Receipts from Government and industry partners</t>
  </si>
  <si>
    <t>Total cash received</t>
  </si>
  <si>
    <t>Cash used</t>
  </si>
  <si>
    <t>Employees</t>
  </si>
  <si>
    <t>Interest payment on lease liability</t>
  </si>
  <si>
    <t>Payment to Queensland Government for Field Management Program</t>
  </si>
  <si>
    <t>Total cash used</t>
  </si>
  <si>
    <t>Net cash from (used by) 
operating activities</t>
  </si>
  <si>
    <t>INVESTING ACTIVITIES</t>
  </si>
  <si>
    <t>Purchase of property, plant and equipment and intangibles</t>
  </si>
  <si>
    <t>Net cash from (used by) 
investing activities</t>
  </si>
  <si>
    <t>FINANCING ACTIVITIES</t>
  </si>
  <si>
    <t>Lease liability – principal payments</t>
  </si>
  <si>
    <t>Net cash from (used by) 
financing activities</t>
  </si>
  <si>
    <t>Net increase (decrease) in cash held</t>
  </si>
  <si>
    <t>Cash and cash equivalents at the beginning of the reporting period</t>
  </si>
  <si>
    <t>Cash and cash equivalents at the end of the reporting period</t>
  </si>
  <si>
    <t>Table 3.5: Departmental capital budget statement (for the period ended 30 June)</t>
  </si>
  <si>
    <t>NEW CAPITAL APPROPRIATIONS</t>
  </si>
  <si>
    <t>Capital budget – Bill (No. 1) (DCB)</t>
  </si>
  <si>
    <t>Equity injections – Bill (No. 2)</t>
  </si>
  <si>
    <t>Total new capital appropriations</t>
  </si>
  <si>
    <t>Provided for:</t>
  </si>
  <si>
    <t>Purchase of non-financial assets</t>
  </si>
  <si>
    <t>Total items</t>
  </si>
  <si>
    <t>PURCHASE OF NON-FINANCIAL ASSETS</t>
  </si>
  <si>
    <t>TOTAL</t>
  </si>
  <si>
    <t xml:space="preserve">Gross book value </t>
  </si>
  <si>
    <t>Accumulated depreciation/amortisation and impairment</t>
  </si>
  <si>
    <t>Opening net book balance</t>
  </si>
  <si>
    <t>CAPITAL ASSET ADDITIONS</t>
  </si>
  <si>
    <t>Estimated expenditure on new or replacement assets</t>
  </si>
  <si>
    <t>Total additions</t>
  </si>
  <si>
    <t>Other movements</t>
  </si>
  <si>
    <t>Depreciation/amortisation expense</t>
  </si>
  <si>
    <t>Total other movements</t>
  </si>
  <si>
    <t>Closing net book balance</t>
  </si>
  <si>
    <t>Table 3.7: Schedule of budgeted income and expenses administered on behalf of Government (for the period ended 30 June)</t>
  </si>
  <si>
    <t>Non-taxation revenue</t>
  </si>
  <si>
    <t>Environmental management charge</t>
  </si>
  <si>
    <t>Infringement notices</t>
  </si>
  <si>
    <t>Rental income</t>
  </si>
  <si>
    <t>Total non-taxation revenue</t>
  </si>
  <si>
    <t>Total own-source revenue administered on behalf of Government</t>
  </si>
  <si>
    <t>Net (cost of)/ contribution by services</t>
  </si>
  <si>
    <t>Surplus/ (Deficit)</t>
  </si>
  <si>
    <t>Total comprehensive income (loss) attributable to the Australian Government</t>
  </si>
  <si>
    <t>Table 3.8: Schedule of budgeted assets and liabilities administered on behalf of Government (as at 30 June)</t>
  </si>
  <si>
    <t>Total assets administered on behalf of Government</t>
  </si>
  <si>
    <t xml:space="preserve">Suppliers payable </t>
  </si>
  <si>
    <t>Total liabilities administered on behalf of Government</t>
  </si>
  <si>
    <t xml:space="preserve"> Net assets/(liabilities)</t>
  </si>
  <si>
    <t xml:space="preserve">Table 3.9: Schedule of budgeted administered cash flows (for the period ended 30 June)
</t>
  </si>
  <si>
    <t>Net cash from (used by) operating activities</t>
  </si>
  <si>
    <t>Cash to Official Public Account for:</t>
  </si>
  <si>
    <t xml:space="preserve">      – Special Appropriations</t>
  </si>
  <si>
    <t xml:space="preserve">      – Other</t>
  </si>
  <si>
    <t>Cash from Official Public Account for:</t>
  </si>
  <si>
    <t>Cash and cash equivalents at end of reporting period</t>
  </si>
  <si>
    <r>
      <t xml:space="preserve">Cash </t>
    </r>
    <r>
      <rPr>
        <sz val="8"/>
        <rFont val="Arial"/>
        <family val="2"/>
      </rPr>
      <t>and cash equivalents</t>
    </r>
  </si>
  <si>
    <t>Revaluation
Asset
Reserve
$'000</t>
  </si>
  <si>
    <t>Total
equity
$'000</t>
  </si>
  <si>
    <t>Proceeds from sales of non-financial assets</t>
  </si>
  <si>
    <t>Land
$'000</t>
  </si>
  <si>
    <t>Buildings
$'000</t>
  </si>
  <si>
    <t>Total
$'000</t>
  </si>
  <si>
    <t>OWN-SOURCE INCOME</t>
  </si>
  <si>
    <t>Total resourcing for the Reef Authority</t>
  </si>
  <si>
    <t>Total special appropriations</t>
  </si>
  <si>
    <t>Special accounts (f)</t>
  </si>
  <si>
    <t>Appropriation receipts (g)</t>
  </si>
  <si>
    <t>Funded by capital appropriations (a)</t>
  </si>
  <si>
    <t>Assets transferred to Administered</t>
  </si>
  <si>
    <t>Net Cash Operating Surplus/(Deficit)</t>
  </si>
  <si>
    <t xml:space="preserve">Gross book value – ROU </t>
  </si>
  <si>
    <t>Accumulated depreciation/ amortisation and impairment – ROU</t>
  </si>
  <si>
    <t>By purchase – appropriation equity (a)</t>
  </si>
  <si>
    <t>By purchase – appropriation equity – 
  ROU assets (a)</t>
  </si>
  <si>
    <t>Gross book value – ROU</t>
  </si>
  <si>
    <t xml:space="preserve">Accumulated depreciation/amortisation and impairment – ROU </t>
  </si>
  <si>
    <t>Permit fees</t>
  </si>
  <si>
    <t>Section 74 external revenue (a)</t>
  </si>
  <si>
    <t>plus: depreciation/amortisation of assets funded through appropriations (departmental capital budget funding
  and/or equity injections) (a)</t>
  </si>
  <si>
    <t>plus: depreciation/amortisation
  expenses for ROU assets (b)</t>
  </si>
  <si>
    <t>less: lease principal repayments (b)</t>
  </si>
  <si>
    <t>Total comprehensive income/ (loss) as per statement of Comprehensive Income</t>
  </si>
  <si>
    <t>As at 30 June 2025</t>
  </si>
  <si>
    <t>Deprecation expense</t>
  </si>
  <si>
    <t xml:space="preserve">Depreciation/amortisation expense – ROU </t>
  </si>
  <si>
    <t>Savings from external labour - extension (a)</t>
  </si>
  <si>
    <t>Expenses not requiring appropriation in the Budget year (b)</t>
  </si>
  <si>
    <t>Funded internally from departmental resources (c)</t>
  </si>
  <si>
    <t>Annual appropriations – ordinary annual services (a)</t>
  </si>
  <si>
    <t>Section 74 external revenue (b)</t>
  </si>
  <si>
    <t>Departmental capital budget (c)</t>
  </si>
  <si>
    <t>Annual appropriations – other services – non-operating (d)</t>
  </si>
  <si>
    <t>Special appropriation (e)</t>
  </si>
  <si>
    <t>Ordinary annual services
(Appropriation Bill No. 1)</t>
  </si>
  <si>
    <t>Tourism Reef Protection Initiative - continuing delivery</t>
  </si>
  <si>
    <t>Funded by capital appropriation – DCB (b)</t>
  </si>
  <si>
    <t>2023­24  Estimated actual
$'000</t>
  </si>
  <si>
    <t>2024­25 Estimate
$'000</t>
  </si>
  <si>
    <t>Prepared on a resourcing (that is, appropriations available) basis.</t>
  </si>
  <si>
    <t>All figures shown above are GST exclusive – these may not match figures in the cash flow statement.</t>
  </si>
  <si>
    <t>(a) Appropriation Bill (No. 1) 2024-2025.</t>
  </si>
  <si>
    <t>(b) Estimated External Revenue receipts under section 74 of the PGPA Act.</t>
  </si>
  <si>
    <t>(c) Departmental capital budgets are not separately identified in Appropriation Bill (No.1) and form part of ordinary annual services items. Please refer to Table 3.5 for further details. For accounting purposes, this amount has been designated as a 'contribution by owner'.</t>
  </si>
  <si>
    <t>(d) Appropriation Bill (No. 2) 2024-2025.</t>
  </si>
  <si>
    <r>
      <t xml:space="preserve">(e) Amounts credited to the Authority as special appropriation under Section 65(a) of the </t>
    </r>
    <r>
      <rPr>
        <i/>
        <sz val="8"/>
        <color theme="1"/>
        <rFont val="Arial"/>
        <family val="2"/>
      </rPr>
      <t>Great Barrier Reef Marine Park Act 1975</t>
    </r>
    <r>
      <rPr>
        <sz val="8"/>
        <color theme="1"/>
        <rFont val="Arial"/>
        <family val="2"/>
      </rPr>
      <t>.</t>
    </r>
  </si>
  <si>
    <t>(f) Excludes trust moneys held in Services for Other Entities and Trust Moneys (SOETM) and other special accounts. For further information on special accounts, please refer to Budget Paper No. 4: Agency Resourcing. Please also see Table 2.1 for further information on outcome and program expenses broken down by various sources, e.g. annual appropriations, special appropriation and special accounts.</t>
  </si>
  <si>
    <t>(g) Amounts credited to the special account from the Reef Authority’s annual and special appropriations.</t>
  </si>
  <si>
    <t>2023­24
$'000</t>
  </si>
  <si>
    <t>2024­25
$'000</t>
  </si>
  <si>
    <t>2025­26
$'000</t>
  </si>
  <si>
    <t>2026­27
$'000</t>
  </si>
  <si>
    <t>2027­28
$'000</t>
  </si>
  <si>
    <t>(a) This measure is part of a Cross Portfolio measure. The full measure description and package details appear in the Budget Paper No. 2 under Cross Portfolio.</t>
  </si>
  <si>
    <t>Table 1.2: The Reef Authority 2024­25 Budget measures</t>
  </si>
  <si>
    <t>Part 1: Measures announced since the 2023­24 Mid-Year Economic and Fiscal Outlook (MYEFO)</t>
  </si>
  <si>
    <t>2023­24 Estimated actual
$'000</t>
  </si>
  <si>
    <t>2024­25
Budget
$'000</t>
  </si>
  <si>
    <t>2025­26 Forward estimate
$'000</t>
  </si>
  <si>
    <t>2026­27 Forward estimate
$'000</t>
  </si>
  <si>
    <t>2027­28
Forward estimate
$'000</t>
  </si>
  <si>
    <t>(a) Estimated expenses incurred in relations to receipts retained under section 74 of the PGPA Act.</t>
  </si>
  <si>
    <t>(b) Expenses not requiring appropriation in the budget year are made up of depreciated and amortisation expenses and accounting related expenses for provisions and finance costs.</t>
  </si>
  <si>
    <t>(a) From 2010-11, the Government introduced net cash appropriation arrangements where Appropriation (Bill 1) revenue for the depreciation/amortisation expenses of non-corporate Commonwealth entities (and select corporate Commonwealth entities) were replaced with a separate capital budget (the Departmental Capital Budget, or DCB) provided through Appropriation (Bill 1) equity appropriations. For information regarding DCBs, please refer to Table 3.5 Departmental Capital Budget Statement.</t>
  </si>
  <si>
    <t>(b) Applies leases under AASB 16 Leases.</t>
  </si>
  <si>
    <t>*’Equity’ is the residual interest in assets after deduction of liabilities.</t>
  </si>
  <si>
    <t>Opening balance as at 1 July 2024</t>
  </si>
  <si>
    <t>Estimated closing balance as at
  30 June 2025</t>
  </si>
  <si>
    <t>Table 3.3: Departmental statement of changes in equity — summary of movement (Budget year 2024-25)</t>
  </si>
  <si>
    <t>(a) Includes both current (Bill 2) and prior Appropriation Act (No. 2/4/6) appropriations.</t>
  </si>
  <si>
    <t>(b) Include purchases from current and previous years' Departmental Capital Budgets (DCBs).</t>
  </si>
  <si>
    <t>(c) Includes the following s74 external receipts:
-	own source revenue receipts;
-	internally developed assets; and
-	proceeds from the sale of assets.</t>
  </si>
  <si>
    <t>As at 1 July 2024</t>
  </si>
  <si>
    <t>Land and Buildings
$'000</t>
  </si>
  <si>
    <t>Other property, plant and equipment $'000</t>
  </si>
  <si>
    <t>Total
$'000</t>
  </si>
  <si>
    <t>Computer software and intangibles
$'000</t>
  </si>
  <si>
    <t>(a) ‘Appropriation equity’ refers to equity injections appropriations provided through Appropriation Bill (No. 2) 2024-2025.</t>
  </si>
  <si>
    <t>Table 3.11: Statement of asset movements (Budget year 2024-25)</t>
  </si>
  <si>
    <t>Table 3.6:  Statement of asset movements (Budget year 2024-25)</t>
  </si>
  <si>
    <t>Table 1.1: Great Barrier Reef Marine Park Authority resource statement - Budget estimates for 2024-25 as at Budget May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</si>
</sst>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quot;-&quot;??_);_(@_)"/>
    <numFmt numFmtId="165" formatCode="_(* #,##0_);_(* \(#,##0\);_(* &quot;-&quot;_);_(@_)"/>
    <numFmt numFmtId="166" formatCode="_(* #,##0_);_(* \(#,##0\);_(* &quot;-&quot;??_);_(@_)"/>
    <numFmt numFmtId="167" formatCode="#,##0_);&quot;(&quot;#,##0&quot;)&quot;;&quot;-&quot;_)"/>
    <numFmt numFmtId="168" formatCode="0.0"/>
    <numFmt numFmtId="169" formatCode="_-* #,##0_-;\-* #,##0_-;_-* &quot;-&quot;??_-;_-@_-"/>
  </numFmts>
  <fonts count="23" x14ac:knownFonts="1">
    <font>
      <sz val="11"/>
      <color theme="1"/>
      <name val="Calibri"/>
      <family val="2"/>
      <scheme val="minor"/>
    </font>
    <font>
      <sz val="10"/>
      <color theme="1"/>
      <name val="Arial"/>
      <family val="2"/>
    </font>
    <font>
      <i/>
      <sz val="8"/>
      <color theme="1"/>
      <name val="Arial"/>
      <family val="2"/>
    </font>
    <font>
      <sz val="8"/>
      <color theme="1"/>
      <name val="Arial"/>
      <family val="2"/>
    </font>
    <font>
      <b/>
      <sz val="8"/>
      <color theme="1"/>
      <name val="Arial"/>
      <family val="2"/>
    </font>
    <font>
      <b/>
      <i/>
      <sz val="8"/>
      <name val="Arial"/>
      <family val="2"/>
    </font>
    <font>
      <b/>
      <sz val="8"/>
      <name val="Arial"/>
      <family val="2"/>
    </font>
    <font>
      <b/>
      <sz val="8"/>
      <color indexed="8"/>
      <name val="Arial"/>
      <family val="2"/>
    </font>
    <font>
      <i/>
      <sz val="8"/>
      <name val="Arial"/>
      <family val="2"/>
    </font>
    <font>
      <sz val="8"/>
      <name val="Arial"/>
      <family val="2"/>
    </font>
    <font>
      <b/>
      <i/>
      <sz val="8"/>
      <color theme="1"/>
      <name val="Arial"/>
      <family val="2"/>
    </font>
    <font>
      <sz val="8"/>
      <color indexed="8"/>
      <name val="Arial"/>
      <family val="2"/>
    </font>
    <font>
      <sz val="8"/>
      <color rgb="FF000000"/>
      <name val="Arial"/>
      <family val="2"/>
    </font>
    <font>
      <sz val="7"/>
      <color indexed="8"/>
      <name val="Arial"/>
      <family val="2"/>
    </font>
    <font>
      <sz val="7.5"/>
      <name val="Arial"/>
      <family val="2"/>
    </font>
    <font>
      <b/>
      <i/>
      <sz val="8"/>
      <color indexed="8"/>
      <name val="Arial"/>
      <family val="2"/>
    </font>
    <font>
      <sz val="11"/>
      <name val="Calibri"/>
      <family val="2"/>
    </font>
    <font>
      <b/>
      <sz val="11"/>
      <name val="Calibri"/>
      <family val="2"/>
    </font>
    <font>
      <b/>
      <sz val="7.5"/>
      <name val="Arial"/>
      <family val="2"/>
    </font>
    <font>
      <sz val="10"/>
      <name val="Arial"/>
      <family val="2"/>
    </font>
    <font>
      <sz val="10"/>
      <color rgb="FF000000"/>
      <name val="Arial"/>
      <family val="2"/>
    </font>
    <font>
      <sz val="11"/>
      <color indexed="8"/>
      <name val="Calibri"/>
      <family val="2"/>
    </font>
    <font>
      <sz val="11"/>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E6E6E6"/>
        <bgColor indexed="64"/>
      </patternFill>
    </fill>
    <fill>
      <patternFill patternType="solid">
        <fgColor theme="2"/>
        <bgColor indexed="64"/>
      </patternFill>
    </fill>
  </fills>
  <borders count="13">
    <border>
      <left/>
      <right/>
      <top/>
      <bottom/>
      <diagonal/>
    </border>
    <border>
      <left/>
      <right/>
      <top/>
      <bottom style="thin">
        <color auto="1"/>
      </bottom>
      <diagonal/>
    </border>
    <border>
      <left style="hair">
        <color theme="0"/>
      </left>
      <right/>
      <top/>
      <bottom/>
      <diagonal/>
    </border>
    <border>
      <left/>
      <right style="hair">
        <color theme="0"/>
      </right>
      <top/>
      <bottom/>
      <diagonal/>
    </border>
    <border>
      <left/>
      <right/>
      <top style="thin">
        <color auto="1"/>
      </top>
      <bottom style="thin">
        <color auto="1"/>
      </bottom>
      <diagonal/>
    </border>
    <border>
      <left/>
      <right/>
      <top style="thin">
        <color auto="1"/>
      </top>
      <bottom/>
      <diagonal/>
    </border>
    <border>
      <left style="hair">
        <color theme="0"/>
      </left>
      <right/>
      <top style="thin">
        <color auto="1"/>
      </top>
      <bottom style="thin">
        <color auto="1"/>
      </bottom>
      <diagonal/>
    </border>
    <border>
      <left/>
      <right style="hair">
        <color theme="0"/>
      </right>
      <top/>
      <bottom style="thin">
        <color auto="1"/>
      </bottom>
      <diagonal/>
    </border>
    <border>
      <left/>
      <right/>
      <top/>
      <bottom style="hair">
        <color auto="1"/>
      </bottom>
      <diagonal/>
    </border>
    <border>
      <left/>
      <right/>
      <top style="hair">
        <color auto="1"/>
      </top>
      <bottom style="hair">
        <color auto="1"/>
      </bottom>
      <diagonal/>
    </border>
    <border>
      <left/>
      <right style="hair">
        <color theme="0"/>
      </right>
      <top style="thin">
        <color auto="1"/>
      </top>
      <bottom style="thin">
        <color auto="1"/>
      </bottom>
      <diagonal/>
    </border>
    <border>
      <left style="hair">
        <color theme="0"/>
      </left>
      <right/>
      <top style="hair">
        <color theme="0"/>
      </top>
      <bottom style="thin">
        <color auto="1"/>
      </bottom>
      <diagonal/>
    </border>
    <border>
      <left/>
      <right/>
      <top style="hair">
        <color theme="0"/>
      </top>
      <bottom style="thin">
        <color auto="1"/>
      </bottom>
      <diagonal/>
    </border>
  </borders>
  <cellStyleXfs count="37">
    <xf numFmtId="0" fontId="0" fillId="0" borderId="0"/>
    <xf numFmtId="164" fontId="1" fillId="0" borderId="0" applyFont="0" applyFill="0" applyBorder="0" applyAlignment="0" applyProtection="0"/>
    <xf numFmtId="0" fontId="19" fillId="0" borderId="0"/>
    <xf numFmtId="0" fontId="20" fillId="0" borderId="0"/>
    <xf numFmtId="164" fontId="19" fillId="0" borderId="0" applyFont="0" applyFill="0" applyBorder="0" applyAlignment="0" applyProtection="0"/>
    <xf numFmtId="164" fontId="21" fillId="0" borderId="0" applyFont="0" applyFill="0" applyBorder="0" applyAlignment="0" applyProtection="0"/>
    <xf numFmtId="0" fontId="6" fillId="0" borderId="0"/>
    <xf numFmtId="0" fontId="22" fillId="0" borderId="0"/>
    <xf numFmtId="0" fontId="19" fillId="0" borderId="0"/>
    <xf numFmtId="0" fontId="19" fillId="0" borderId="0">
      <alignment vertical="center"/>
    </xf>
    <xf numFmtId="0" fontId="19" fillId="0" borderId="0"/>
    <xf numFmtId="0" fontId="19" fillId="0" borderId="0"/>
    <xf numFmtId="0" fontId="19" fillId="0" borderId="0"/>
    <xf numFmtId="0" fontId="19" fillId="0" borderId="0"/>
    <xf numFmtId="0" fontId="19" fillId="0" borderId="0">
      <alignment vertical="center"/>
    </xf>
    <xf numFmtId="0" fontId="1" fillId="0" borderId="0"/>
    <xf numFmtId="0" fontId="20" fillId="0" borderId="0"/>
    <xf numFmtId="164" fontId="1" fillId="0" borderId="0" applyFont="0" applyFill="0" applyBorder="0" applyAlignment="0" applyProtection="0"/>
    <xf numFmtId="164" fontId="19" fillId="0" borderId="0" applyFont="0" applyFill="0" applyBorder="0" applyAlignment="0" applyProtection="0"/>
    <xf numFmtId="164" fontId="21" fillId="0" borderId="0" applyFont="0" applyFill="0" applyBorder="0" applyAlignment="0" applyProtection="0"/>
    <xf numFmtId="164" fontId="1" fillId="0" borderId="0" applyFont="0" applyFill="0" applyBorder="0" applyAlignment="0" applyProtection="0"/>
    <xf numFmtId="164" fontId="19" fillId="0" borderId="0" applyFont="0" applyFill="0" applyBorder="0" applyAlignment="0" applyProtection="0"/>
    <xf numFmtId="164" fontId="1" fillId="0" borderId="0" applyFont="0" applyFill="0" applyBorder="0" applyAlignment="0" applyProtection="0"/>
    <xf numFmtId="0" fontId="20" fillId="0" borderId="0"/>
    <xf numFmtId="164" fontId="1" fillId="0" borderId="0" applyFont="0" applyFill="0" applyBorder="0" applyAlignment="0" applyProtection="0"/>
    <xf numFmtId="0" fontId="20" fillId="0" borderId="0"/>
    <xf numFmtId="164" fontId="19" fillId="0" borderId="0" applyFont="0" applyFill="0" applyBorder="0" applyAlignment="0" applyProtection="0"/>
    <xf numFmtId="0" fontId="20" fillId="0" borderId="0"/>
    <xf numFmtId="0" fontId="22" fillId="0" borderId="0"/>
    <xf numFmtId="164" fontId="1" fillId="0" borderId="0" applyFont="0" applyFill="0" applyBorder="0" applyAlignment="0" applyProtection="0"/>
    <xf numFmtId="164" fontId="1" fillId="0" borderId="0" applyFont="0" applyFill="0" applyBorder="0" applyAlignment="0" applyProtection="0"/>
    <xf numFmtId="0" fontId="19" fillId="0" borderId="0"/>
    <xf numFmtId="0" fontId="20" fillId="0" borderId="0"/>
    <xf numFmtId="164" fontId="1" fillId="0" borderId="0" applyFont="0" applyFill="0" applyBorder="0" applyAlignment="0" applyProtection="0"/>
    <xf numFmtId="0" fontId="20" fillId="0" borderId="0"/>
    <xf numFmtId="164" fontId="19" fillId="0" borderId="0" applyFont="0" applyFill="0" applyBorder="0" applyAlignment="0" applyProtection="0"/>
    <xf numFmtId="0" fontId="20" fillId="0" borderId="0"/>
  </cellStyleXfs>
  <cellXfs count="304">
    <xf numFmtId="0" fontId="0" fillId="0" borderId="0" xfId="0"/>
    <xf numFmtId="0" fontId="4" fillId="2" borderId="0" xfId="0" applyFont="1" applyFill="1"/>
    <xf numFmtId="0" fontId="9" fillId="0" borderId="0" xfId="0" applyFont="1" applyAlignment="1">
      <alignment horizontal="left" wrapText="1"/>
    </xf>
    <xf numFmtId="0" fontId="6" fillId="0" borderId="0" xfId="0" applyFont="1" applyAlignment="1">
      <alignment horizontal="left" vertical="center" wrapText="1"/>
    </xf>
    <xf numFmtId="0" fontId="2" fillId="2" borderId="0" xfId="0" applyFont="1" applyFill="1" applyAlignment="1">
      <alignment horizontal="right"/>
    </xf>
    <xf numFmtId="0" fontId="3" fillId="2" borderId="0" xfId="0" applyFont="1" applyFill="1" applyAlignment="1">
      <alignment horizontal="right"/>
    </xf>
    <xf numFmtId="0" fontId="3" fillId="2" borderId="0" xfId="0" applyFont="1" applyFill="1"/>
    <xf numFmtId="0" fontId="3" fillId="0" borderId="0" xfId="0" applyFont="1"/>
    <xf numFmtId="0" fontId="6" fillId="2" borderId="0" xfId="0" applyFont="1" applyFill="1"/>
    <xf numFmtId="0" fontId="9" fillId="0" borderId="0" xfId="0" applyFont="1"/>
    <xf numFmtId="167" fontId="9" fillId="0" borderId="0" xfId="0" applyNumberFormat="1" applyFont="1" applyAlignment="1">
      <alignment vertical="center"/>
    </xf>
    <xf numFmtId="167" fontId="7" fillId="0" borderId="0" xfId="0" applyNumberFormat="1" applyFont="1" applyAlignment="1">
      <alignment vertical="center"/>
    </xf>
    <xf numFmtId="167" fontId="11" fillId="0" borderId="0" xfId="0" applyNumberFormat="1" applyFont="1" applyAlignment="1">
      <alignment vertical="center"/>
    </xf>
    <xf numFmtId="167" fontId="6" fillId="0" borderId="0" xfId="0" applyNumberFormat="1" applyFont="1" applyAlignment="1">
      <alignment vertical="center"/>
    </xf>
    <xf numFmtId="167" fontId="7" fillId="0" borderId="1" xfId="0" applyNumberFormat="1" applyFont="1" applyBorder="1" applyAlignment="1">
      <alignment vertical="center"/>
    </xf>
    <xf numFmtId="167" fontId="6" fillId="0" borderId="0" xfId="0" applyNumberFormat="1" applyFont="1"/>
    <xf numFmtId="167" fontId="11" fillId="2" borderId="0" xfId="0" applyNumberFormat="1" applyFont="1" applyFill="1" applyAlignment="1">
      <alignment vertical="center"/>
    </xf>
    <xf numFmtId="0" fontId="11" fillId="0" borderId="0" xfId="0" applyFont="1" applyAlignment="1">
      <alignment vertical="center"/>
    </xf>
    <xf numFmtId="167" fontId="0" fillId="0" borderId="0" xfId="0" applyNumberFormat="1"/>
    <xf numFmtId="167" fontId="11" fillId="0" borderId="0" xfId="0" applyNumberFormat="1" applyFont="1" applyAlignment="1">
      <alignment horizontal="left" vertical="top"/>
    </xf>
    <xf numFmtId="167" fontId="11" fillId="0" borderId="0" xfId="0" applyNumberFormat="1" applyFont="1" applyAlignment="1">
      <alignment horizontal="right" vertical="center"/>
    </xf>
    <xf numFmtId="167" fontId="16" fillId="0" borderId="0" xfId="0" applyNumberFormat="1" applyFont="1"/>
    <xf numFmtId="167" fontId="16" fillId="0" borderId="0" xfId="0" applyNumberFormat="1" applyFont="1" applyAlignment="1">
      <alignment wrapText="1"/>
    </xf>
    <xf numFmtId="167" fontId="17" fillId="0" borderId="0" xfId="0" applyNumberFormat="1" applyFont="1"/>
    <xf numFmtId="167" fontId="0" fillId="0" borderId="0" xfId="0" applyNumberFormat="1" applyAlignment="1">
      <alignment horizontal="right"/>
    </xf>
    <xf numFmtId="167" fontId="18" fillId="0" borderId="0" xfId="0" applyNumberFormat="1" applyFont="1" applyAlignment="1">
      <alignment vertical="center"/>
    </xf>
    <xf numFmtId="167" fontId="14" fillId="0" borderId="0" xfId="0" applyNumberFormat="1" applyFont="1"/>
    <xf numFmtId="167" fontId="18" fillId="0" borderId="0" xfId="0" applyNumberFormat="1" applyFont="1"/>
    <xf numFmtId="165" fontId="5" fillId="2" borderId="0" xfId="0" applyNumberFormat="1" applyFont="1" applyFill="1" applyAlignment="1">
      <alignment horizontal="right" wrapText="1"/>
    </xf>
    <xf numFmtId="165" fontId="6" fillId="4" borderId="0" xfId="0" applyNumberFormat="1" applyFont="1" applyFill="1" applyAlignment="1">
      <alignment horizontal="right" wrapText="1"/>
    </xf>
    <xf numFmtId="0" fontId="3" fillId="2" borderId="0" xfId="0" applyFont="1" applyFill="1" applyAlignment="1">
      <alignment horizontal="left" vertical="center" indent="1"/>
    </xf>
    <xf numFmtId="0" fontId="4" fillId="2" borderId="0" xfId="0" applyFont="1" applyFill="1" applyAlignment="1">
      <alignment horizontal="left"/>
    </xf>
    <xf numFmtId="0" fontId="10" fillId="2" borderId="0" xfId="0" applyFont="1" applyFill="1" applyAlignment="1">
      <alignment horizontal="left" vertical="center" wrapText="1"/>
    </xf>
    <xf numFmtId="165" fontId="9" fillId="4" borderId="0" xfId="0" applyNumberFormat="1" applyFont="1" applyFill="1" applyAlignment="1">
      <alignment horizontal="right" vertical="center" wrapText="1"/>
    </xf>
    <xf numFmtId="0" fontId="5" fillId="0" borderId="0" xfId="0" applyFont="1"/>
    <xf numFmtId="0" fontId="2" fillId="2" borderId="0" xfId="0" applyFont="1" applyFill="1" applyAlignment="1">
      <alignment horizontal="left" vertical="center" wrapText="1" indent="1"/>
    </xf>
    <xf numFmtId="0" fontId="3" fillId="2" borderId="0" xfId="0" applyFont="1" applyFill="1" applyAlignment="1">
      <alignment horizontal="left" vertical="center"/>
    </xf>
    <xf numFmtId="0" fontId="10" fillId="2" borderId="0" xfId="0" applyFont="1" applyFill="1" applyAlignment="1">
      <alignment horizontal="left"/>
    </xf>
    <xf numFmtId="165" fontId="9" fillId="2" borderId="0" xfId="0" applyNumberFormat="1" applyFont="1" applyFill="1" applyAlignment="1">
      <alignment horizontal="right" vertical="center" wrapText="1"/>
    </xf>
    <xf numFmtId="165" fontId="9" fillId="2" borderId="2" xfId="0" applyNumberFormat="1" applyFont="1" applyFill="1" applyBorder="1" applyAlignment="1">
      <alignment horizontal="right" vertical="center" wrapText="1"/>
    </xf>
    <xf numFmtId="165" fontId="9" fillId="4" borderId="2" xfId="0" applyNumberFormat="1" applyFont="1" applyFill="1" applyBorder="1" applyAlignment="1">
      <alignment horizontal="right" vertical="center" wrapText="1"/>
    </xf>
    <xf numFmtId="165" fontId="9" fillId="0" borderId="0" xfId="0" applyNumberFormat="1" applyFont="1"/>
    <xf numFmtId="0" fontId="9" fillId="0" borderId="0" xfId="0" applyFont="1" applyAlignment="1">
      <alignment horizontal="left" wrapText="1" indent="1"/>
    </xf>
    <xf numFmtId="0" fontId="8" fillId="0" borderId="0" xfId="0" applyFont="1" applyAlignment="1">
      <alignment horizontal="left" wrapText="1" indent="1"/>
    </xf>
    <xf numFmtId="0" fontId="9" fillId="0" borderId="0" xfId="0" applyFont="1" applyAlignment="1">
      <alignment horizontal="left" vertical="top" wrapText="1" indent="1"/>
    </xf>
    <xf numFmtId="0" fontId="6" fillId="0" borderId="0" xfId="0" applyFont="1" applyAlignment="1">
      <alignment vertical="center" wrapText="1"/>
    </xf>
    <xf numFmtId="0" fontId="6" fillId="0" borderId="0" xfId="0" applyFont="1" applyAlignment="1">
      <alignment horizontal="right"/>
    </xf>
    <xf numFmtId="0" fontId="9" fillId="0" borderId="0" xfId="0" applyFont="1" applyAlignment="1">
      <alignment horizontal="left" vertical="center" wrapText="1" indent="1"/>
    </xf>
    <xf numFmtId="165" fontId="11" fillId="0" borderId="0" xfId="0" applyNumberFormat="1" applyFont="1" applyAlignment="1">
      <alignment vertical="center"/>
    </xf>
    <xf numFmtId="0" fontId="6" fillId="2" borderId="0" xfId="0" applyFont="1" applyFill="1" applyAlignment="1">
      <alignment horizontal="right"/>
    </xf>
    <xf numFmtId="0" fontId="6" fillId="2" borderId="0" xfId="0" applyFont="1" applyFill="1" applyAlignment="1">
      <alignment horizontal="center" wrapText="1"/>
    </xf>
    <xf numFmtId="0" fontId="6" fillId="4" borderId="0" xfId="0" applyFont="1" applyFill="1" applyAlignment="1">
      <alignment horizontal="right"/>
    </xf>
    <xf numFmtId="0" fontId="6" fillId="0" borderId="0" xfId="0" applyFont="1" applyAlignment="1">
      <alignment vertical="center"/>
    </xf>
    <xf numFmtId="0" fontId="6" fillId="0" borderId="0" xfId="0" applyFont="1" applyAlignment="1">
      <alignment horizontal="left" wrapText="1"/>
    </xf>
    <xf numFmtId="0" fontId="9" fillId="0" borderId="0" xfId="0" applyFont="1" applyAlignment="1">
      <alignment horizontal="left" vertical="center" wrapText="1"/>
    </xf>
    <xf numFmtId="0" fontId="6" fillId="2" borderId="0" xfId="0" applyFont="1" applyFill="1" applyAlignment="1">
      <alignment horizontal="left" wrapText="1"/>
    </xf>
    <xf numFmtId="167" fontId="11" fillId="2" borderId="0" xfId="0" applyNumberFormat="1" applyFont="1" applyFill="1" applyAlignment="1">
      <alignment horizontal="left" vertical="center" wrapText="1" indent="1"/>
    </xf>
    <xf numFmtId="0" fontId="7" fillId="0" borderId="0" xfId="0" applyFont="1" applyAlignment="1">
      <alignment vertical="center"/>
    </xf>
    <xf numFmtId="3" fontId="11" fillId="0" borderId="0" xfId="0" applyNumberFormat="1" applyFont="1" applyAlignment="1">
      <alignment vertical="center"/>
    </xf>
    <xf numFmtId="3" fontId="11" fillId="4" borderId="0" xfId="0" applyNumberFormat="1" applyFont="1" applyFill="1" applyAlignment="1">
      <alignment vertical="center"/>
    </xf>
    <xf numFmtId="165" fontId="11" fillId="4" borderId="0" xfId="0" applyNumberFormat="1" applyFont="1" applyFill="1" applyAlignment="1">
      <alignment vertical="center"/>
    </xf>
    <xf numFmtId="0" fontId="11" fillId="0" borderId="0" xfId="0" applyFont="1" applyAlignment="1">
      <alignment horizontal="left" vertical="center" indent="1"/>
    </xf>
    <xf numFmtId="0" fontId="9" fillId="0" borderId="0" xfId="0" applyFont="1" applyAlignment="1">
      <alignment horizontal="left" vertical="center" indent="1"/>
    </xf>
    <xf numFmtId="0" fontId="15" fillId="0" borderId="0" xfId="0" applyFont="1" applyAlignment="1">
      <alignment vertical="center"/>
    </xf>
    <xf numFmtId="0" fontId="7" fillId="0" borderId="0" xfId="0" applyFont="1" applyAlignment="1">
      <alignment horizontal="left" vertical="center"/>
    </xf>
    <xf numFmtId="0" fontId="15" fillId="0" borderId="0" xfId="0" applyFont="1" applyAlignment="1">
      <alignment horizontal="left" vertical="center"/>
    </xf>
    <xf numFmtId="165" fontId="11" fillId="2" borderId="0" xfId="0" applyNumberFormat="1" applyFont="1" applyFill="1" applyAlignment="1">
      <alignment vertical="center"/>
    </xf>
    <xf numFmtId="3" fontId="11" fillId="2" borderId="0" xfId="0" applyNumberFormat="1" applyFont="1" applyFill="1" applyAlignment="1">
      <alignment vertical="center"/>
    </xf>
    <xf numFmtId="165" fontId="11" fillId="2" borderId="0" xfId="0" applyNumberFormat="1" applyFont="1" applyFill="1" applyAlignment="1">
      <alignment horizontal="center" wrapText="1"/>
    </xf>
    <xf numFmtId="0" fontId="11" fillId="0" borderId="0" xfId="0" applyFont="1" applyAlignment="1">
      <alignment horizontal="left" vertical="center" wrapText="1" indent="1"/>
    </xf>
    <xf numFmtId="167" fontId="15" fillId="0" borderId="0" xfId="0" applyNumberFormat="1" applyFont="1" applyAlignment="1">
      <alignment horizontal="left" vertical="center"/>
    </xf>
    <xf numFmtId="2" fontId="7" fillId="2" borderId="0" xfId="0" applyNumberFormat="1" applyFont="1" applyFill="1" applyAlignment="1">
      <alignment horizontal="left" vertical="center"/>
    </xf>
    <xf numFmtId="2" fontId="15" fillId="2" borderId="0" xfId="0" applyNumberFormat="1" applyFont="1" applyFill="1" applyAlignment="1">
      <alignment horizontal="left" vertical="center" indent="1"/>
    </xf>
    <xf numFmtId="2" fontId="11" fillId="2" borderId="0" xfId="0" applyNumberFormat="1" applyFont="1" applyFill="1" applyAlignment="1">
      <alignment horizontal="left" vertical="center" indent="2"/>
    </xf>
    <xf numFmtId="2" fontId="15" fillId="2" borderId="0" xfId="0" applyNumberFormat="1" applyFont="1" applyFill="1" applyAlignment="1">
      <alignment vertical="center"/>
    </xf>
    <xf numFmtId="2" fontId="7" fillId="2" borderId="0" xfId="0" applyNumberFormat="1" applyFont="1" applyFill="1" applyAlignment="1">
      <alignment horizontal="left" vertical="center" wrapText="1"/>
    </xf>
    <xf numFmtId="2" fontId="11" fillId="2" borderId="0" xfId="0" applyNumberFormat="1" applyFont="1" applyFill="1" applyAlignment="1">
      <alignment horizontal="left" vertical="center" wrapText="1" indent="1"/>
    </xf>
    <xf numFmtId="2" fontId="15" fillId="2" borderId="0" xfId="0" applyNumberFormat="1" applyFont="1" applyFill="1" applyAlignment="1">
      <alignment horizontal="left" vertical="center" wrapText="1"/>
    </xf>
    <xf numFmtId="2" fontId="9" fillId="2" borderId="0" xfId="0" applyNumberFormat="1" applyFont="1" applyFill="1" applyAlignment="1">
      <alignment horizontal="left" vertical="center" indent="1"/>
    </xf>
    <xf numFmtId="0" fontId="7" fillId="0" borderId="0" xfId="0" applyFont="1" applyAlignment="1">
      <alignment vertical="center" wrapText="1"/>
    </xf>
    <xf numFmtId="0" fontId="7" fillId="0" borderId="0" xfId="0" applyFont="1" applyAlignment="1">
      <alignment horizontal="left" vertical="center" wrapText="1"/>
    </xf>
    <xf numFmtId="0" fontId="7" fillId="2" borderId="0" xfId="0" applyFont="1" applyFill="1" applyAlignment="1">
      <alignment vertical="center"/>
    </xf>
    <xf numFmtId="0" fontId="11" fillId="2" borderId="0" xfId="0" applyFont="1" applyFill="1" applyAlignment="1">
      <alignment horizontal="left" vertical="center" indent="1"/>
    </xf>
    <xf numFmtId="0" fontId="15" fillId="2" borderId="0" xfId="0" applyFont="1" applyFill="1" applyAlignment="1">
      <alignment vertical="center"/>
    </xf>
    <xf numFmtId="0" fontId="6" fillId="0" borderId="0" xfId="0" applyFont="1" applyAlignment="1">
      <alignment horizontal="left" vertical="center"/>
    </xf>
    <xf numFmtId="167" fontId="5" fillId="0" borderId="0" xfId="0" applyNumberFormat="1" applyFont="1" applyAlignment="1">
      <alignment horizontal="left" vertical="center"/>
    </xf>
    <xf numFmtId="167" fontId="8" fillId="0" borderId="0" xfId="0" applyNumberFormat="1" applyFont="1" applyAlignment="1">
      <alignment horizontal="left" vertical="center" indent="1"/>
    </xf>
    <xf numFmtId="167" fontId="9" fillId="2" borderId="0" xfId="0" applyNumberFormat="1" applyFont="1" applyFill="1" applyAlignment="1">
      <alignment horizontal="left" vertical="center" wrapText="1" indent="1"/>
    </xf>
    <xf numFmtId="0" fontId="9" fillId="2" borderId="0" xfId="0" applyFont="1" applyFill="1" applyAlignment="1">
      <alignment horizontal="left" vertical="center" wrapText="1" indent="1"/>
    </xf>
    <xf numFmtId="0" fontId="6" fillId="2" borderId="0" xfId="0" applyFont="1" applyFill="1" applyAlignment="1">
      <alignment vertical="center" wrapText="1"/>
    </xf>
    <xf numFmtId="0" fontId="6" fillId="2" borderId="0" xfId="0" applyFont="1" applyFill="1" applyAlignment="1">
      <alignment horizontal="left" vertical="center" wrapText="1"/>
    </xf>
    <xf numFmtId="0" fontId="9" fillId="2" borderId="0" xfId="0" applyFont="1" applyFill="1" applyAlignment="1">
      <alignment horizontal="left" vertical="top" wrapText="1" indent="1"/>
    </xf>
    <xf numFmtId="0" fontId="15" fillId="0" borderId="0" xfId="0" applyFont="1" applyAlignment="1">
      <alignment vertical="center" wrapText="1"/>
    </xf>
    <xf numFmtId="0" fontId="15" fillId="0" borderId="0" xfId="0" applyFont="1" applyAlignment="1">
      <alignment horizontal="left" vertical="center" wrapText="1"/>
    </xf>
    <xf numFmtId="0" fontId="11" fillId="0" borderId="0" xfId="0" applyFont="1" applyAlignment="1">
      <alignment horizontal="left" vertical="top" wrapText="1" indent="1"/>
    </xf>
    <xf numFmtId="165" fontId="11" fillId="2" borderId="0" xfId="0" applyNumberFormat="1" applyFont="1" applyFill="1" applyAlignment="1">
      <alignment horizontal="right" wrapText="1"/>
    </xf>
    <xf numFmtId="165" fontId="9" fillId="4" borderId="0" xfId="0" applyNumberFormat="1" applyFont="1" applyFill="1" applyAlignment="1">
      <alignment horizontal="right" wrapText="1"/>
    </xf>
    <xf numFmtId="165" fontId="9" fillId="2" borderId="0" xfId="0" applyNumberFormat="1" applyFont="1" applyFill="1" applyAlignment="1">
      <alignment horizontal="right" wrapText="1"/>
    </xf>
    <xf numFmtId="165" fontId="9" fillId="0" borderId="0" xfId="0" applyNumberFormat="1" applyFont="1" applyAlignment="1">
      <alignment horizontal="right" wrapText="1"/>
    </xf>
    <xf numFmtId="0" fontId="3" fillId="2" borderId="0" xfId="0" applyFont="1" applyFill="1" applyAlignment="1">
      <alignment horizontal="left" indent="1"/>
    </xf>
    <xf numFmtId="165" fontId="9" fillId="0" borderId="0" xfId="0" applyNumberFormat="1" applyFont="1" applyAlignment="1">
      <alignment horizontal="right"/>
    </xf>
    <xf numFmtId="165" fontId="9" fillId="4" borderId="0" xfId="0" applyNumberFormat="1" applyFont="1" applyFill="1" applyAlignment="1">
      <alignment horizontal="right"/>
    </xf>
    <xf numFmtId="0" fontId="6" fillId="2" borderId="0" xfId="0" applyFont="1" applyFill="1" applyAlignment="1">
      <alignment wrapText="1"/>
    </xf>
    <xf numFmtId="0" fontId="6" fillId="0" borderId="0" xfId="0" applyFont="1" applyAlignment="1">
      <alignment horizontal="center"/>
    </xf>
    <xf numFmtId="2" fontId="11" fillId="2" borderId="0" xfId="0" applyNumberFormat="1" applyFont="1" applyFill="1" applyAlignment="1">
      <alignment horizontal="left" vertical="center" wrapText="1"/>
    </xf>
    <xf numFmtId="0" fontId="8" fillId="2" borderId="0" xfId="0" applyFont="1" applyFill="1" applyAlignment="1">
      <alignment horizontal="left" vertical="center" indent="1"/>
    </xf>
    <xf numFmtId="0" fontId="10" fillId="2" borderId="0" xfId="0" applyFont="1" applyFill="1" applyAlignment="1">
      <alignment horizontal="left" vertical="center"/>
    </xf>
    <xf numFmtId="0" fontId="7" fillId="0" borderId="0" xfId="0" applyFont="1" applyAlignment="1">
      <alignment wrapText="1"/>
    </xf>
    <xf numFmtId="0" fontId="9" fillId="4" borderId="3" xfId="0" applyFont="1" applyFill="1" applyBorder="1" applyAlignment="1">
      <alignment horizontal="right"/>
    </xf>
    <xf numFmtId="0" fontId="8" fillId="0" borderId="4" xfId="0" applyFont="1" applyBorder="1" applyAlignment="1">
      <alignment horizontal="right" vertical="center" wrapText="1"/>
    </xf>
    <xf numFmtId="0" fontId="9" fillId="4" borderId="4" xfId="0" applyFont="1" applyFill="1" applyBorder="1" applyAlignment="1">
      <alignment horizontal="right" vertical="center" wrapText="1"/>
    </xf>
    <xf numFmtId="0" fontId="9" fillId="2" borderId="5" xfId="0" applyFont="1" applyFill="1" applyBorder="1" applyAlignment="1">
      <alignment horizontal="left"/>
    </xf>
    <xf numFmtId="0" fontId="6" fillId="2" borderId="4" xfId="0" applyFont="1" applyFill="1" applyBorder="1"/>
    <xf numFmtId="0" fontId="6" fillId="2" borderId="0" xfId="0" applyFont="1" applyFill="1" applyAlignment="1">
      <alignment vertical="center"/>
    </xf>
    <xf numFmtId="165" fontId="8" fillId="2" borderId="5" xfId="0" applyNumberFormat="1" applyFont="1" applyFill="1" applyBorder="1" applyAlignment="1">
      <alignment horizontal="right" vertical="center" wrapText="1"/>
    </xf>
    <xf numFmtId="165" fontId="9" fillId="2" borderId="5" xfId="0" applyNumberFormat="1" applyFont="1" applyFill="1" applyBorder="1" applyAlignment="1">
      <alignment horizontal="right" vertical="center" wrapText="1"/>
    </xf>
    <xf numFmtId="0" fontId="9" fillId="0" borderId="4" xfId="0" applyFont="1" applyBorder="1" applyAlignment="1">
      <alignment vertical="top"/>
    </xf>
    <xf numFmtId="165" fontId="9" fillId="4" borderId="6" xfId="0" applyNumberFormat="1" applyFont="1" applyFill="1" applyBorder="1" applyAlignment="1">
      <alignment horizontal="right" wrapText="1"/>
    </xf>
    <xf numFmtId="165" fontId="9" fillId="2" borderId="4" xfId="0" applyNumberFormat="1" applyFont="1" applyFill="1" applyBorder="1" applyAlignment="1">
      <alignment horizontal="right" wrapText="1"/>
    </xf>
    <xf numFmtId="165" fontId="9" fillId="2" borderId="6" xfId="0" applyNumberFormat="1" applyFont="1" applyFill="1" applyBorder="1" applyAlignment="1">
      <alignment horizontal="right" wrapText="1"/>
    </xf>
    <xf numFmtId="165" fontId="9" fillId="4" borderId="4" xfId="0" applyNumberFormat="1" applyFont="1" applyFill="1" applyBorder="1" applyAlignment="1">
      <alignment horizontal="right" wrapText="1"/>
    </xf>
    <xf numFmtId="0" fontId="4" fillId="0" borderId="0" xfId="0" applyFont="1" applyAlignment="1">
      <alignment horizontal="center"/>
    </xf>
    <xf numFmtId="0" fontId="4" fillId="0" borderId="7" xfId="0" applyFont="1" applyBorder="1" applyAlignment="1">
      <alignment horizontal="left"/>
    </xf>
    <xf numFmtId="167" fontId="6" fillId="2" borderId="4" xfId="0" applyNumberFormat="1" applyFont="1" applyFill="1" applyBorder="1"/>
    <xf numFmtId="0" fontId="9" fillId="3" borderId="4" xfId="0" applyFont="1" applyFill="1" applyBorder="1" applyAlignment="1">
      <alignment horizontal="right" vertical="top" wrapText="1"/>
    </xf>
    <xf numFmtId="0" fontId="9" fillId="4" borderId="4" xfId="0" applyFont="1" applyFill="1" applyBorder="1" applyAlignment="1">
      <alignment horizontal="right" vertical="top" wrapText="1"/>
    </xf>
    <xf numFmtId="165" fontId="9" fillId="0" borderId="0" xfId="0" applyNumberFormat="1" applyFont="1" applyAlignment="1">
      <alignment horizontal="center" wrapText="1"/>
    </xf>
    <xf numFmtId="165" fontId="9" fillId="4" borderId="0" xfId="0" applyNumberFormat="1" applyFont="1" applyFill="1" applyAlignment="1">
      <alignment horizontal="right" vertical="top"/>
    </xf>
    <xf numFmtId="165" fontId="9" fillId="0" borderId="0" xfId="0" applyNumberFormat="1" applyFont="1" applyAlignment="1">
      <alignment horizontal="right" vertical="top"/>
    </xf>
    <xf numFmtId="0" fontId="6" fillId="0" borderId="1" xfId="0" applyFont="1" applyBorder="1" applyAlignment="1">
      <alignment vertical="center"/>
    </xf>
    <xf numFmtId="0" fontId="6" fillId="0" borderId="4" xfId="0" applyFont="1" applyBorder="1" applyAlignment="1">
      <alignment vertical="center"/>
    </xf>
    <xf numFmtId="165" fontId="6" fillId="2" borderId="4" xfId="0" applyNumberFormat="1" applyFont="1" applyFill="1" applyBorder="1" applyAlignment="1">
      <alignment horizontal="right"/>
    </xf>
    <xf numFmtId="167" fontId="4" fillId="4" borderId="4" xfId="0" applyNumberFormat="1" applyFont="1" applyFill="1" applyBorder="1" applyAlignment="1">
      <alignment vertical="center" wrapText="1"/>
    </xf>
    <xf numFmtId="167" fontId="0" fillId="4" borderId="4" xfId="0" applyNumberFormat="1" applyFill="1" applyBorder="1" applyAlignment="1">
      <alignment vertical="center" wrapText="1"/>
    </xf>
    <xf numFmtId="167" fontId="6" fillId="0" borderId="1" xfId="0" applyNumberFormat="1" applyFont="1" applyBorder="1"/>
    <xf numFmtId="167" fontId="11" fillId="0" borderId="4" xfId="0" applyNumberFormat="1" applyFont="1" applyBorder="1" applyAlignment="1">
      <alignment vertical="center"/>
    </xf>
    <xf numFmtId="167" fontId="9" fillId="0" borderId="4" xfId="0" applyNumberFormat="1" applyFont="1" applyBorder="1" applyAlignment="1">
      <alignment horizontal="right" vertical="center"/>
    </xf>
    <xf numFmtId="167" fontId="13" fillId="0" borderId="4" xfId="0" applyNumberFormat="1" applyFont="1" applyBorder="1" applyAlignment="1">
      <alignment horizontal="right" vertical="center"/>
    </xf>
    <xf numFmtId="167" fontId="6" fillId="0" borderId="4" xfId="0" applyNumberFormat="1" applyFont="1" applyBorder="1" applyAlignment="1">
      <alignment horizontal="right" vertical="center"/>
    </xf>
    <xf numFmtId="167" fontId="6" fillId="4" borderId="4" xfId="0" applyNumberFormat="1" applyFont="1" applyFill="1" applyBorder="1" applyAlignment="1">
      <alignment horizontal="right" vertical="center"/>
    </xf>
    <xf numFmtId="0" fontId="9" fillId="2" borderId="4" xfId="0" applyFont="1" applyFill="1" applyBorder="1" applyAlignment="1">
      <alignment horizontal="right"/>
    </xf>
    <xf numFmtId="0" fontId="7" fillId="0" borderId="1" xfId="0" applyFont="1" applyBorder="1" applyAlignment="1">
      <alignment vertical="center"/>
    </xf>
    <xf numFmtId="3" fontId="11" fillId="2" borderId="0" xfId="0" applyNumberFormat="1" applyFont="1" applyFill="1"/>
    <xf numFmtId="3" fontId="11" fillId="4" borderId="0" xfId="0" applyNumberFormat="1" applyFont="1" applyFill="1"/>
    <xf numFmtId="3" fontId="11" fillId="0" borderId="0" xfId="0" applyNumberFormat="1" applyFont="1"/>
    <xf numFmtId="2" fontId="11" fillId="0" borderId="4" xfId="0" applyNumberFormat="1" applyFont="1" applyBorder="1" applyAlignment="1">
      <alignment horizontal="right" vertical="top" wrapText="1"/>
    </xf>
    <xf numFmtId="2" fontId="7" fillId="2" borderId="1" xfId="0" applyNumberFormat="1" applyFont="1" applyFill="1" applyBorder="1" applyAlignment="1">
      <alignment horizontal="left" wrapText="1"/>
    </xf>
    <xf numFmtId="0" fontId="7" fillId="0" borderId="1" xfId="0" applyFont="1" applyBorder="1" applyAlignment="1">
      <alignment vertical="center" wrapText="1"/>
    </xf>
    <xf numFmtId="167" fontId="9" fillId="2" borderId="0" xfId="0" applyNumberFormat="1" applyFont="1" applyFill="1" applyAlignment="1">
      <alignment horizontal="right"/>
    </xf>
    <xf numFmtId="167" fontId="9" fillId="4" borderId="0" xfId="0" applyNumberFormat="1" applyFont="1" applyFill="1" applyAlignment="1">
      <alignment horizontal="right"/>
    </xf>
    <xf numFmtId="165" fontId="9" fillId="2" borderId="0" xfId="0" applyNumberFormat="1" applyFont="1" applyFill="1" applyAlignment="1">
      <alignment horizontal="right"/>
    </xf>
    <xf numFmtId="15" fontId="6" fillId="2" borderId="0" xfId="0" applyNumberFormat="1" applyFont="1" applyFill="1" applyAlignment="1">
      <alignment horizontal="left" vertical="center" wrapText="1"/>
    </xf>
    <xf numFmtId="0" fontId="6" fillId="2" borderId="1" xfId="0" applyFont="1" applyFill="1" applyBorder="1" applyAlignment="1">
      <alignment vertical="center"/>
    </xf>
    <xf numFmtId="15" fontId="6" fillId="0" borderId="0" xfId="0" applyNumberFormat="1" applyFont="1" applyAlignment="1">
      <alignment horizontal="right" wrapText="1"/>
    </xf>
    <xf numFmtId="3" fontId="11" fillId="2" borderId="0" xfId="0" applyNumberFormat="1" applyFont="1" applyFill="1" applyAlignment="1">
      <alignment horizontal="right"/>
    </xf>
    <xf numFmtId="3" fontId="11" fillId="4" borderId="0" xfId="0" applyNumberFormat="1" applyFont="1" applyFill="1" applyAlignment="1">
      <alignment horizontal="right"/>
    </xf>
    <xf numFmtId="3" fontId="11" fillId="0" borderId="0" xfId="0" applyNumberFormat="1" applyFont="1" applyAlignment="1">
      <alignment horizontal="right"/>
    </xf>
    <xf numFmtId="165" fontId="11" fillId="2" borderId="0" xfId="0" applyNumberFormat="1" applyFont="1" applyFill="1" applyAlignment="1">
      <alignment horizontal="right"/>
    </xf>
    <xf numFmtId="165" fontId="11" fillId="4" borderId="0" xfId="0" applyNumberFormat="1" applyFont="1" applyFill="1" applyAlignment="1">
      <alignment horizontal="right"/>
    </xf>
    <xf numFmtId="165" fontId="11" fillId="0" borderId="0" xfId="0" applyNumberFormat="1" applyFont="1" applyAlignment="1">
      <alignment horizontal="right"/>
    </xf>
    <xf numFmtId="0" fontId="9" fillId="2" borderId="4" xfId="0" applyFont="1" applyFill="1" applyBorder="1" applyAlignment="1">
      <alignment horizontal="right" vertical="top" wrapText="1"/>
    </xf>
    <xf numFmtId="167" fontId="9" fillId="4" borderId="1" xfId="0" applyNumberFormat="1" applyFont="1" applyFill="1" applyBorder="1" applyAlignment="1">
      <alignment horizontal="right"/>
    </xf>
    <xf numFmtId="167" fontId="9" fillId="0" borderId="1" xfId="0" applyNumberFormat="1" applyFont="1" applyBorder="1" applyAlignment="1">
      <alignment horizontal="right"/>
    </xf>
    <xf numFmtId="165" fontId="9" fillId="4" borderId="1" xfId="0" applyNumberFormat="1" applyFont="1" applyFill="1" applyBorder="1" applyAlignment="1">
      <alignment horizontal="right"/>
    </xf>
    <xf numFmtId="165" fontId="9" fillId="0" borderId="1" xfId="0" applyNumberFormat="1" applyFont="1" applyBorder="1" applyAlignment="1">
      <alignment horizontal="right"/>
    </xf>
    <xf numFmtId="165" fontId="9" fillId="4" borderId="2" xfId="0" applyNumberFormat="1" applyFont="1" applyFill="1" applyBorder="1" applyAlignment="1">
      <alignment horizontal="right" wrapText="1"/>
    </xf>
    <xf numFmtId="165" fontId="9" fillId="2" borderId="2" xfId="0" applyNumberFormat="1" applyFont="1" applyFill="1" applyBorder="1" applyAlignment="1">
      <alignment horizontal="right" wrapText="1"/>
    </xf>
    <xf numFmtId="0" fontId="4" fillId="2" borderId="1" xfId="0" applyFont="1" applyFill="1" applyBorder="1"/>
    <xf numFmtId="0" fontId="9" fillId="0" borderId="0" xfId="0" applyFont="1" applyAlignment="1">
      <alignment vertical="center"/>
    </xf>
    <xf numFmtId="0" fontId="9" fillId="2" borderId="5" xfId="0" applyFont="1" applyFill="1" applyBorder="1" applyAlignment="1">
      <alignment vertical="top"/>
    </xf>
    <xf numFmtId="2" fontId="11" fillId="0" borderId="5" xfId="0" applyNumberFormat="1" applyFont="1" applyBorder="1" applyAlignment="1">
      <alignment horizontal="right" vertical="center"/>
    </xf>
    <xf numFmtId="167" fontId="11" fillId="0" borderId="0" xfId="11" applyNumberFormat="1" applyFont="1" applyAlignment="1">
      <alignment horizontal="left" vertical="top" wrapText="1" indent="1"/>
    </xf>
    <xf numFmtId="167" fontId="6" fillId="2" borderId="5" xfId="0" applyNumberFormat="1" applyFont="1" applyFill="1" applyBorder="1"/>
    <xf numFmtId="167" fontId="9" fillId="2" borderId="5" xfId="0" applyNumberFormat="1" applyFont="1" applyFill="1" applyBorder="1" applyAlignment="1">
      <alignment wrapText="1"/>
    </xf>
    <xf numFmtId="0" fontId="9" fillId="2" borderId="0" xfId="0" applyFont="1" applyFill="1" applyAlignment="1">
      <alignment horizontal="left" wrapText="1" indent="1"/>
    </xf>
    <xf numFmtId="168" fontId="9" fillId="2" borderId="0" xfId="0" applyNumberFormat="1" applyFont="1" applyFill="1" applyAlignment="1">
      <alignment horizontal="center" wrapText="1"/>
    </xf>
    <xf numFmtId="0" fontId="9" fillId="0" borderId="0" xfId="0" applyFont="1" applyAlignment="1">
      <alignment horizontal="center"/>
    </xf>
    <xf numFmtId="165" fontId="3" fillId="4" borderId="0" xfId="0" applyNumberFormat="1" applyFont="1" applyFill="1" applyAlignment="1">
      <alignment horizontal="right"/>
    </xf>
    <xf numFmtId="165" fontId="3" fillId="2" borderId="2" xfId="0" applyNumberFormat="1" applyFont="1" applyFill="1" applyBorder="1" applyAlignment="1">
      <alignment horizontal="right"/>
    </xf>
    <xf numFmtId="165" fontId="3" fillId="2" borderId="0" xfId="0" applyNumberFormat="1" applyFont="1" applyFill="1" applyAlignment="1">
      <alignment horizontal="right"/>
    </xf>
    <xf numFmtId="165" fontId="6" fillId="4" borderId="0" xfId="0" applyNumberFormat="1" applyFont="1" applyFill="1" applyAlignment="1">
      <alignment horizontal="right"/>
    </xf>
    <xf numFmtId="165" fontId="6" fillId="2" borderId="2" xfId="0" applyNumberFormat="1" applyFont="1" applyFill="1" applyBorder="1" applyAlignment="1">
      <alignment horizontal="right"/>
    </xf>
    <xf numFmtId="165" fontId="6" fillId="2" borderId="0" xfId="0" applyNumberFormat="1" applyFont="1" applyFill="1" applyAlignment="1">
      <alignment horizontal="right"/>
    </xf>
    <xf numFmtId="165" fontId="6" fillId="4" borderId="2" xfId="0" applyNumberFormat="1" applyFont="1" applyFill="1" applyBorder="1" applyAlignment="1">
      <alignment horizontal="right"/>
    </xf>
    <xf numFmtId="165" fontId="3" fillId="4" borderId="2" xfId="0" applyNumberFormat="1" applyFont="1" applyFill="1" applyBorder="1" applyAlignment="1">
      <alignment horizontal="right"/>
    </xf>
    <xf numFmtId="165" fontId="9" fillId="2" borderId="2" xfId="0" applyNumberFormat="1" applyFont="1" applyFill="1" applyBorder="1" applyAlignment="1">
      <alignment horizontal="right"/>
    </xf>
    <xf numFmtId="165" fontId="9" fillId="4" borderId="2" xfId="0" applyNumberFormat="1" applyFont="1" applyFill="1" applyBorder="1" applyAlignment="1">
      <alignment horizontal="right"/>
    </xf>
    <xf numFmtId="0" fontId="9" fillId="0" borderId="0" xfId="2" applyFont="1" applyAlignment="1">
      <alignment horizontal="left" wrapText="1" indent="1"/>
    </xf>
    <xf numFmtId="0" fontId="9" fillId="2" borderId="5" xfId="0" applyFont="1" applyFill="1" applyBorder="1"/>
    <xf numFmtId="165" fontId="8" fillId="2" borderId="0" xfId="0" applyNumberFormat="1" applyFont="1" applyFill="1" applyAlignment="1">
      <alignment horizontal="right"/>
    </xf>
    <xf numFmtId="165" fontId="9" fillId="4" borderId="0" xfId="0" applyNumberFormat="1" applyFont="1" applyFill="1" applyAlignment="1">
      <alignment horizontal="right" vertical="center"/>
    </xf>
    <xf numFmtId="165" fontId="5" fillId="0" borderId="4" xfId="0" applyNumberFormat="1" applyFont="1" applyBorder="1" applyAlignment="1">
      <alignment horizontal="right"/>
    </xf>
    <xf numFmtId="165" fontId="6" fillId="4" borderId="4" xfId="0" applyNumberFormat="1" applyFont="1" applyFill="1" applyBorder="1" applyAlignment="1">
      <alignment horizontal="right"/>
    </xf>
    <xf numFmtId="165" fontId="5" fillId="0" borderId="0" xfId="0" applyNumberFormat="1" applyFont="1" applyAlignment="1">
      <alignment horizontal="right"/>
    </xf>
    <xf numFmtId="165" fontId="8" fillId="0" borderId="0" xfId="0" applyNumberFormat="1" applyFont="1" applyAlignment="1">
      <alignment horizontal="right"/>
    </xf>
    <xf numFmtId="166" fontId="8" fillId="0" borderId="0" xfId="0" applyNumberFormat="1" applyFont="1" applyAlignment="1">
      <alignment horizontal="right"/>
    </xf>
    <xf numFmtId="165" fontId="8" fillId="0" borderId="8" xfId="0" applyNumberFormat="1" applyFont="1" applyBorder="1" applyAlignment="1">
      <alignment horizontal="right"/>
    </xf>
    <xf numFmtId="165" fontId="9" fillId="4" borderId="8" xfId="0" applyNumberFormat="1" applyFont="1" applyFill="1" applyBorder="1" applyAlignment="1">
      <alignment horizontal="right"/>
    </xf>
    <xf numFmtId="165" fontId="9" fillId="4" borderId="9" xfId="0" applyNumberFormat="1" applyFont="1" applyFill="1" applyBorder="1" applyAlignment="1">
      <alignment horizontal="right"/>
    </xf>
    <xf numFmtId="165" fontId="5" fillId="2" borderId="4" xfId="0" applyNumberFormat="1" applyFont="1" applyFill="1" applyBorder="1" applyAlignment="1">
      <alignment horizontal="right"/>
    </xf>
    <xf numFmtId="165" fontId="6" fillId="2" borderId="1" xfId="0" applyNumberFormat="1" applyFont="1" applyFill="1" applyBorder="1" applyAlignment="1">
      <alignment horizontal="right"/>
    </xf>
    <xf numFmtId="165" fontId="6" fillId="5" borderId="1" xfId="0" applyNumberFormat="1" applyFont="1" applyFill="1" applyBorder="1" applyAlignment="1">
      <alignment horizontal="right"/>
    </xf>
    <xf numFmtId="165" fontId="6" fillId="2" borderId="1" xfId="0" applyNumberFormat="1" applyFont="1" applyFill="1" applyBorder="1" applyAlignment="1">
      <alignment horizontal="right" vertical="center"/>
    </xf>
    <xf numFmtId="165" fontId="6" fillId="5" borderId="1" xfId="0" applyNumberFormat="1" applyFont="1" applyFill="1" applyBorder="1" applyAlignment="1">
      <alignment horizontal="right" vertical="center"/>
    </xf>
    <xf numFmtId="165" fontId="6" fillId="0" borderId="0" xfId="0" applyNumberFormat="1" applyFont="1" applyAlignment="1">
      <alignment horizontal="right"/>
    </xf>
    <xf numFmtId="165" fontId="6" fillId="0" borderId="5" xfId="0" applyNumberFormat="1" applyFont="1" applyBorder="1" applyAlignment="1">
      <alignment horizontal="right"/>
    </xf>
    <xf numFmtId="165" fontId="6" fillId="4" borderId="5" xfId="0" applyNumberFormat="1" applyFont="1" applyFill="1" applyBorder="1" applyAlignment="1">
      <alignment horizontal="right"/>
    </xf>
    <xf numFmtId="165" fontId="6" fillId="0" borderId="4" xfId="0" applyNumberFormat="1" applyFont="1" applyBorder="1" applyAlignment="1">
      <alignment horizontal="right"/>
    </xf>
    <xf numFmtId="165" fontId="6" fillId="2" borderId="5" xfId="0" applyNumberFormat="1" applyFont="1" applyFill="1" applyBorder="1" applyAlignment="1">
      <alignment horizontal="right"/>
    </xf>
    <xf numFmtId="165" fontId="9" fillId="2" borderId="1" xfId="0" applyNumberFormat="1" applyFont="1" applyFill="1" applyBorder="1" applyAlignment="1">
      <alignment horizontal="right"/>
    </xf>
    <xf numFmtId="165" fontId="7" fillId="4" borderId="0" xfId="0" applyNumberFormat="1" applyFont="1" applyFill="1" applyAlignment="1">
      <alignment horizontal="right"/>
    </xf>
    <xf numFmtId="165" fontId="7" fillId="2" borderId="0" xfId="0" applyNumberFormat="1" applyFont="1" applyFill="1" applyAlignment="1">
      <alignment horizontal="right"/>
    </xf>
    <xf numFmtId="165" fontId="7" fillId="0" borderId="0" xfId="0" applyNumberFormat="1" applyFont="1" applyAlignment="1">
      <alignment horizontal="right"/>
    </xf>
    <xf numFmtId="165" fontId="11" fillId="2" borderId="5" xfId="0" applyNumberFormat="1" applyFont="1" applyFill="1" applyBorder="1" applyAlignment="1">
      <alignment horizontal="right"/>
    </xf>
    <xf numFmtId="165" fontId="11" fillId="4" borderId="5" xfId="0" applyNumberFormat="1" applyFont="1" applyFill="1" applyBorder="1" applyAlignment="1">
      <alignment horizontal="right"/>
    </xf>
    <xf numFmtId="165" fontId="11" fillId="0" borderId="5" xfId="0" applyNumberFormat="1" applyFont="1" applyBorder="1" applyAlignment="1">
      <alignment horizontal="right"/>
    </xf>
    <xf numFmtId="3" fontId="11" fillId="2" borderId="5" xfId="0" applyNumberFormat="1" applyFont="1" applyFill="1" applyBorder="1" applyAlignment="1">
      <alignment horizontal="right"/>
    </xf>
    <xf numFmtId="3" fontId="11" fillId="4" borderId="5" xfId="0" applyNumberFormat="1" applyFont="1" applyFill="1" applyBorder="1" applyAlignment="1">
      <alignment horizontal="right"/>
    </xf>
    <xf numFmtId="3" fontId="11" fillId="0" borderId="5" xfId="0" applyNumberFormat="1" applyFont="1" applyBorder="1" applyAlignment="1">
      <alignment horizontal="right"/>
    </xf>
    <xf numFmtId="165" fontId="11" fillId="2" borderId="1" xfId="0" applyNumberFormat="1" applyFont="1" applyFill="1" applyBorder="1" applyAlignment="1">
      <alignment horizontal="right"/>
    </xf>
    <xf numFmtId="165" fontId="11" fillId="4" borderId="1" xfId="0" applyNumberFormat="1" applyFont="1" applyFill="1" applyBorder="1" applyAlignment="1">
      <alignment horizontal="right"/>
    </xf>
    <xf numFmtId="165" fontId="7" fillId="2" borderId="4" xfId="0" applyNumberFormat="1" applyFont="1" applyFill="1" applyBorder="1" applyAlignment="1">
      <alignment horizontal="right"/>
    </xf>
    <xf numFmtId="165" fontId="7" fillId="4" borderId="4" xfId="0" applyNumberFormat="1" applyFont="1" applyFill="1" applyBorder="1" applyAlignment="1">
      <alignment horizontal="right"/>
    </xf>
    <xf numFmtId="165" fontId="7" fillId="0" borderId="4" xfId="0" applyNumberFormat="1" applyFont="1" applyBorder="1" applyAlignment="1">
      <alignment horizontal="right"/>
    </xf>
    <xf numFmtId="165" fontId="11" fillId="0" borderId="0" xfId="0" applyNumberFormat="1" applyFont="1" applyAlignment="1">
      <alignment horizontal="right" vertical="center"/>
    </xf>
    <xf numFmtId="165" fontId="7" fillId="0" borderId="0" xfId="0" applyNumberFormat="1" applyFont="1" applyAlignment="1">
      <alignment horizontal="right" vertical="center"/>
    </xf>
    <xf numFmtId="165" fontId="7" fillId="2" borderId="4" xfId="0" applyNumberFormat="1" applyFont="1" applyFill="1" applyBorder="1" applyAlignment="1">
      <alignment horizontal="right" vertical="top"/>
    </xf>
    <xf numFmtId="165" fontId="11" fillId="2" borderId="0" xfId="0" applyNumberFormat="1" applyFont="1" applyFill="1" applyAlignment="1">
      <alignment horizontal="right" vertical="center"/>
    </xf>
    <xf numFmtId="165" fontId="11" fillId="4" borderId="0" xfId="0" applyNumberFormat="1" applyFont="1" applyFill="1" applyAlignment="1">
      <alignment horizontal="right" vertical="center"/>
    </xf>
    <xf numFmtId="165" fontId="7" fillId="0" borderId="4" xfId="0" applyNumberFormat="1" applyFont="1" applyBorder="1" applyAlignment="1">
      <alignment horizontal="right" vertical="top"/>
    </xf>
    <xf numFmtId="165" fontId="11" fillId="2" borderId="5" xfId="0" applyNumberFormat="1" applyFont="1" applyFill="1" applyBorder="1" applyAlignment="1">
      <alignment horizontal="right" vertical="center"/>
    </xf>
    <xf numFmtId="165" fontId="11" fillId="4" borderId="5" xfId="0" applyNumberFormat="1" applyFont="1" applyFill="1" applyBorder="1" applyAlignment="1">
      <alignment horizontal="right" vertical="center"/>
    </xf>
    <xf numFmtId="165" fontId="11" fillId="0" borderId="5" xfId="0" applyNumberFormat="1" applyFont="1" applyBorder="1" applyAlignment="1">
      <alignment horizontal="right" vertical="center"/>
    </xf>
    <xf numFmtId="165" fontId="11" fillId="2" borderId="0" xfId="0" applyNumberFormat="1" applyFont="1" applyFill="1" applyAlignment="1">
      <alignment horizontal="center"/>
    </xf>
    <xf numFmtId="165" fontId="11" fillId="0" borderId="1" xfId="0" applyNumberFormat="1" applyFont="1" applyBorder="1" applyAlignment="1">
      <alignment horizontal="right"/>
    </xf>
    <xf numFmtId="165" fontId="9" fillId="2" borderId="0" xfId="0" applyNumberFormat="1" applyFont="1" applyFill="1" applyAlignment="1">
      <alignment horizontal="right" vertical="center"/>
    </xf>
    <xf numFmtId="165" fontId="9" fillId="2" borderId="0" xfId="0" applyNumberFormat="1" applyFont="1" applyFill="1" applyAlignment="1">
      <alignment horizontal="right" vertical="top"/>
    </xf>
    <xf numFmtId="165" fontId="9" fillId="0" borderId="0" xfId="0" applyNumberFormat="1" applyFont="1" applyAlignment="1">
      <alignment horizontal="right" vertical="center"/>
    </xf>
    <xf numFmtId="165" fontId="11" fillId="2" borderId="0" xfId="0" applyNumberFormat="1" applyFont="1" applyFill="1"/>
    <xf numFmtId="165" fontId="7" fillId="2" borderId="0" xfId="0" applyNumberFormat="1" applyFont="1" applyFill="1"/>
    <xf numFmtId="165" fontId="11" fillId="0" borderId="0" xfId="0" applyNumberFormat="1" applyFont="1"/>
    <xf numFmtId="169" fontId="9" fillId="4" borderId="3" xfId="0" applyNumberFormat="1" applyFont="1" applyFill="1" applyBorder="1" applyAlignment="1">
      <alignment horizontal="right"/>
    </xf>
    <xf numFmtId="165" fontId="15" fillId="0" borderId="4" xfId="0" applyNumberFormat="1" applyFont="1" applyBorder="1" applyAlignment="1">
      <alignment horizontal="right"/>
    </xf>
    <xf numFmtId="165" fontId="5" fillId="4" borderId="10" xfId="0" applyNumberFormat="1" applyFont="1" applyFill="1" applyBorder="1" applyAlignment="1">
      <alignment horizontal="right"/>
    </xf>
    <xf numFmtId="169" fontId="6" fillId="4" borderId="3" xfId="0" applyNumberFormat="1" applyFont="1" applyFill="1" applyBorder="1" applyAlignment="1">
      <alignment horizontal="right"/>
    </xf>
    <xf numFmtId="165" fontId="6" fillId="4" borderId="10" xfId="0" applyNumberFormat="1" applyFont="1" applyFill="1" applyBorder="1" applyAlignment="1">
      <alignment horizontal="right"/>
    </xf>
    <xf numFmtId="165" fontId="6" fillId="4" borderId="3" xfId="0" applyNumberFormat="1" applyFont="1" applyFill="1" applyBorder="1" applyAlignment="1">
      <alignment horizontal="right"/>
    </xf>
    <xf numFmtId="165" fontId="15" fillId="2" borderId="4" xfId="0" applyNumberFormat="1" applyFont="1" applyFill="1" applyBorder="1" applyAlignment="1">
      <alignment horizontal="right"/>
    </xf>
    <xf numFmtId="165" fontId="15" fillId="4" borderId="4" xfId="0" applyNumberFormat="1" applyFont="1" applyFill="1" applyBorder="1" applyAlignment="1">
      <alignment horizontal="right"/>
    </xf>
    <xf numFmtId="165" fontId="7" fillId="2" borderId="1" xfId="0" applyNumberFormat="1" applyFont="1" applyFill="1" applyBorder="1" applyAlignment="1">
      <alignment horizontal="right"/>
    </xf>
    <xf numFmtId="165" fontId="7" fillId="4" borderId="1" xfId="0" applyNumberFormat="1" applyFont="1" applyFill="1" applyBorder="1" applyAlignment="1">
      <alignment horizontal="right"/>
    </xf>
    <xf numFmtId="165" fontId="7" fillId="0" borderId="1" xfId="0" applyNumberFormat="1" applyFont="1" applyBorder="1" applyAlignment="1">
      <alignment horizontal="right"/>
    </xf>
    <xf numFmtId="165" fontId="11" fillId="2" borderId="8" xfId="0" applyNumberFormat="1" applyFont="1" applyFill="1" applyBorder="1" applyAlignment="1">
      <alignment horizontal="right" vertical="center"/>
    </xf>
    <xf numFmtId="165" fontId="9" fillId="4" borderId="8" xfId="0" applyNumberFormat="1" applyFont="1" applyFill="1" applyBorder="1" applyAlignment="1">
      <alignment horizontal="right" vertical="center"/>
    </xf>
    <xf numFmtId="165" fontId="9" fillId="2" borderId="8" xfId="0" applyNumberFormat="1" applyFont="1" applyFill="1" applyBorder="1" applyAlignment="1">
      <alignment horizontal="right" vertical="center"/>
    </xf>
    <xf numFmtId="165" fontId="15" fillId="2" borderId="1" xfId="0" applyNumberFormat="1" applyFont="1" applyFill="1" applyBorder="1" applyAlignment="1">
      <alignment horizontal="right"/>
    </xf>
    <xf numFmtId="165" fontId="15" fillId="4" borderId="1" xfId="0" applyNumberFormat="1" applyFont="1" applyFill="1" applyBorder="1" applyAlignment="1">
      <alignment horizontal="right"/>
    </xf>
    <xf numFmtId="165" fontId="10" fillId="4" borderId="11" xfId="0" applyNumberFormat="1" applyFont="1" applyFill="1" applyBorder="1" applyAlignment="1">
      <alignment horizontal="right"/>
    </xf>
    <xf numFmtId="165" fontId="4" fillId="4" borderId="11" xfId="0" applyNumberFormat="1" applyFont="1" applyFill="1" applyBorder="1" applyAlignment="1">
      <alignment horizontal="right"/>
    </xf>
    <xf numFmtId="165" fontId="4" fillId="2" borderId="11" xfId="0" applyNumberFormat="1" applyFont="1" applyFill="1" applyBorder="1" applyAlignment="1">
      <alignment horizontal="right"/>
    </xf>
    <xf numFmtId="165" fontId="4" fillId="4" borderId="12" xfId="0" applyNumberFormat="1" applyFont="1" applyFill="1" applyBorder="1" applyAlignment="1">
      <alignment horizontal="right"/>
    </xf>
    <xf numFmtId="165" fontId="8" fillId="2" borderId="0" xfId="0" applyNumberFormat="1" applyFont="1" applyFill="1" applyAlignment="1">
      <alignment horizontal="right" vertical="center"/>
    </xf>
    <xf numFmtId="165" fontId="8" fillId="4" borderId="0" xfId="0" applyNumberFormat="1" applyFont="1" applyFill="1" applyAlignment="1">
      <alignment horizontal="right" vertical="center"/>
    </xf>
    <xf numFmtId="165" fontId="5" fillId="4" borderId="4" xfId="0" applyNumberFormat="1" applyFont="1" applyFill="1" applyBorder="1" applyAlignment="1">
      <alignment horizontal="right"/>
    </xf>
    <xf numFmtId="165" fontId="7" fillId="2" borderId="0" xfId="0" applyNumberFormat="1" applyFont="1" applyFill="1" applyAlignment="1">
      <alignment horizontal="right" vertical="top"/>
    </xf>
    <xf numFmtId="165" fontId="7" fillId="4" borderId="0" xfId="0" applyNumberFormat="1" applyFont="1" applyFill="1" applyAlignment="1">
      <alignment horizontal="right" vertical="top"/>
    </xf>
    <xf numFmtId="165" fontId="15" fillId="2" borderId="4" xfId="0" applyNumberFormat="1" applyFont="1" applyFill="1" applyBorder="1" applyAlignment="1">
      <alignment horizontal="right" vertical="top"/>
    </xf>
    <xf numFmtId="165" fontId="15" fillId="4" borderId="4" xfId="0" applyNumberFormat="1" applyFont="1" applyFill="1" applyBorder="1" applyAlignment="1">
      <alignment horizontal="right" vertical="top"/>
    </xf>
    <xf numFmtId="165" fontId="15" fillId="0" borderId="4" xfId="0" applyNumberFormat="1" applyFont="1" applyBorder="1" applyAlignment="1">
      <alignment horizontal="right" vertical="top"/>
    </xf>
    <xf numFmtId="165" fontId="15" fillId="2" borderId="0" xfId="0" applyNumberFormat="1" applyFont="1" applyFill="1" applyAlignment="1">
      <alignment horizontal="right" vertical="top"/>
    </xf>
    <xf numFmtId="165" fontId="15" fillId="4" borderId="0" xfId="0" applyNumberFormat="1" applyFont="1" applyFill="1" applyAlignment="1">
      <alignment horizontal="right" vertical="top"/>
    </xf>
    <xf numFmtId="165" fontId="15" fillId="0" borderId="0" xfId="0" applyNumberFormat="1" applyFont="1" applyAlignment="1">
      <alignment horizontal="right" vertical="top"/>
    </xf>
    <xf numFmtId="165" fontId="15" fillId="0" borderId="4" xfId="0" applyNumberFormat="1" applyFont="1" applyBorder="1" applyAlignment="1">
      <alignment horizontal="right" vertical="center"/>
    </xf>
    <xf numFmtId="165" fontId="15" fillId="2" borderId="4" xfId="0" applyNumberFormat="1" applyFont="1" applyFill="1" applyBorder="1" applyAlignment="1">
      <alignment horizontal="right" vertical="center"/>
    </xf>
    <xf numFmtId="165" fontId="4" fillId="2" borderId="12" xfId="0" applyNumberFormat="1" applyFont="1" applyFill="1" applyBorder="1" applyAlignment="1">
      <alignment horizontal="right"/>
    </xf>
    <xf numFmtId="167" fontId="7" fillId="0" borderId="0" xfId="0" applyNumberFormat="1" applyFont="1"/>
    <xf numFmtId="0" fontId="6" fillId="0" borderId="0" xfId="0" applyFont="1" applyAlignment="1">
      <alignment wrapText="1"/>
    </xf>
    <xf numFmtId="2" fontId="7" fillId="2" borderId="0" xfId="0" applyNumberFormat="1" applyFont="1" applyFill="1" applyAlignment="1">
      <alignment horizontal="left" wrapText="1"/>
    </xf>
    <xf numFmtId="0" fontId="15" fillId="0" borderId="0" xfId="0" applyFont="1" applyAlignment="1">
      <alignment horizontal="left" wrapText="1"/>
    </xf>
    <xf numFmtId="0" fontId="7" fillId="0" borderId="1" xfId="0" applyFont="1" applyBorder="1" applyAlignment="1">
      <alignment horizontal="left" wrapText="1"/>
    </xf>
    <xf numFmtId="0" fontId="9" fillId="2" borderId="5" xfId="0" applyFont="1" applyFill="1" applyBorder="1" applyAlignment="1">
      <alignment vertical="center"/>
    </xf>
    <xf numFmtId="0" fontId="12" fillId="0" borderId="0" xfId="0" applyFont="1"/>
    <xf numFmtId="0" fontId="6" fillId="2" borderId="1" xfId="0" applyFont="1" applyFill="1" applyBorder="1" applyAlignment="1">
      <alignment horizontal="left" wrapText="1"/>
    </xf>
    <xf numFmtId="167" fontId="9" fillId="2" borderId="0" xfId="0" applyNumberFormat="1" applyFont="1" applyFill="1" applyAlignment="1">
      <alignment vertical="top" wrapText="1"/>
    </xf>
    <xf numFmtId="167" fontId="9" fillId="2" borderId="0" xfId="0" applyNumberFormat="1" applyFont="1" applyFill="1" applyAlignment="1">
      <alignment vertical="top"/>
    </xf>
    <xf numFmtId="167" fontId="9" fillId="0" borderId="0" xfId="0" quotePrefix="1" applyNumberFormat="1" applyFont="1" applyAlignment="1">
      <alignment vertical="top" wrapText="1"/>
    </xf>
    <xf numFmtId="167" fontId="9" fillId="0" borderId="0" xfId="0" applyNumberFormat="1" applyFont="1" applyAlignment="1">
      <alignment vertical="top"/>
    </xf>
    <xf numFmtId="167" fontId="9" fillId="0" borderId="0" xfId="0" quotePrefix="1" applyNumberFormat="1" applyFont="1" applyAlignment="1">
      <alignment vertical="top"/>
    </xf>
    <xf numFmtId="167" fontId="7" fillId="0" borderId="4" xfId="0" applyNumberFormat="1" applyFont="1" applyBorder="1" applyAlignment="1">
      <alignment vertical="center" wrapText="1"/>
    </xf>
    <xf numFmtId="0" fontId="9" fillId="0" borderId="4" xfId="0" applyFont="1" applyBorder="1" applyAlignment="1">
      <alignment horizontal="right" vertical="top" wrapText="1"/>
    </xf>
    <xf numFmtId="0" fontId="4" fillId="0" borderId="0" xfId="0" applyFont="1"/>
    <xf numFmtId="0" fontId="4" fillId="2" borderId="0" xfId="0" applyFont="1" applyFill="1" applyAlignment="1">
      <alignment wrapText="1"/>
    </xf>
    <xf numFmtId="0" fontId="4" fillId="2" borderId="0" xfId="0" applyFont="1" applyFill="1"/>
    <xf numFmtId="0" fontId="6" fillId="0" borderId="0" xfId="0" applyFont="1" applyAlignment="1">
      <alignment horizontal="left"/>
    </xf>
    <xf numFmtId="0" fontId="6" fillId="0" borderId="0" xfId="0" applyFont="1" applyAlignment="1">
      <alignment horizontal="left" vertical="center" wrapText="1"/>
    </xf>
    <xf numFmtId="0" fontId="0" fillId="0" borderId="0" xfId="0"/>
    <xf numFmtId="167" fontId="7" fillId="0" borderId="0" xfId="0" applyNumberFormat="1" applyFont="1" applyAlignment="1">
      <alignment horizontal="left" vertical="center"/>
    </xf>
    <xf numFmtId="167" fontId="4" fillId="4" borderId="4" xfId="0" applyNumberFormat="1" applyFont="1" applyFill="1" applyBorder="1" applyAlignment="1">
      <alignment horizontal="left" vertical="center"/>
    </xf>
    <xf numFmtId="167" fontId="7" fillId="0" borderId="0" xfId="0" applyNumberFormat="1" applyFont="1" applyAlignment="1">
      <alignment horizontal="left" vertical="center" wrapText="1"/>
    </xf>
    <xf numFmtId="0" fontId="7" fillId="2" borderId="4" xfId="0" applyFont="1" applyFill="1" applyBorder="1" applyAlignment="1">
      <alignment horizontal="left" vertical="center"/>
    </xf>
    <xf numFmtId="0" fontId="4" fillId="0" borderId="0" xfId="0" applyFont="1" applyAlignment="1">
      <alignment horizontal="left"/>
    </xf>
    <xf numFmtId="167" fontId="6" fillId="0" borderId="0" xfId="0" applyNumberFormat="1" applyFont="1" applyAlignment="1">
      <alignment horizontal="left"/>
    </xf>
    <xf numFmtId="167" fontId="11" fillId="0" borderId="0" xfId="0" applyNumberFormat="1" applyFont="1" applyAlignment="1">
      <alignment horizontal="left" vertical="center"/>
    </xf>
    <xf numFmtId="15" fontId="6" fillId="2" borderId="0" xfId="0" applyNumberFormat="1" applyFont="1" applyFill="1" applyAlignment="1">
      <alignment horizontal="left" vertical="center" wrapText="1"/>
    </xf>
  </cellXfs>
  <cellStyles count="37">
    <cellStyle name="Comma 2" xfId="1" xr:uid="{00000000-0005-0000-0000-000006000000}"/>
    <cellStyle name="Comma 2 2" xfId="4" xr:uid="{00000000-0005-0000-0000-000009000000}"/>
    <cellStyle name="Comma 2 2 2" xfId="26" xr:uid="{00000000-0005-0000-0000-00001F000000}"/>
    <cellStyle name="Comma 2 3" xfId="18" xr:uid="{00000000-0005-0000-0000-000017000000}"/>
    <cellStyle name="Comma 2 3 2" xfId="30" xr:uid="{00000000-0005-0000-0000-000023000000}"/>
    <cellStyle name="Comma 2 4" xfId="35" xr:uid="{00000000-0005-0000-0000-000028000000}"/>
    <cellStyle name="Comma 2 5" xfId="21" xr:uid="{00000000-0005-0000-0000-00001A000000}"/>
    <cellStyle name="Comma 3" xfId="5" xr:uid="{00000000-0005-0000-0000-00000A000000}"/>
    <cellStyle name="Comma 3 2" xfId="19" xr:uid="{00000000-0005-0000-0000-000018000000}"/>
    <cellStyle name="Comma 3 2 2" xfId="29" xr:uid="{00000000-0005-0000-0000-000022000000}"/>
    <cellStyle name="Comma 3 3" xfId="22" xr:uid="{00000000-0005-0000-0000-00001B000000}"/>
    <cellStyle name="Comma 4" xfId="17" xr:uid="{00000000-0005-0000-0000-000016000000}"/>
    <cellStyle name="Comma 4 2" xfId="24" xr:uid="{00000000-0005-0000-0000-00001D000000}"/>
    <cellStyle name="Comma 5" xfId="33" xr:uid="{00000000-0005-0000-0000-000026000000}"/>
    <cellStyle name="Comma 6" xfId="20" xr:uid="{00000000-0005-0000-0000-000019000000}"/>
    <cellStyle name="Headings" xfId="6" xr:uid="{00000000-0005-0000-0000-00000B000000}"/>
    <cellStyle name="Normal" xfId="0" builtinId="0"/>
    <cellStyle name="Normal 2" xfId="2" xr:uid="{00000000-0005-0000-0000-000007000000}"/>
    <cellStyle name="Normal 2 2" xfId="7" xr:uid="{00000000-0005-0000-0000-00000C000000}"/>
    <cellStyle name="Normal 2 2 2" xfId="8" xr:uid="{00000000-0005-0000-0000-00000D000000}"/>
    <cellStyle name="Normal 2 3" xfId="31" xr:uid="{00000000-0005-0000-0000-000024000000}"/>
    <cellStyle name="Normal 2 4" xfId="27" xr:uid="{00000000-0005-0000-0000-000020000000}"/>
    <cellStyle name="Normal 3" xfId="3" xr:uid="{00000000-0005-0000-0000-000008000000}"/>
    <cellStyle name="Normal 3 2" xfId="14" xr:uid="{00000000-0005-0000-0000-000013000000}"/>
    <cellStyle name="Normal 3 3" xfId="9" xr:uid="{00000000-0005-0000-0000-00000E000000}"/>
    <cellStyle name="Normal 3 4" xfId="28" xr:uid="{00000000-0005-0000-0000-000021000000}"/>
    <cellStyle name="Normal 4" xfId="10" xr:uid="{00000000-0005-0000-0000-00000F000000}"/>
    <cellStyle name="Normal 4 2" xfId="11" xr:uid="{00000000-0005-0000-0000-000010000000}"/>
    <cellStyle name="Normal 4 3" xfId="32" xr:uid="{00000000-0005-0000-0000-000025000000}"/>
    <cellStyle name="Normal 5" xfId="12" xr:uid="{00000000-0005-0000-0000-000011000000}"/>
    <cellStyle name="Normal 5 2" xfId="13" xr:uid="{00000000-0005-0000-0000-000012000000}"/>
    <cellStyle name="Normal 5 2 2" xfId="25" xr:uid="{00000000-0005-0000-0000-00001E000000}"/>
    <cellStyle name="Normal 5 3" xfId="34" xr:uid="{00000000-0005-0000-0000-000027000000}"/>
    <cellStyle name="Normal 5 4" xfId="23" xr:uid="{00000000-0005-0000-0000-00001C000000}"/>
    <cellStyle name="Normal 6" xfId="15" xr:uid="{00000000-0005-0000-0000-000014000000}"/>
    <cellStyle name="Normal 7" xfId="16" xr:uid="{00000000-0005-0000-0000-000015000000}"/>
    <cellStyle name="Normal 8" xfId="36" xr:uid="{00000000-0005-0000-0000-00002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6.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D35"/>
  <sheetViews>
    <sheetView showGridLines="0" zoomScale="145" zoomScaleNormal="145" workbookViewId="0">
      <selection sqref="A1:D1"/>
    </sheetView>
  </sheetViews>
  <sheetFormatPr defaultColWidth="9.140625" defaultRowHeight="11.25" x14ac:dyDescent="0.2"/>
  <cols>
    <col min="1" max="1" width="52.140625" style="6" customWidth="1"/>
    <col min="2" max="2" width="10.7109375" style="4" customWidth="1"/>
    <col min="3" max="3" width="10.7109375" style="5" customWidth="1"/>
    <col min="4" max="16384" width="9.140625" style="6"/>
  </cols>
  <sheetData>
    <row r="1" spans="1:3" ht="31.5" customHeight="1" x14ac:dyDescent="0.2">
      <c r="A1" s="291" t="s">
        <v>255</v>
      </c>
      <c r="B1" s="292"/>
      <c r="C1" s="292"/>
    </row>
    <row r="2" spans="1:3" ht="45" x14ac:dyDescent="0.2">
      <c r="A2" s="111"/>
      <c r="B2" s="109" t="s">
        <v>212</v>
      </c>
      <c r="C2" s="110" t="s">
        <v>213</v>
      </c>
    </row>
    <row r="3" spans="1:3" x14ac:dyDescent="0.2">
      <c r="A3" s="31" t="s">
        <v>2</v>
      </c>
      <c r="B3" s="28"/>
      <c r="C3" s="29"/>
    </row>
    <row r="4" spans="1:3" x14ac:dyDescent="0.2">
      <c r="A4" s="31" t="s">
        <v>204</v>
      </c>
      <c r="B4" s="28"/>
      <c r="C4" s="29"/>
    </row>
    <row r="5" spans="1:3" x14ac:dyDescent="0.2">
      <c r="A5" s="30" t="s">
        <v>3</v>
      </c>
      <c r="B5" s="189">
        <v>53758</v>
      </c>
      <c r="C5" s="101">
        <v>46393</v>
      </c>
    </row>
    <row r="6" spans="1:3" x14ac:dyDescent="0.2">
      <c r="A6" s="30" t="s">
        <v>4</v>
      </c>
      <c r="B6" s="189">
        <v>75521</v>
      </c>
      <c r="C6" s="190">
        <v>80042</v>
      </c>
    </row>
    <row r="7" spans="1:3" x14ac:dyDescent="0.2">
      <c r="A7" s="30" t="s">
        <v>205</v>
      </c>
      <c r="B7" s="189">
        <v>6578</v>
      </c>
      <c r="C7" s="101">
        <v>4083</v>
      </c>
    </row>
    <row r="8" spans="1:3" x14ac:dyDescent="0.2">
      <c r="A8" s="30" t="s">
        <v>206</v>
      </c>
      <c r="B8" s="189">
        <v>5151</v>
      </c>
      <c r="C8" s="101">
        <v>2519</v>
      </c>
    </row>
    <row r="9" spans="1:3" x14ac:dyDescent="0.2">
      <c r="A9" s="31" t="s">
        <v>207</v>
      </c>
      <c r="B9" s="189"/>
      <c r="C9" s="101"/>
    </row>
    <row r="10" spans="1:3" x14ac:dyDescent="0.2">
      <c r="A10" s="30" t="s">
        <v>3</v>
      </c>
      <c r="B10" s="189">
        <v>35774</v>
      </c>
      <c r="C10" s="101">
        <v>28606</v>
      </c>
    </row>
    <row r="11" spans="1:3" x14ac:dyDescent="0.2">
      <c r="A11" s="30" t="s">
        <v>5</v>
      </c>
      <c r="B11" s="189">
        <v>2124</v>
      </c>
      <c r="C11" s="101">
        <v>7146</v>
      </c>
    </row>
    <row r="12" spans="1:3" x14ac:dyDescent="0.2">
      <c r="A12" s="32" t="s">
        <v>6</v>
      </c>
      <c r="B12" s="191">
        <v>178906</v>
      </c>
      <c r="C12" s="192">
        <v>168789</v>
      </c>
    </row>
    <row r="13" spans="1:3" x14ac:dyDescent="0.2">
      <c r="A13" s="53" t="s">
        <v>208</v>
      </c>
      <c r="B13" s="193"/>
      <c r="C13" s="180"/>
    </row>
    <row r="14" spans="1:3" x14ac:dyDescent="0.2">
      <c r="A14" s="105" t="s">
        <v>28</v>
      </c>
      <c r="B14" s="189">
        <v>8000</v>
      </c>
      <c r="C14" s="101">
        <v>11000</v>
      </c>
    </row>
    <row r="15" spans="1:3" x14ac:dyDescent="0.2">
      <c r="A15" s="106" t="s">
        <v>180</v>
      </c>
      <c r="B15" s="191">
        <v>8000</v>
      </c>
      <c r="C15" s="192">
        <v>11000</v>
      </c>
    </row>
    <row r="16" spans="1:3" x14ac:dyDescent="0.2">
      <c r="A16" s="31" t="s">
        <v>181</v>
      </c>
      <c r="B16" s="194"/>
      <c r="C16" s="101"/>
    </row>
    <row r="17" spans="1:4" x14ac:dyDescent="0.2">
      <c r="A17" s="36" t="s">
        <v>7</v>
      </c>
      <c r="B17" s="195">
        <v>28485</v>
      </c>
      <c r="C17" s="101">
        <v>5994</v>
      </c>
    </row>
    <row r="18" spans="1:4" x14ac:dyDescent="0.2">
      <c r="A18" s="30" t="s">
        <v>182</v>
      </c>
      <c r="B18" s="194">
        <v>19059</v>
      </c>
      <c r="C18" s="101">
        <v>19128</v>
      </c>
    </row>
    <row r="19" spans="1:4" x14ac:dyDescent="0.2">
      <c r="A19" s="30" t="s">
        <v>8</v>
      </c>
      <c r="B19" s="196">
        <v>21032</v>
      </c>
      <c r="C19" s="197">
        <v>19305</v>
      </c>
    </row>
    <row r="20" spans="1:4" x14ac:dyDescent="0.2">
      <c r="A20" s="37" t="s">
        <v>9</v>
      </c>
      <c r="B20" s="191">
        <v>68576</v>
      </c>
      <c r="C20" s="192">
        <v>44427</v>
      </c>
    </row>
    <row r="21" spans="1:4" ht="22.5" x14ac:dyDescent="0.2">
      <c r="A21" s="35" t="s">
        <v>10</v>
      </c>
      <c r="B21" s="196">
        <v>19059</v>
      </c>
      <c r="C21" s="198">
        <v>19128</v>
      </c>
    </row>
    <row r="22" spans="1:4" x14ac:dyDescent="0.2">
      <c r="A22" s="34" t="s">
        <v>11</v>
      </c>
      <c r="B22" s="191">
        <v>236423</v>
      </c>
      <c r="C22" s="192">
        <v>205088</v>
      </c>
    </row>
    <row r="23" spans="1:4" x14ac:dyDescent="0.2">
      <c r="A23" s="34" t="s">
        <v>179</v>
      </c>
      <c r="B23" s="193">
        <v>236423</v>
      </c>
      <c r="C23" s="180">
        <v>205088</v>
      </c>
    </row>
    <row r="24" spans="1:4" x14ac:dyDescent="0.2">
      <c r="A24" s="112"/>
      <c r="B24" s="199"/>
      <c r="C24" s="131"/>
    </row>
    <row r="25" spans="1:4" x14ac:dyDescent="0.2">
      <c r="A25" s="8"/>
      <c r="B25" s="199" t="s">
        <v>0</v>
      </c>
      <c r="C25" s="192" t="s">
        <v>1</v>
      </c>
    </row>
    <row r="26" spans="1:4" x14ac:dyDescent="0.2">
      <c r="A26" s="113" t="s">
        <v>12</v>
      </c>
      <c r="B26" s="189">
        <v>272</v>
      </c>
      <c r="C26" s="101">
        <v>272</v>
      </c>
      <c r="D26" s="7"/>
    </row>
    <row r="27" spans="1:4" x14ac:dyDescent="0.2">
      <c r="A27" s="280" t="s">
        <v>214</v>
      </c>
      <c r="B27" s="114"/>
      <c r="C27" s="115"/>
      <c r="D27" s="7"/>
    </row>
    <row r="28" spans="1:4" x14ac:dyDescent="0.2">
      <c r="A28" s="6" t="s">
        <v>215</v>
      </c>
      <c r="B28" s="6"/>
      <c r="C28" s="6"/>
    </row>
    <row r="29" spans="1:4" x14ac:dyDescent="0.2">
      <c r="A29" s="6" t="s">
        <v>216</v>
      </c>
    </row>
    <row r="30" spans="1:4" x14ac:dyDescent="0.2">
      <c r="A30" s="6" t="s">
        <v>217</v>
      </c>
    </row>
    <row r="31" spans="1:4" x14ac:dyDescent="0.2">
      <c r="A31" s="6" t="s">
        <v>218</v>
      </c>
    </row>
    <row r="32" spans="1:4" x14ac:dyDescent="0.2">
      <c r="A32" s="6" t="s">
        <v>219</v>
      </c>
    </row>
    <row r="33" spans="1:1" x14ac:dyDescent="0.2">
      <c r="A33" s="6" t="s">
        <v>220</v>
      </c>
    </row>
    <row r="34" spans="1:1" x14ac:dyDescent="0.2">
      <c r="A34" s="6" t="s">
        <v>221</v>
      </c>
    </row>
    <row r="35" spans="1:1" x14ac:dyDescent="0.2">
      <c r="A35" s="6" t="s">
        <v>222</v>
      </c>
    </row>
  </sheetData>
  <mergeCells count="1">
    <mergeCell ref="A1:C1"/>
  </mergeCells>
  <pageMargins left="1.45669291338583" right="1.45669291338583" top="1.69291338582677" bottom="1.69291338582677" header="0.31496062992126" footer="0.31496062992126"/>
  <pageSetup paperSize="8"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A1:F19"/>
  <sheetViews>
    <sheetView showGridLines="0" zoomScale="145" zoomScaleNormal="145" zoomScaleSheetLayoutView="100" workbookViewId="0">
      <selection sqref="A1:D1"/>
    </sheetView>
  </sheetViews>
  <sheetFormatPr defaultColWidth="8" defaultRowHeight="11.25" customHeight="1" x14ac:dyDescent="0.25"/>
  <cols>
    <col min="1" max="1" width="33.5703125" style="12" customWidth="1"/>
    <col min="2" max="6" width="7.85546875" style="12" customWidth="1"/>
    <col min="7" max="16384" width="8" style="12"/>
  </cols>
  <sheetData>
    <row r="1" spans="1:6" ht="21.6" customHeight="1" x14ac:dyDescent="0.25">
      <c r="A1" s="298" t="s">
        <v>149</v>
      </c>
      <c r="B1" s="298"/>
      <c r="C1" s="298"/>
      <c r="D1" s="298"/>
      <c r="E1" s="298"/>
      <c r="F1" s="298"/>
    </row>
    <row r="2" spans="1:6" ht="43.5" customHeight="1" x14ac:dyDescent="0.2">
      <c r="A2" s="172"/>
      <c r="B2" s="124" t="s">
        <v>231</v>
      </c>
      <c r="C2" s="125" t="s">
        <v>232</v>
      </c>
      <c r="D2" s="124" t="s">
        <v>233</v>
      </c>
      <c r="E2" s="124" t="s">
        <v>234</v>
      </c>
      <c r="F2" s="124" t="s">
        <v>235</v>
      </c>
    </row>
    <row r="3" spans="1:6" ht="9.75" customHeight="1" x14ac:dyDescent="0.2">
      <c r="A3" s="45" t="s">
        <v>35</v>
      </c>
      <c r="B3" s="50"/>
      <c r="C3" s="51"/>
      <c r="D3" s="49"/>
      <c r="E3" s="46"/>
      <c r="F3" s="46"/>
    </row>
    <row r="4" spans="1:6" ht="9.75" customHeight="1" x14ac:dyDescent="0.2">
      <c r="A4" s="42" t="s">
        <v>40</v>
      </c>
      <c r="B4" s="235">
        <v>14</v>
      </c>
      <c r="C4" s="190">
        <v>14</v>
      </c>
      <c r="D4" s="235">
        <v>14</v>
      </c>
      <c r="E4" s="237">
        <v>14</v>
      </c>
      <c r="F4" s="237">
        <v>14</v>
      </c>
    </row>
    <row r="5" spans="1:6" ht="9.75" customHeight="1" x14ac:dyDescent="0.2">
      <c r="A5" s="45" t="s">
        <v>42</v>
      </c>
      <c r="B5" s="131">
        <v>14</v>
      </c>
      <c r="C5" s="192">
        <v>14</v>
      </c>
      <c r="D5" s="131">
        <v>14</v>
      </c>
      <c r="E5" s="131">
        <v>14</v>
      </c>
      <c r="F5" s="131">
        <v>14</v>
      </c>
    </row>
    <row r="6" spans="1:6" ht="9.75" customHeight="1" x14ac:dyDescent="0.2">
      <c r="A6" s="45" t="s">
        <v>43</v>
      </c>
      <c r="B6" s="150"/>
      <c r="C6" s="101"/>
      <c r="D6" s="150"/>
      <c r="E6" s="100"/>
      <c r="F6" s="100"/>
    </row>
    <row r="7" spans="1:6" ht="9.75" customHeight="1" x14ac:dyDescent="0.2">
      <c r="A7" s="79" t="s">
        <v>44</v>
      </c>
      <c r="B7" s="238"/>
      <c r="C7" s="108"/>
      <c r="D7" s="239"/>
      <c r="E7" s="240"/>
      <c r="F7" s="240"/>
    </row>
    <row r="8" spans="1:6" ht="9.75" customHeight="1" x14ac:dyDescent="0.2">
      <c r="A8" s="79" t="s">
        <v>150</v>
      </c>
      <c r="B8" s="238"/>
      <c r="C8" s="108"/>
      <c r="D8" s="239"/>
      <c r="E8" s="240"/>
      <c r="F8" s="240"/>
    </row>
    <row r="9" spans="1:6" ht="12.6" customHeight="1" x14ac:dyDescent="0.2">
      <c r="A9" s="69" t="s">
        <v>151</v>
      </c>
      <c r="B9" s="150">
        <v>8000</v>
      </c>
      <c r="C9" s="241">
        <v>11000</v>
      </c>
      <c r="D9" s="150">
        <v>11000</v>
      </c>
      <c r="E9" s="150">
        <v>11000</v>
      </c>
      <c r="F9" s="150">
        <v>11000</v>
      </c>
    </row>
    <row r="10" spans="1:6" x14ac:dyDescent="0.2">
      <c r="A10" s="69" t="s">
        <v>152</v>
      </c>
      <c r="B10" s="150">
        <v>80</v>
      </c>
      <c r="C10" s="241">
        <v>80</v>
      </c>
      <c r="D10" s="150">
        <v>80</v>
      </c>
      <c r="E10" s="150">
        <v>80</v>
      </c>
      <c r="F10" s="150">
        <v>80</v>
      </c>
    </row>
    <row r="11" spans="1:6" x14ac:dyDescent="0.2">
      <c r="A11" s="69" t="s">
        <v>153</v>
      </c>
      <c r="B11" s="150">
        <v>417</v>
      </c>
      <c r="C11" s="241">
        <v>433</v>
      </c>
      <c r="D11" s="150">
        <v>449</v>
      </c>
      <c r="E11" s="150">
        <v>468</v>
      </c>
      <c r="F11" s="150">
        <v>482</v>
      </c>
    </row>
    <row r="12" spans="1:6" x14ac:dyDescent="0.2">
      <c r="A12" s="69" t="s">
        <v>184</v>
      </c>
      <c r="B12" s="150"/>
      <c r="C12" s="241"/>
      <c r="D12" s="150"/>
      <c r="E12" s="150"/>
      <c r="F12" s="150"/>
    </row>
    <row r="13" spans="1:6" ht="9.75" customHeight="1" x14ac:dyDescent="0.15">
      <c r="A13" s="92" t="s">
        <v>154</v>
      </c>
      <c r="B13" s="242">
        <v>8497</v>
      </c>
      <c r="C13" s="243">
        <v>11513</v>
      </c>
      <c r="D13" s="242">
        <v>11529</v>
      </c>
      <c r="E13" s="242">
        <v>11548</v>
      </c>
      <c r="F13" s="242">
        <v>11562</v>
      </c>
    </row>
    <row r="14" spans="1:6" ht="22.5" x14ac:dyDescent="0.2">
      <c r="A14" s="79" t="s">
        <v>155</v>
      </c>
      <c r="B14" s="211">
        <v>8497</v>
      </c>
      <c r="C14" s="244">
        <v>11513</v>
      </c>
      <c r="D14" s="211">
        <v>11529</v>
      </c>
      <c r="E14" s="211">
        <v>11548</v>
      </c>
      <c r="F14" s="211">
        <v>11562</v>
      </c>
    </row>
    <row r="15" spans="1:6" ht="9.75" customHeight="1" x14ac:dyDescent="0.2">
      <c r="A15" s="107" t="s">
        <v>156</v>
      </c>
      <c r="B15" s="223">
        <v>8483</v>
      </c>
      <c r="C15" s="245">
        <v>11499</v>
      </c>
      <c r="D15" s="223">
        <v>11515</v>
      </c>
      <c r="E15" s="223">
        <v>11534</v>
      </c>
      <c r="F15" s="223">
        <v>11548</v>
      </c>
    </row>
    <row r="16" spans="1:6" ht="9.75" customHeight="1" x14ac:dyDescent="0.2">
      <c r="A16" s="79" t="s">
        <v>157</v>
      </c>
      <c r="B16" s="212">
        <v>8483</v>
      </c>
      <c r="C16" s="246">
        <v>11499</v>
      </c>
      <c r="D16" s="212">
        <v>11515</v>
      </c>
      <c r="E16" s="212">
        <v>11534</v>
      </c>
      <c r="F16" s="212">
        <v>11548</v>
      </c>
    </row>
    <row r="17" spans="1:6" ht="19.5" customHeight="1" x14ac:dyDescent="0.2">
      <c r="A17" s="147" t="s">
        <v>158</v>
      </c>
      <c r="B17" s="223">
        <v>8483</v>
      </c>
      <c r="C17" s="245">
        <v>11499</v>
      </c>
      <c r="D17" s="223">
        <v>11515</v>
      </c>
      <c r="E17" s="223">
        <v>11534</v>
      </c>
      <c r="F17" s="223">
        <v>11548</v>
      </c>
    </row>
    <row r="18" spans="1:6" s="16" customFormat="1" ht="11.25" customHeight="1" x14ac:dyDescent="0.2">
      <c r="A18" s="6" t="s">
        <v>61</v>
      </c>
      <c r="B18" s="6"/>
      <c r="C18" s="6"/>
      <c r="D18" s="6"/>
      <c r="E18" s="6"/>
      <c r="F18" s="6"/>
    </row>
    <row r="19" spans="1:6" ht="11.25" customHeight="1" x14ac:dyDescent="0.25">
      <c r="A19" s="302"/>
      <c r="B19" s="302"/>
      <c r="C19" s="302"/>
      <c r="D19" s="302"/>
      <c r="E19" s="302"/>
      <c r="F19" s="302"/>
    </row>
  </sheetData>
  <mergeCells count="2">
    <mergeCell ref="A1:F1"/>
    <mergeCell ref="A19:F19"/>
  </mergeCells>
  <pageMargins left="0.70866141732283505" right="0.70866141732283505" top="0.74803149606299202" bottom="0.74803149606299202" header="0.31496062992126" footer="0.31496062992126"/>
  <pageSetup paperSize="9" fitToHeight="0" orientation="portrait" r:id="rId1"/>
  <headerFooter>
    <oddHeader>&amp;L&amp;A</oddHeader>
    <oddFooter>&amp;R&amp;P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F19"/>
  <sheetViews>
    <sheetView showGridLines="0" zoomScale="145" zoomScaleNormal="145" zoomScaleSheetLayoutView="100" workbookViewId="0">
      <selection sqref="A1:D1"/>
    </sheetView>
  </sheetViews>
  <sheetFormatPr defaultColWidth="8" defaultRowHeight="11.25" customHeight="1" x14ac:dyDescent="0.25"/>
  <cols>
    <col min="1" max="1" width="24.85546875" style="17" customWidth="1"/>
    <col min="2" max="6" width="9.42578125" style="17" customWidth="1"/>
    <col min="7" max="16384" width="8" style="17"/>
  </cols>
  <sheetData>
    <row r="1" spans="1:6" x14ac:dyDescent="0.2">
      <c r="A1" s="290" t="s">
        <v>159</v>
      </c>
      <c r="B1" s="290"/>
      <c r="C1" s="290"/>
      <c r="D1" s="290"/>
      <c r="E1" s="290"/>
      <c r="F1" s="290"/>
    </row>
    <row r="2" spans="1:6" s="18" customFormat="1" ht="45" x14ac:dyDescent="0.25">
      <c r="A2" s="172"/>
      <c r="B2" s="124" t="s">
        <v>231</v>
      </c>
      <c r="C2" s="125" t="s">
        <v>232</v>
      </c>
      <c r="D2" s="124" t="s">
        <v>233</v>
      </c>
      <c r="E2" s="124" t="s">
        <v>234</v>
      </c>
      <c r="F2" s="124" t="s">
        <v>235</v>
      </c>
    </row>
    <row r="3" spans="1:6" x14ac:dyDescent="0.2">
      <c r="A3" s="79" t="s">
        <v>63</v>
      </c>
      <c r="B3" s="154"/>
      <c r="C3" s="155"/>
      <c r="D3" s="154"/>
      <c r="E3" s="156"/>
      <c r="F3" s="156"/>
    </row>
    <row r="4" spans="1:6" x14ac:dyDescent="0.2">
      <c r="A4" s="79" t="s">
        <v>64</v>
      </c>
      <c r="B4" s="157"/>
      <c r="C4" s="158"/>
      <c r="D4" s="157"/>
      <c r="E4" s="159"/>
      <c r="F4" s="159"/>
    </row>
    <row r="5" spans="1:6" x14ac:dyDescent="0.2">
      <c r="A5" s="69" t="s">
        <v>65</v>
      </c>
      <c r="B5" s="157">
        <v>529</v>
      </c>
      <c r="C5" s="158">
        <v>529</v>
      </c>
      <c r="D5" s="157">
        <v>529</v>
      </c>
      <c r="E5" s="157">
        <v>529</v>
      </c>
      <c r="F5" s="157">
        <v>529</v>
      </c>
    </row>
    <row r="6" spans="1:6" x14ac:dyDescent="0.15">
      <c r="A6" s="92" t="s">
        <v>66</v>
      </c>
      <c r="B6" s="247">
        <v>529</v>
      </c>
      <c r="C6" s="248">
        <v>529</v>
      </c>
      <c r="D6" s="247">
        <v>529</v>
      </c>
      <c r="E6" s="242">
        <v>529</v>
      </c>
      <c r="F6" s="242">
        <v>529</v>
      </c>
    </row>
    <row r="7" spans="1:6" x14ac:dyDescent="0.2">
      <c r="A7" s="57" t="s">
        <v>67</v>
      </c>
      <c r="B7" s="157"/>
      <c r="C7" s="158"/>
      <c r="D7" s="157"/>
      <c r="E7" s="159"/>
      <c r="F7" s="159"/>
    </row>
    <row r="8" spans="1:6" x14ac:dyDescent="0.2">
      <c r="A8" s="61" t="s">
        <v>68</v>
      </c>
      <c r="B8" s="157">
        <v>9208</v>
      </c>
      <c r="C8" s="158">
        <v>9194</v>
      </c>
      <c r="D8" s="157">
        <v>9180</v>
      </c>
      <c r="E8" s="159">
        <v>9166</v>
      </c>
      <c r="F8" s="159">
        <v>9152</v>
      </c>
    </row>
    <row r="9" spans="1:6" x14ac:dyDescent="0.15">
      <c r="A9" s="63" t="s">
        <v>71</v>
      </c>
      <c r="B9" s="247">
        <v>9208</v>
      </c>
      <c r="C9" s="248">
        <v>9194</v>
      </c>
      <c r="D9" s="247">
        <v>9180</v>
      </c>
      <c r="E9" s="247">
        <v>9166</v>
      </c>
      <c r="F9" s="247">
        <v>9152</v>
      </c>
    </row>
    <row r="10" spans="1:6" ht="22.5" x14ac:dyDescent="0.2">
      <c r="A10" s="79" t="s">
        <v>160</v>
      </c>
      <c r="B10" s="249">
        <v>9737</v>
      </c>
      <c r="C10" s="250">
        <v>9723</v>
      </c>
      <c r="D10" s="249">
        <v>9709</v>
      </c>
      <c r="E10" s="251">
        <v>9695</v>
      </c>
      <c r="F10" s="251">
        <v>9681</v>
      </c>
    </row>
    <row r="11" spans="1:6" x14ac:dyDescent="0.2">
      <c r="A11" s="79" t="s">
        <v>73</v>
      </c>
      <c r="B11" s="157"/>
      <c r="C11" s="158"/>
      <c r="D11" s="157"/>
      <c r="E11" s="159"/>
      <c r="F11" s="159"/>
    </row>
    <row r="12" spans="1:6" x14ac:dyDescent="0.2">
      <c r="A12" s="79" t="s">
        <v>74</v>
      </c>
      <c r="B12" s="157"/>
      <c r="C12" s="158"/>
      <c r="D12" s="157"/>
      <c r="E12" s="159"/>
      <c r="F12" s="159"/>
    </row>
    <row r="13" spans="1:6" x14ac:dyDescent="0.2">
      <c r="A13" s="94" t="s">
        <v>161</v>
      </c>
      <c r="B13" s="157">
        <v>529</v>
      </c>
      <c r="C13" s="158">
        <v>529</v>
      </c>
      <c r="D13" s="157">
        <v>529</v>
      </c>
      <c r="E13" s="157">
        <v>529</v>
      </c>
      <c r="F13" s="157">
        <v>529</v>
      </c>
    </row>
    <row r="14" spans="1:6" x14ac:dyDescent="0.15">
      <c r="A14" s="93" t="s">
        <v>77</v>
      </c>
      <c r="B14" s="247">
        <v>529</v>
      </c>
      <c r="C14" s="248">
        <v>529</v>
      </c>
      <c r="D14" s="247">
        <v>529</v>
      </c>
      <c r="E14" s="242">
        <v>529</v>
      </c>
      <c r="F14" s="242">
        <v>529</v>
      </c>
    </row>
    <row r="15" spans="1:6" ht="22.5" customHeight="1" x14ac:dyDescent="0.2">
      <c r="A15" s="80" t="s">
        <v>162</v>
      </c>
      <c r="B15" s="249">
        <v>529</v>
      </c>
      <c r="C15" s="250">
        <v>529</v>
      </c>
      <c r="D15" s="249">
        <v>529</v>
      </c>
      <c r="E15" s="249">
        <v>529</v>
      </c>
      <c r="F15" s="249">
        <v>529</v>
      </c>
    </row>
    <row r="16" spans="1:6" x14ac:dyDescent="0.2">
      <c r="A16" s="147" t="s">
        <v>163</v>
      </c>
      <c r="B16" s="249">
        <v>9208</v>
      </c>
      <c r="C16" s="250">
        <v>9194</v>
      </c>
      <c r="D16" s="249">
        <v>9180</v>
      </c>
      <c r="E16" s="251">
        <v>9166</v>
      </c>
      <c r="F16" s="251">
        <v>9152</v>
      </c>
    </row>
    <row r="17" spans="1:6" ht="11.25" customHeight="1" x14ac:dyDescent="0.2">
      <c r="A17" s="7" t="s">
        <v>94</v>
      </c>
      <c r="B17" s="7"/>
      <c r="C17" s="7"/>
      <c r="D17" s="7"/>
      <c r="E17" s="7"/>
      <c r="F17" s="7"/>
    </row>
    <row r="18" spans="1:6" ht="11.25" customHeight="1" x14ac:dyDescent="0.25">
      <c r="A18" s="302"/>
      <c r="B18" s="302"/>
      <c r="C18" s="302"/>
      <c r="D18" s="302"/>
      <c r="E18" s="302"/>
      <c r="F18" s="302"/>
    </row>
    <row r="19" spans="1:6" ht="11.25" customHeight="1" x14ac:dyDescent="0.25">
      <c r="A19" s="19"/>
    </row>
  </sheetData>
  <mergeCells count="1">
    <mergeCell ref="A18:F18"/>
  </mergeCells>
  <pageMargins left="0.70866141732283505" right="0.70866141732283505" top="0.74803149606299202" bottom="0.74803149606299202" header="0.31496062992126" footer="0.31496062992126"/>
  <pageSetup paperSize="9" scale="92" orientation="portrait" r:id="rId1"/>
  <headerFooter>
    <oddHeader>&amp;L&amp;A</oddHeader>
    <oddFooter>&amp;R&amp;P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pageSetUpPr fitToPage="1"/>
  </sheetPr>
  <dimension ref="A1:F16"/>
  <sheetViews>
    <sheetView showGridLines="0" zoomScale="145" zoomScaleNormal="145" zoomScaleSheetLayoutView="100" workbookViewId="0">
      <selection sqref="A1:D1"/>
    </sheetView>
  </sheetViews>
  <sheetFormatPr defaultColWidth="8" defaultRowHeight="11.25" customHeight="1" x14ac:dyDescent="0.25"/>
  <cols>
    <col min="1" max="1" width="30.7109375" style="12" customWidth="1"/>
    <col min="2" max="6" width="8.42578125" style="12" customWidth="1"/>
    <col min="7" max="16384" width="8" style="12"/>
  </cols>
  <sheetData>
    <row r="1" spans="1:6" x14ac:dyDescent="0.25">
      <c r="A1" s="296" t="s">
        <v>164</v>
      </c>
      <c r="B1" s="296"/>
      <c r="C1" s="296"/>
      <c r="D1" s="296"/>
      <c r="E1" s="296"/>
      <c r="F1" s="296"/>
    </row>
    <row r="2" spans="1:6" ht="45" x14ac:dyDescent="0.2">
      <c r="A2" s="172"/>
      <c r="B2" s="124" t="s">
        <v>231</v>
      </c>
      <c r="C2" s="125" t="s">
        <v>232</v>
      </c>
      <c r="D2" s="124" t="s">
        <v>233</v>
      </c>
      <c r="E2" s="124" t="s">
        <v>234</v>
      </c>
      <c r="F2" s="124" t="s">
        <v>235</v>
      </c>
    </row>
    <row r="3" spans="1:6" x14ac:dyDescent="0.2">
      <c r="A3" s="79" t="s">
        <v>109</v>
      </c>
      <c r="B3" s="154"/>
      <c r="C3" s="155"/>
      <c r="D3" s="154"/>
      <c r="E3" s="156"/>
      <c r="F3" s="156"/>
    </row>
    <row r="4" spans="1:6" x14ac:dyDescent="0.2">
      <c r="A4" s="79" t="s">
        <v>110</v>
      </c>
      <c r="B4" s="95"/>
      <c r="C4" s="96"/>
      <c r="D4" s="97"/>
      <c r="E4" s="98"/>
      <c r="F4" s="98"/>
    </row>
    <row r="5" spans="1:6" ht="12.75" customHeight="1" x14ac:dyDescent="0.25">
      <c r="A5" s="54" t="s">
        <v>151</v>
      </c>
      <c r="B5" s="227">
        <v>8000</v>
      </c>
      <c r="C5" s="190">
        <v>11000</v>
      </c>
      <c r="D5" s="235">
        <v>11000</v>
      </c>
      <c r="E5" s="235">
        <v>11000</v>
      </c>
      <c r="F5" s="235">
        <v>11000</v>
      </c>
    </row>
    <row r="6" spans="1:6" x14ac:dyDescent="0.25">
      <c r="A6" s="54" t="s">
        <v>152</v>
      </c>
      <c r="B6" s="227">
        <v>80</v>
      </c>
      <c r="C6" s="190">
        <v>80</v>
      </c>
      <c r="D6" s="235">
        <v>80</v>
      </c>
      <c r="E6" s="235">
        <v>80</v>
      </c>
      <c r="F6" s="235">
        <v>80</v>
      </c>
    </row>
    <row r="7" spans="1:6" x14ac:dyDescent="0.25">
      <c r="A7" s="54" t="s">
        <v>153</v>
      </c>
      <c r="B7" s="227">
        <v>417</v>
      </c>
      <c r="C7" s="190">
        <v>433</v>
      </c>
      <c r="D7" s="235">
        <v>449</v>
      </c>
      <c r="E7" s="235">
        <v>468</v>
      </c>
      <c r="F7" s="235">
        <v>482</v>
      </c>
    </row>
    <row r="8" spans="1:6" x14ac:dyDescent="0.15">
      <c r="A8" s="92" t="s">
        <v>113</v>
      </c>
      <c r="B8" s="247">
        <v>8497</v>
      </c>
      <c r="C8" s="248">
        <v>11513</v>
      </c>
      <c r="D8" s="247">
        <v>11529</v>
      </c>
      <c r="E8" s="247">
        <v>11548</v>
      </c>
      <c r="F8" s="247">
        <v>11562</v>
      </c>
    </row>
    <row r="9" spans="1:6" ht="22.5" x14ac:dyDescent="0.2">
      <c r="A9" s="79" t="s">
        <v>165</v>
      </c>
      <c r="B9" s="211">
        <v>8497</v>
      </c>
      <c r="C9" s="180">
        <v>11513</v>
      </c>
      <c r="D9" s="211">
        <v>11529</v>
      </c>
      <c r="E9" s="211">
        <v>11548</v>
      </c>
      <c r="F9" s="211">
        <v>11562</v>
      </c>
    </row>
    <row r="10" spans="1:6" x14ac:dyDescent="0.15">
      <c r="A10" s="92" t="s">
        <v>126</v>
      </c>
      <c r="B10" s="247">
        <v>8497</v>
      </c>
      <c r="C10" s="248">
        <v>11513</v>
      </c>
      <c r="D10" s="247">
        <v>11529</v>
      </c>
      <c r="E10" s="247">
        <v>11548</v>
      </c>
      <c r="F10" s="247">
        <v>11562</v>
      </c>
    </row>
    <row r="11" spans="1:6" x14ac:dyDescent="0.2">
      <c r="A11" s="104" t="s">
        <v>166</v>
      </c>
      <c r="B11" s="154"/>
      <c r="C11" s="155"/>
      <c r="D11" s="154"/>
      <c r="E11" s="156"/>
      <c r="F11" s="156"/>
    </row>
    <row r="12" spans="1:6" x14ac:dyDescent="0.25">
      <c r="A12" s="54" t="s">
        <v>167</v>
      </c>
      <c r="B12" s="227">
        <v>8000</v>
      </c>
      <c r="C12" s="190">
        <v>11000</v>
      </c>
      <c r="D12" s="235">
        <v>11000</v>
      </c>
      <c r="E12" s="235">
        <v>11000</v>
      </c>
      <c r="F12" s="235">
        <v>11000</v>
      </c>
    </row>
    <row r="13" spans="1:6" x14ac:dyDescent="0.25">
      <c r="A13" s="54" t="s">
        <v>168</v>
      </c>
      <c r="B13" s="252">
        <v>497</v>
      </c>
      <c r="C13" s="253">
        <v>513</v>
      </c>
      <c r="D13" s="254">
        <v>529</v>
      </c>
      <c r="E13" s="254">
        <v>548</v>
      </c>
      <c r="F13" s="254">
        <v>562</v>
      </c>
    </row>
    <row r="14" spans="1:6" ht="12" customHeight="1" x14ac:dyDescent="0.15">
      <c r="A14" s="278" t="s">
        <v>169</v>
      </c>
      <c r="B14" s="247">
        <v>8497</v>
      </c>
      <c r="C14" s="263">
        <v>11513</v>
      </c>
      <c r="D14" s="247">
        <v>11529</v>
      </c>
      <c r="E14" s="247">
        <v>11548</v>
      </c>
      <c r="F14" s="247">
        <v>11562</v>
      </c>
    </row>
    <row r="15" spans="1:6" ht="22.5" x14ac:dyDescent="0.2">
      <c r="A15" s="279" t="s">
        <v>170</v>
      </c>
      <c r="B15" s="255">
        <v>0</v>
      </c>
      <c r="C15" s="256">
        <v>0</v>
      </c>
      <c r="D15" s="255">
        <v>0</v>
      </c>
      <c r="E15" s="255">
        <v>0</v>
      </c>
      <c r="F15" s="255">
        <v>0</v>
      </c>
    </row>
    <row r="16" spans="1:6" ht="11.25" customHeight="1" x14ac:dyDescent="0.2">
      <c r="A16" s="7" t="s">
        <v>94</v>
      </c>
      <c r="B16" s="7"/>
      <c r="C16" s="7"/>
      <c r="D16" s="7"/>
      <c r="E16" s="7"/>
      <c r="F16" s="7"/>
    </row>
  </sheetData>
  <mergeCells count="1">
    <mergeCell ref="A1:F1"/>
  </mergeCells>
  <pageMargins left="0.70866141732283505" right="0.70866141732283505" top="0.74803149606299202" bottom="0.74803149606299202" header="0.31496062992126" footer="0.31496062992126"/>
  <pageSetup paperSize="9" orientation="portrait" r:id="rId1"/>
  <headerFooter>
    <oddHeader>&amp;L&amp;A</oddHeader>
    <oddFooter>&amp;R&amp;P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pageSetUpPr fitToPage="1"/>
  </sheetPr>
  <dimension ref="A1:D14"/>
  <sheetViews>
    <sheetView showGridLines="0" zoomScale="145" zoomScaleNormal="145" zoomScaleSheetLayoutView="100" workbookViewId="0">
      <selection sqref="A1:D1"/>
    </sheetView>
  </sheetViews>
  <sheetFormatPr defaultColWidth="9.140625" defaultRowHeight="15" x14ac:dyDescent="0.25"/>
  <cols>
    <col min="1" max="1" width="46.140625" style="18" customWidth="1"/>
    <col min="2" max="3" width="8.5703125" style="18" customWidth="1"/>
    <col min="4" max="4" width="8.5703125" style="24" customWidth="1"/>
    <col min="5" max="16384" width="9.140625" style="18"/>
  </cols>
  <sheetData>
    <row r="1" spans="1:4" ht="15.75" customHeight="1" x14ac:dyDescent="0.25">
      <c r="A1" s="296" t="s">
        <v>253</v>
      </c>
      <c r="B1" s="296"/>
      <c r="C1" s="296"/>
      <c r="D1" s="296"/>
    </row>
    <row r="2" spans="1:4" s="25" customFormat="1" ht="33.75" x14ac:dyDescent="0.2">
      <c r="A2" s="188"/>
      <c r="B2" s="160" t="s">
        <v>175</v>
      </c>
      <c r="C2" s="160" t="s">
        <v>176</v>
      </c>
      <c r="D2" s="160" t="s">
        <v>177</v>
      </c>
    </row>
    <row r="3" spans="1:4" s="26" customFormat="1" ht="11.25" x14ac:dyDescent="0.15">
      <c r="A3" s="303" t="s">
        <v>247</v>
      </c>
      <c r="B3" s="303"/>
      <c r="C3" s="303"/>
      <c r="D3" s="303"/>
    </row>
    <row r="4" spans="1:4" s="26" customFormat="1" ht="11.25" x14ac:dyDescent="0.2">
      <c r="A4" s="88" t="s">
        <v>139</v>
      </c>
      <c r="B4" s="150">
        <v>6970</v>
      </c>
      <c r="C4" s="150">
        <v>3663</v>
      </c>
      <c r="D4" s="150">
        <v>10633</v>
      </c>
    </row>
    <row r="5" spans="1:4" s="26" customFormat="1" ht="11.25" x14ac:dyDescent="0.2">
      <c r="A5" s="88" t="s">
        <v>140</v>
      </c>
      <c r="B5" s="150">
        <v>0</v>
      </c>
      <c r="C5" s="150">
        <v>-1425</v>
      </c>
      <c r="D5" s="150">
        <v>-1425</v>
      </c>
    </row>
    <row r="6" spans="1:4" s="26" customFormat="1" ht="11.25" x14ac:dyDescent="0.2">
      <c r="A6" s="102" t="s">
        <v>141</v>
      </c>
      <c r="B6" s="131">
        <v>6970</v>
      </c>
      <c r="C6" s="131">
        <v>2238</v>
      </c>
      <c r="D6" s="131">
        <v>9208</v>
      </c>
    </row>
    <row r="7" spans="1:4" s="26" customFormat="1" ht="11.25" x14ac:dyDescent="0.2">
      <c r="A7" s="102" t="s">
        <v>145</v>
      </c>
      <c r="B7" s="182"/>
      <c r="C7" s="182"/>
      <c r="D7" s="182"/>
    </row>
    <row r="8" spans="1:4" s="26" customFormat="1" ht="11.25" x14ac:dyDescent="0.2">
      <c r="A8" s="174" t="s">
        <v>199</v>
      </c>
      <c r="B8" s="150">
        <v>0</v>
      </c>
      <c r="C8" s="150">
        <v>14</v>
      </c>
      <c r="D8" s="150">
        <v>14</v>
      </c>
    </row>
    <row r="9" spans="1:4" s="26" customFormat="1" ht="11.25" x14ac:dyDescent="0.2">
      <c r="A9" s="102" t="s">
        <v>147</v>
      </c>
      <c r="B9" s="131">
        <v>0</v>
      </c>
      <c r="C9" s="131">
        <v>14</v>
      </c>
      <c r="D9" s="131">
        <v>14</v>
      </c>
    </row>
    <row r="10" spans="1:4" s="26" customFormat="1" ht="11.25" x14ac:dyDescent="0.2">
      <c r="A10" s="102" t="s">
        <v>198</v>
      </c>
      <c r="B10" s="182"/>
      <c r="C10" s="182"/>
      <c r="D10" s="182"/>
    </row>
    <row r="11" spans="1:4" s="26" customFormat="1" ht="11.25" x14ac:dyDescent="0.2">
      <c r="A11" s="88" t="s">
        <v>139</v>
      </c>
      <c r="B11" s="150">
        <v>6970</v>
      </c>
      <c r="C11" s="150">
        <v>3663</v>
      </c>
      <c r="D11" s="150">
        <v>10633</v>
      </c>
    </row>
    <row r="12" spans="1:4" s="26" customFormat="1" ht="11.25" x14ac:dyDescent="0.2">
      <c r="A12" s="91" t="s">
        <v>140</v>
      </c>
      <c r="B12" s="150">
        <v>0</v>
      </c>
      <c r="C12" s="150">
        <v>-1439</v>
      </c>
      <c r="D12" s="150">
        <v>-1439</v>
      </c>
    </row>
    <row r="13" spans="1:4" s="27" customFormat="1" ht="11.25" x14ac:dyDescent="0.2">
      <c r="A13" s="152" t="s">
        <v>148</v>
      </c>
      <c r="B13" s="131">
        <v>6970</v>
      </c>
      <c r="C13" s="131">
        <v>2224</v>
      </c>
      <c r="D13" s="131">
        <v>9194</v>
      </c>
    </row>
    <row r="14" spans="1:4" x14ac:dyDescent="0.25">
      <c r="A14" s="7" t="s">
        <v>94</v>
      </c>
      <c r="B14" s="7"/>
      <c r="C14" s="7"/>
      <c r="D14" s="7"/>
    </row>
  </sheetData>
  <mergeCells count="2">
    <mergeCell ref="A1:D1"/>
    <mergeCell ref="A3:D3"/>
  </mergeCells>
  <pageMargins left="0.70866141732283505" right="0.70866141732283505" top="0.74803149606299202" bottom="0.74803149606299202" header="0.31496062992126" footer="0.31496062992126"/>
  <pageSetup paperSize="8" orientation="landscape" r:id="rId1"/>
  <headerFooter>
    <oddHeader>&amp;L&amp;A</oddHeader>
    <oddFooter>&amp;R&amp;P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19"/>
  <sheetViews>
    <sheetView showGridLines="0" tabSelected="1" zoomScale="145" zoomScaleNormal="145" workbookViewId="0">
      <selection activeCell="D6" sqref="D6"/>
    </sheetView>
  </sheetViews>
  <sheetFormatPr defaultRowHeight="15" x14ac:dyDescent="0.25"/>
  <cols>
    <col min="1" max="1" width="31.28515625" customWidth="1"/>
    <col min="2" max="2" width="7" customWidth="1"/>
    <col min="3" max="7" width="7.140625" customWidth="1"/>
  </cols>
  <sheetData>
    <row r="1" spans="1:7" x14ac:dyDescent="0.25">
      <c r="A1" s="293" t="s">
        <v>229</v>
      </c>
      <c r="B1" s="293"/>
      <c r="C1" s="293"/>
      <c r="D1" s="293"/>
      <c r="E1" s="293"/>
      <c r="F1" s="293"/>
      <c r="G1" s="293"/>
    </row>
    <row r="2" spans="1:7" x14ac:dyDescent="0.25">
      <c r="A2" s="294" t="s">
        <v>230</v>
      </c>
      <c r="B2" s="294"/>
      <c r="C2" s="294"/>
      <c r="D2" s="294"/>
      <c r="E2" s="294"/>
      <c r="F2" s="294"/>
      <c r="G2" s="295"/>
    </row>
    <row r="3" spans="1:7" ht="23.25" x14ac:dyDescent="0.25">
      <c r="A3" s="116"/>
      <c r="B3" s="116" t="s">
        <v>13</v>
      </c>
      <c r="C3" s="117" t="s">
        <v>223</v>
      </c>
      <c r="D3" s="118" t="s">
        <v>224</v>
      </c>
      <c r="E3" s="117" t="s">
        <v>225</v>
      </c>
      <c r="F3" s="119" t="s">
        <v>226</v>
      </c>
      <c r="G3" s="120" t="s">
        <v>227</v>
      </c>
    </row>
    <row r="4" spans="1:7" ht="11.25" customHeight="1" x14ac:dyDescent="0.25">
      <c r="A4" s="1" t="s">
        <v>14</v>
      </c>
      <c r="C4" s="40"/>
      <c r="D4" s="38"/>
      <c r="E4" s="40"/>
      <c r="F4" s="39"/>
      <c r="G4" s="33"/>
    </row>
    <row r="5" spans="1:7" ht="23.25" x14ac:dyDescent="0.25">
      <c r="A5" s="2" t="s">
        <v>210</v>
      </c>
      <c r="B5" s="175">
        <v>1.1000000000000001</v>
      </c>
      <c r="C5" s="165"/>
      <c r="D5" s="97"/>
      <c r="E5" s="165"/>
      <c r="F5" s="166"/>
      <c r="G5" s="96"/>
    </row>
    <row r="6" spans="1:7" ht="3" customHeight="1" x14ac:dyDescent="0.25">
      <c r="A6" s="187" t="s">
        <v>15</v>
      </c>
      <c r="B6" s="175"/>
      <c r="C6" s="186">
        <v>0</v>
      </c>
      <c r="D6" s="150">
        <v>0</v>
      </c>
      <c r="E6" s="186">
        <v>0</v>
      </c>
      <c r="F6" s="185">
        <v>0</v>
      </c>
      <c r="G6" s="101">
        <v>0</v>
      </c>
    </row>
    <row r="7" spans="1:7" ht="11.25" customHeight="1" x14ac:dyDescent="0.25">
      <c r="A7" s="187" t="s">
        <v>16</v>
      </c>
      <c r="B7" s="175"/>
      <c r="C7" s="186">
        <v>0</v>
      </c>
      <c r="D7" s="150">
        <v>5000</v>
      </c>
      <c r="E7" s="186">
        <v>0</v>
      </c>
      <c r="F7" s="185">
        <v>0</v>
      </c>
      <c r="G7" s="101">
        <v>0</v>
      </c>
    </row>
    <row r="8" spans="1:7" ht="11.25" customHeight="1" x14ac:dyDescent="0.25">
      <c r="A8" s="8" t="s">
        <v>17</v>
      </c>
      <c r="B8" s="175"/>
      <c r="C8" s="186">
        <v>0</v>
      </c>
      <c r="D8" s="150">
        <v>5000</v>
      </c>
      <c r="E8" s="186">
        <v>0</v>
      </c>
      <c r="F8" s="185">
        <v>0</v>
      </c>
      <c r="G8" s="101">
        <v>0</v>
      </c>
    </row>
    <row r="9" spans="1:7" ht="12" customHeight="1" x14ac:dyDescent="0.25">
      <c r="A9" s="2" t="s">
        <v>201</v>
      </c>
      <c r="B9" s="176">
        <v>1.1000000000000001</v>
      </c>
      <c r="C9" s="186"/>
      <c r="D9" s="150"/>
      <c r="E9" s="186"/>
      <c r="F9" s="185"/>
      <c r="G9" s="101"/>
    </row>
    <row r="10" spans="1:7" ht="11.25" hidden="1" customHeight="1" x14ac:dyDescent="0.25">
      <c r="A10" s="187" t="s">
        <v>15</v>
      </c>
      <c r="B10" s="176"/>
      <c r="C10" s="186">
        <v>0</v>
      </c>
      <c r="D10" s="150">
        <v>0</v>
      </c>
      <c r="E10" s="186">
        <v>0</v>
      </c>
      <c r="F10" s="185">
        <v>0</v>
      </c>
      <c r="G10" s="101">
        <v>0</v>
      </c>
    </row>
    <row r="11" spans="1:7" ht="11.25" customHeight="1" x14ac:dyDescent="0.25">
      <c r="A11" s="187" t="s">
        <v>16</v>
      </c>
      <c r="B11" s="176"/>
      <c r="C11" s="186">
        <v>0</v>
      </c>
      <c r="D11" s="150">
        <v>-295</v>
      </c>
      <c r="E11" s="186">
        <v>-325</v>
      </c>
      <c r="F11" s="185">
        <v>-310</v>
      </c>
      <c r="G11" s="101">
        <v>-2385</v>
      </c>
    </row>
    <row r="12" spans="1:7" ht="11.25" customHeight="1" x14ac:dyDescent="0.25">
      <c r="A12" s="8" t="s">
        <v>17</v>
      </c>
      <c r="B12" s="103"/>
      <c r="C12" s="183">
        <v>0</v>
      </c>
      <c r="D12" s="182">
        <v>-295</v>
      </c>
      <c r="E12" s="183">
        <v>-325</v>
      </c>
      <c r="F12" s="181">
        <v>-310</v>
      </c>
      <c r="G12" s="180">
        <v>-2385</v>
      </c>
    </row>
    <row r="13" spans="1:7" ht="12" customHeight="1" x14ac:dyDescent="0.25">
      <c r="A13" s="1" t="s">
        <v>18</v>
      </c>
      <c r="B13" s="121"/>
      <c r="C13" s="184"/>
      <c r="D13" s="179"/>
      <c r="E13" s="184"/>
      <c r="F13" s="178"/>
      <c r="G13" s="177"/>
    </row>
    <row r="14" spans="1:7" ht="12" hidden="1" customHeight="1" x14ac:dyDescent="0.25">
      <c r="A14" s="99" t="s">
        <v>19</v>
      </c>
      <c r="B14" s="7"/>
      <c r="C14" s="184">
        <v>0</v>
      </c>
      <c r="D14" s="179">
        <v>0</v>
      </c>
      <c r="E14" s="184">
        <v>0</v>
      </c>
      <c r="F14" s="178">
        <v>0</v>
      </c>
      <c r="G14" s="177">
        <v>0</v>
      </c>
    </row>
    <row r="15" spans="1:7" ht="12" customHeight="1" x14ac:dyDescent="0.25">
      <c r="A15" s="99" t="s">
        <v>20</v>
      </c>
      <c r="B15" s="7"/>
      <c r="C15" s="184">
        <v>0</v>
      </c>
      <c r="D15" s="179">
        <v>4705</v>
      </c>
      <c r="E15" s="184">
        <v>-325</v>
      </c>
      <c r="F15" s="178">
        <v>-310</v>
      </c>
      <c r="G15" s="177">
        <v>-2385</v>
      </c>
    </row>
    <row r="16" spans="1:7" ht="12" customHeight="1" x14ac:dyDescent="0.25">
      <c r="A16" s="167" t="s">
        <v>21</v>
      </c>
      <c r="B16" s="122"/>
      <c r="C16" s="257">
        <v>0</v>
      </c>
      <c r="D16" s="274">
        <v>4705</v>
      </c>
      <c r="E16" s="258">
        <v>-325</v>
      </c>
      <c r="F16" s="259">
        <v>-310</v>
      </c>
      <c r="G16" s="260">
        <v>-2385</v>
      </c>
    </row>
    <row r="17" spans="1:1" x14ac:dyDescent="0.25">
      <c r="A17" s="281" t="s">
        <v>22</v>
      </c>
    </row>
    <row r="18" spans="1:1" x14ac:dyDescent="0.25">
      <c r="A18" s="281" t="s">
        <v>228</v>
      </c>
    </row>
    <row r="19" spans="1:1" x14ac:dyDescent="0.25">
      <c r="A19" s="281"/>
    </row>
  </sheetData>
  <mergeCells count="2">
    <mergeCell ref="A1:G1"/>
    <mergeCell ref="A2:G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27"/>
  <sheetViews>
    <sheetView showGridLines="0" zoomScale="145" zoomScaleNormal="145" zoomScaleSheetLayoutView="100" workbookViewId="0">
      <selection sqref="A1:F1"/>
    </sheetView>
  </sheetViews>
  <sheetFormatPr defaultColWidth="9.140625" defaultRowHeight="11.25" x14ac:dyDescent="0.25"/>
  <cols>
    <col min="1" max="1" width="31.42578125" style="10" customWidth="1"/>
    <col min="2" max="6" width="8.28515625" style="10" customWidth="1"/>
    <col min="7" max="16384" width="9.140625" style="10"/>
  </cols>
  <sheetData>
    <row r="1" spans="1:6" x14ac:dyDescent="0.25">
      <c r="A1" s="296" t="s">
        <v>23</v>
      </c>
      <c r="B1" s="296"/>
      <c r="C1" s="296"/>
      <c r="D1" s="296"/>
      <c r="E1" s="296"/>
      <c r="F1" s="296"/>
    </row>
    <row r="2" spans="1:6" ht="66" customHeight="1" x14ac:dyDescent="0.25">
      <c r="A2" s="288" t="s">
        <v>24</v>
      </c>
      <c r="B2" s="288"/>
      <c r="C2" s="288"/>
      <c r="D2" s="288"/>
      <c r="E2" s="288"/>
      <c r="F2" s="288"/>
    </row>
    <row r="3" spans="1:6" ht="45" x14ac:dyDescent="0.2">
      <c r="A3" s="123"/>
      <c r="B3" s="124" t="s">
        <v>231</v>
      </c>
      <c r="C3" s="125" t="s">
        <v>232</v>
      </c>
      <c r="D3" s="124" t="s">
        <v>233</v>
      </c>
      <c r="E3" s="124" t="s">
        <v>234</v>
      </c>
      <c r="F3" s="124" t="s">
        <v>235</v>
      </c>
    </row>
    <row r="4" spans="1:6" ht="14.45" customHeight="1" x14ac:dyDescent="0.25">
      <c r="A4" s="297" t="s">
        <v>25</v>
      </c>
      <c r="B4" s="297"/>
      <c r="C4" s="297"/>
      <c r="D4" s="297"/>
      <c r="E4" s="297"/>
      <c r="F4" s="297"/>
    </row>
    <row r="5" spans="1:6" ht="11.25" customHeight="1" x14ac:dyDescent="0.2">
      <c r="A5" s="168" t="s">
        <v>26</v>
      </c>
      <c r="B5" s="126"/>
      <c r="C5" s="127"/>
      <c r="D5" s="41"/>
      <c r="E5" s="128"/>
      <c r="F5" s="128"/>
    </row>
    <row r="6" spans="1:6" ht="22.5" x14ac:dyDescent="0.2">
      <c r="A6" s="42" t="s">
        <v>209</v>
      </c>
      <c r="B6" s="100">
        <v>64612</v>
      </c>
      <c r="C6" s="101">
        <v>59484</v>
      </c>
      <c r="D6" s="100">
        <v>55414</v>
      </c>
      <c r="E6" s="100">
        <v>53721</v>
      </c>
      <c r="F6" s="100">
        <v>54760</v>
      </c>
    </row>
    <row r="7" spans="1:6" x14ac:dyDescent="0.2">
      <c r="A7" s="42" t="s">
        <v>193</v>
      </c>
      <c r="B7" s="100">
        <v>6578</v>
      </c>
      <c r="C7" s="101">
        <v>4083</v>
      </c>
      <c r="D7" s="100">
        <v>2410</v>
      </c>
      <c r="E7" s="100">
        <v>1483</v>
      </c>
      <c r="F7" s="100">
        <v>1742</v>
      </c>
    </row>
    <row r="8" spans="1:6" x14ac:dyDescent="0.2">
      <c r="A8" s="168" t="s">
        <v>27</v>
      </c>
      <c r="B8" s="100"/>
      <c r="C8" s="101"/>
      <c r="D8" s="100"/>
      <c r="E8" s="100"/>
      <c r="F8" s="100"/>
    </row>
    <row r="9" spans="1:6" s="13" customFormat="1" ht="11.25" customHeight="1" x14ac:dyDescent="0.2">
      <c r="A9" s="43" t="s">
        <v>28</v>
      </c>
      <c r="B9" s="100">
        <v>8000</v>
      </c>
      <c r="C9" s="101">
        <v>11000</v>
      </c>
      <c r="D9" s="100">
        <v>11000</v>
      </c>
      <c r="E9" s="100">
        <v>11000</v>
      </c>
      <c r="F9" s="100">
        <v>11000</v>
      </c>
    </row>
    <row r="10" spans="1:6" s="13" customFormat="1" ht="11.25" customHeight="1" x14ac:dyDescent="0.2">
      <c r="A10" s="168" t="s">
        <v>29</v>
      </c>
      <c r="B10" s="100"/>
      <c r="C10" s="101"/>
      <c r="D10" s="100"/>
      <c r="E10" s="100"/>
      <c r="F10" s="100"/>
    </row>
    <row r="11" spans="1:6" s="13" customFormat="1" ht="22.5" x14ac:dyDescent="0.2">
      <c r="A11" s="42" t="s">
        <v>30</v>
      </c>
      <c r="B11" s="100">
        <v>40091</v>
      </c>
      <c r="C11" s="101">
        <v>38433</v>
      </c>
      <c r="D11" s="100">
        <v>38494</v>
      </c>
      <c r="E11" s="100">
        <v>38564</v>
      </c>
      <c r="F11" s="100">
        <v>38635</v>
      </c>
    </row>
    <row r="12" spans="1:6" s="13" customFormat="1" ht="22.5" x14ac:dyDescent="0.2">
      <c r="A12" s="2" t="s">
        <v>202</v>
      </c>
      <c r="B12" s="164">
        <v>3907</v>
      </c>
      <c r="C12" s="163">
        <v>3381</v>
      </c>
      <c r="D12" s="164">
        <v>3381</v>
      </c>
      <c r="E12" s="164">
        <v>3381</v>
      </c>
      <c r="F12" s="164">
        <v>3381</v>
      </c>
    </row>
    <row r="13" spans="1:6" s="13" customFormat="1" ht="12" customHeight="1" x14ac:dyDescent="0.25">
      <c r="A13" s="129" t="s">
        <v>31</v>
      </c>
      <c r="B13" s="202">
        <v>123188</v>
      </c>
      <c r="C13" s="203">
        <v>116381</v>
      </c>
      <c r="D13" s="202">
        <v>110699</v>
      </c>
      <c r="E13" s="202">
        <v>108149</v>
      </c>
      <c r="F13" s="202">
        <v>109518</v>
      </c>
    </row>
    <row r="14" spans="1:6" s="13" customFormat="1" ht="11.25" customHeight="1" x14ac:dyDescent="0.2">
      <c r="A14" s="130"/>
      <c r="B14" s="131"/>
      <c r="C14" s="131"/>
      <c r="D14" s="131"/>
      <c r="E14" s="131"/>
      <c r="F14" s="131"/>
    </row>
    <row r="15" spans="1:6" s="13" customFormat="1" ht="11.25" customHeight="1" x14ac:dyDescent="0.25">
      <c r="A15" s="132" t="s">
        <v>32</v>
      </c>
      <c r="B15" s="133"/>
      <c r="C15" s="133"/>
      <c r="D15" s="133"/>
      <c r="E15" s="133"/>
      <c r="F15" s="133"/>
    </row>
    <row r="16" spans="1:6" ht="11.25" customHeight="1" x14ac:dyDescent="0.2">
      <c r="A16" s="168" t="s">
        <v>26</v>
      </c>
      <c r="B16" s="9"/>
      <c r="C16" s="127"/>
      <c r="D16" s="9"/>
      <c r="E16" s="9"/>
      <c r="F16" s="9"/>
    </row>
    <row r="17" spans="1:6" x14ac:dyDescent="0.2">
      <c r="A17" s="42" t="s">
        <v>4</v>
      </c>
      <c r="B17" s="100">
        <v>64612</v>
      </c>
      <c r="C17" s="101">
        <v>59484</v>
      </c>
      <c r="D17" s="100">
        <v>55414</v>
      </c>
      <c r="E17" s="100">
        <v>53721</v>
      </c>
      <c r="F17" s="100">
        <v>54760</v>
      </c>
    </row>
    <row r="18" spans="1:6" x14ac:dyDescent="0.2">
      <c r="A18" s="42" t="s">
        <v>193</v>
      </c>
      <c r="B18" s="100">
        <v>6578</v>
      </c>
      <c r="C18" s="101">
        <v>4083</v>
      </c>
      <c r="D18" s="100">
        <v>2410</v>
      </c>
      <c r="E18" s="100">
        <v>1483</v>
      </c>
      <c r="F18" s="100">
        <v>1742</v>
      </c>
    </row>
    <row r="19" spans="1:6" x14ac:dyDescent="0.2">
      <c r="A19" s="42" t="s">
        <v>27</v>
      </c>
      <c r="B19" s="100">
        <v>8000</v>
      </c>
      <c r="C19" s="101">
        <v>11000</v>
      </c>
      <c r="D19" s="100">
        <v>11000</v>
      </c>
      <c r="E19" s="100">
        <v>11000</v>
      </c>
      <c r="F19" s="100">
        <v>11000</v>
      </c>
    </row>
    <row r="20" spans="1:6" x14ac:dyDescent="0.2">
      <c r="A20" s="42" t="s">
        <v>29</v>
      </c>
      <c r="B20" s="100">
        <v>40091</v>
      </c>
      <c r="C20" s="101">
        <v>38433</v>
      </c>
      <c r="D20" s="100">
        <v>38494</v>
      </c>
      <c r="E20" s="100">
        <v>38564</v>
      </c>
      <c r="F20" s="100">
        <v>38635</v>
      </c>
    </row>
    <row r="21" spans="1:6" ht="22.5" x14ac:dyDescent="0.2">
      <c r="A21" s="42" t="s">
        <v>202</v>
      </c>
      <c r="B21" s="164">
        <v>3907</v>
      </c>
      <c r="C21" s="163">
        <v>3381</v>
      </c>
      <c r="D21" s="164">
        <v>3381</v>
      </c>
      <c r="E21" s="164">
        <v>3381</v>
      </c>
      <c r="F21" s="164">
        <v>3381</v>
      </c>
    </row>
    <row r="22" spans="1:6" ht="12" customHeight="1" x14ac:dyDescent="0.2">
      <c r="A22" s="134" t="s">
        <v>33</v>
      </c>
      <c r="B22" s="200">
        <v>123188</v>
      </c>
      <c r="C22" s="201">
        <v>116381</v>
      </c>
      <c r="D22" s="200">
        <v>110699</v>
      </c>
      <c r="E22" s="200">
        <v>108149</v>
      </c>
      <c r="F22" s="200">
        <v>109518</v>
      </c>
    </row>
    <row r="23" spans="1:6" x14ac:dyDescent="0.25">
      <c r="A23" s="135"/>
      <c r="B23" s="136"/>
      <c r="C23" s="137"/>
    </row>
    <row r="24" spans="1:6" ht="11.25" customHeight="1" x14ac:dyDescent="0.25">
      <c r="B24" s="138" t="s">
        <v>0</v>
      </c>
      <c r="C24" s="139" t="s">
        <v>1</v>
      </c>
    </row>
    <row r="25" spans="1:6" ht="11.25" customHeight="1" x14ac:dyDescent="0.2">
      <c r="A25" s="14" t="s">
        <v>12</v>
      </c>
      <c r="B25" s="162">
        <v>272</v>
      </c>
      <c r="C25" s="161">
        <v>272</v>
      </c>
    </row>
    <row r="26" spans="1:6" x14ac:dyDescent="0.25">
      <c r="A26" s="10" t="s">
        <v>236</v>
      </c>
    </row>
    <row r="27" spans="1:6" x14ac:dyDescent="0.25">
      <c r="A27" s="10" t="s">
        <v>237</v>
      </c>
    </row>
  </sheetData>
  <mergeCells count="2">
    <mergeCell ref="A1:F1"/>
    <mergeCell ref="A4:F4"/>
  </mergeCells>
  <pageMargins left="1.45669291338583" right="1.45669291338583" top="1.69291338582677" bottom="1.69291338582677" header="0.31496062992126" footer="0.31496062992126"/>
  <pageSetup paperSize="9" scale="82" fitToHeight="99" orientation="portrait" r:id="rId1"/>
  <headerFooter>
    <oddHeader>&amp;L&amp;A</oddHeader>
    <oddFooter>&amp;R&amp;P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F39"/>
  <sheetViews>
    <sheetView showGridLines="0" zoomScale="145" zoomScaleNormal="145" zoomScaleSheetLayoutView="145" workbookViewId="0">
      <selection sqref="A1:D1"/>
    </sheetView>
  </sheetViews>
  <sheetFormatPr defaultColWidth="8" defaultRowHeight="11.25" customHeight="1" x14ac:dyDescent="0.25"/>
  <cols>
    <col min="1" max="1" width="31.28515625" style="12" customWidth="1"/>
    <col min="2" max="6" width="8.7109375" style="12" customWidth="1"/>
    <col min="7" max="16384" width="8" style="12"/>
  </cols>
  <sheetData>
    <row r="1" spans="1:6" x14ac:dyDescent="0.25">
      <c r="A1" s="298" t="s">
        <v>34</v>
      </c>
      <c r="B1" s="298"/>
      <c r="C1" s="298"/>
      <c r="D1" s="298"/>
      <c r="E1" s="298"/>
      <c r="F1" s="298"/>
    </row>
    <row r="2" spans="1:6" ht="45" x14ac:dyDescent="0.2">
      <c r="A2" s="172"/>
      <c r="B2" s="124" t="s">
        <v>231</v>
      </c>
      <c r="C2" s="125" t="s">
        <v>232</v>
      </c>
      <c r="D2" s="124" t="s">
        <v>233</v>
      </c>
      <c r="E2" s="124" t="s">
        <v>234</v>
      </c>
      <c r="F2" s="124" t="s">
        <v>235</v>
      </c>
    </row>
    <row r="3" spans="1:6" ht="9.75" customHeight="1" x14ac:dyDescent="0.2">
      <c r="A3" s="45" t="s">
        <v>35</v>
      </c>
      <c r="B3" s="50"/>
      <c r="C3" s="51"/>
      <c r="D3" s="49"/>
      <c r="E3" s="46"/>
      <c r="F3" s="46"/>
    </row>
    <row r="4" spans="1:6" ht="9.75" customHeight="1" x14ac:dyDescent="0.2">
      <c r="A4" s="47" t="s">
        <v>36</v>
      </c>
      <c r="B4" s="150">
        <v>37312</v>
      </c>
      <c r="C4" s="101">
        <v>37997</v>
      </c>
      <c r="D4" s="150">
        <v>39095</v>
      </c>
      <c r="E4" s="100">
        <v>41311</v>
      </c>
      <c r="F4" s="100">
        <v>42141</v>
      </c>
    </row>
    <row r="5" spans="1:6" ht="9.75" customHeight="1" x14ac:dyDescent="0.2">
      <c r="A5" s="47" t="s">
        <v>37</v>
      </c>
      <c r="B5" s="150">
        <v>54909</v>
      </c>
      <c r="C5" s="101">
        <v>49702</v>
      </c>
      <c r="D5" s="150">
        <v>42922</v>
      </c>
      <c r="E5" s="100">
        <v>38156</v>
      </c>
      <c r="F5" s="100">
        <v>37333</v>
      </c>
    </row>
    <row r="6" spans="1:6" ht="21.6" customHeight="1" x14ac:dyDescent="0.2">
      <c r="A6" s="47" t="s">
        <v>38</v>
      </c>
      <c r="B6" s="150">
        <v>27060</v>
      </c>
      <c r="C6" s="101">
        <v>25301</v>
      </c>
      <c r="D6" s="150">
        <v>25301</v>
      </c>
      <c r="E6" s="100">
        <v>25301</v>
      </c>
      <c r="F6" s="100">
        <v>26663</v>
      </c>
    </row>
    <row r="7" spans="1:6" ht="9.75" customHeight="1" x14ac:dyDescent="0.2">
      <c r="A7" s="47" t="s">
        <v>39</v>
      </c>
      <c r="B7" s="150">
        <v>263</v>
      </c>
      <c r="C7" s="101">
        <v>0</v>
      </c>
      <c r="D7" s="150">
        <v>0</v>
      </c>
      <c r="E7" s="100">
        <v>0</v>
      </c>
      <c r="F7" s="100">
        <v>0</v>
      </c>
    </row>
    <row r="8" spans="1:6" ht="9.75" customHeight="1" x14ac:dyDescent="0.2">
      <c r="A8" s="42" t="s">
        <v>40</v>
      </c>
      <c r="B8" s="150">
        <v>3347</v>
      </c>
      <c r="C8" s="101">
        <v>3347</v>
      </c>
      <c r="D8" s="150">
        <v>3347</v>
      </c>
      <c r="E8" s="100">
        <v>3347</v>
      </c>
      <c r="F8" s="100">
        <v>3347</v>
      </c>
    </row>
    <row r="9" spans="1:6" ht="9.75" customHeight="1" x14ac:dyDescent="0.2">
      <c r="A9" s="47" t="s">
        <v>41</v>
      </c>
      <c r="B9" s="150">
        <v>297</v>
      </c>
      <c r="C9" s="101">
        <v>34</v>
      </c>
      <c r="D9" s="150">
        <v>34</v>
      </c>
      <c r="E9" s="100">
        <v>34</v>
      </c>
      <c r="F9" s="100">
        <v>34</v>
      </c>
    </row>
    <row r="10" spans="1:6" ht="9.75" customHeight="1" x14ac:dyDescent="0.2">
      <c r="A10" s="45" t="s">
        <v>42</v>
      </c>
      <c r="B10" s="131">
        <v>123188</v>
      </c>
      <c r="C10" s="192">
        <v>116381</v>
      </c>
      <c r="D10" s="131">
        <v>110699</v>
      </c>
      <c r="E10" s="131">
        <v>108149</v>
      </c>
      <c r="F10" s="131">
        <v>109518</v>
      </c>
    </row>
    <row r="11" spans="1:6" ht="9.75" customHeight="1" x14ac:dyDescent="0.2">
      <c r="A11" s="45" t="s">
        <v>43</v>
      </c>
      <c r="B11" s="150"/>
      <c r="C11" s="101"/>
      <c r="D11" s="150"/>
      <c r="E11" s="100"/>
      <c r="F11" s="100"/>
    </row>
    <row r="12" spans="1:6" ht="9.75" customHeight="1" x14ac:dyDescent="0.2">
      <c r="A12" s="45" t="s">
        <v>178</v>
      </c>
      <c r="B12" s="150"/>
      <c r="C12" s="101"/>
      <c r="D12" s="150"/>
      <c r="E12" s="100"/>
      <c r="F12" s="100"/>
    </row>
    <row r="13" spans="1:6" ht="9.75" customHeight="1" x14ac:dyDescent="0.2">
      <c r="A13" s="3" t="s">
        <v>44</v>
      </c>
      <c r="B13" s="150"/>
      <c r="C13" s="101"/>
      <c r="D13" s="150"/>
      <c r="E13" s="100"/>
      <c r="F13" s="100"/>
    </row>
    <row r="14" spans="1:6" ht="9.75" customHeight="1" x14ac:dyDescent="0.2">
      <c r="A14" s="47" t="s">
        <v>45</v>
      </c>
      <c r="B14" s="150">
        <v>146</v>
      </c>
      <c r="C14" s="101">
        <v>150</v>
      </c>
      <c r="D14" s="150">
        <v>150</v>
      </c>
      <c r="E14" s="100">
        <v>150</v>
      </c>
      <c r="F14" s="100">
        <v>1482</v>
      </c>
    </row>
    <row r="15" spans="1:6" ht="9.75" customHeight="1" x14ac:dyDescent="0.2">
      <c r="A15" s="47" t="s">
        <v>46</v>
      </c>
      <c r="B15" s="150">
        <v>7986</v>
      </c>
      <c r="C15" s="101">
        <v>3760</v>
      </c>
      <c r="D15" s="150">
        <v>2000</v>
      </c>
      <c r="E15" s="100">
        <v>1073</v>
      </c>
      <c r="F15" s="100">
        <v>0</v>
      </c>
    </row>
    <row r="16" spans="1:6" ht="9.75" customHeight="1" x14ac:dyDescent="0.2">
      <c r="A16" s="47" t="s">
        <v>47</v>
      </c>
      <c r="B16" s="150">
        <v>19218</v>
      </c>
      <c r="C16" s="101">
        <v>19218</v>
      </c>
      <c r="D16" s="150">
        <v>19218</v>
      </c>
      <c r="E16" s="100">
        <v>19218</v>
      </c>
      <c r="F16" s="100">
        <v>19218</v>
      </c>
    </row>
    <row r="17" spans="1:6" ht="9.75" customHeight="1" x14ac:dyDescent="0.2">
      <c r="A17" s="47" t="s">
        <v>192</v>
      </c>
      <c r="B17" s="150">
        <v>260</v>
      </c>
      <c r="C17" s="101">
        <v>260</v>
      </c>
      <c r="D17" s="150">
        <v>260</v>
      </c>
      <c r="E17" s="100">
        <v>260</v>
      </c>
      <c r="F17" s="100">
        <v>260</v>
      </c>
    </row>
    <row r="18" spans="1:6" ht="9.75" customHeight="1" x14ac:dyDescent="0.2">
      <c r="A18" s="3" t="s">
        <v>48</v>
      </c>
      <c r="B18" s="131">
        <v>27610</v>
      </c>
      <c r="C18" s="192">
        <v>23388</v>
      </c>
      <c r="D18" s="131">
        <v>21628</v>
      </c>
      <c r="E18" s="131">
        <v>20701</v>
      </c>
      <c r="F18" s="131">
        <v>20960</v>
      </c>
    </row>
    <row r="19" spans="1:6" ht="9.75" customHeight="1" x14ac:dyDescent="0.2">
      <c r="A19" s="47" t="s">
        <v>49</v>
      </c>
      <c r="B19" s="150">
        <v>54</v>
      </c>
      <c r="C19" s="101">
        <v>54</v>
      </c>
      <c r="D19" s="150">
        <v>54</v>
      </c>
      <c r="E19" s="100">
        <v>54</v>
      </c>
      <c r="F19" s="100">
        <v>54</v>
      </c>
    </row>
    <row r="20" spans="1:6" ht="9.75" customHeight="1" x14ac:dyDescent="0.2">
      <c r="A20" s="3" t="s">
        <v>50</v>
      </c>
      <c r="B20" s="131">
        <v>54</v>
      </c>
      <c r="C20" s="192">
        <v>54</v>
      </c>
      <c r="D20" s="131">
        <v>54</v>
      </c>
      <c r="E20" s="131">
        <v>54</v>
      </c>
      <c r="F20" s="131">
        <v>54</v>
      </c>
    </row>
    <row r="21" spans="1:6" ht="9.75" customHeight="1" x14ac:dyDescent="0.2">
      <c r="A21" s="3" t="s">
        <v>51</v>
      </c>
      <c r="B21" s="182">
        <v>27664</v>
      </c>
      <c r="C21" s="180">
        <v>23442</v>
      </c>
      <c r="D21" s="182">
        <v>21682</v>
      </c>
      <c r="E21" s="182">
        <v>20755</v>
      </c>
      <c r="F21" s="182">
        <v>21014</v>
      </c>
    </row>
    <row r="22" spans="1:6" x14ac:dyDescent="0.2">
      <c r="A22" s="52" t="s">
        <v>52</v>
      </c>
      <c r="B22" s="131">
        <v>-95524</v>
      </c>
      <c r="C22" s="192">
        <v>-92939</v>
      </c>
      <c r="D22" s="131">
        <v>-89017</v>
      </c>
      <c r="E22" s="131">
        <v>-87394</v>
      </c>
      <c r="F22" s="131">
        <v>-88504</v>
      </c>
    </row>
    <row r="23" spans="1:6" s="11" customFormat="1" x14ac:dyDescent="0.2">
      <c r="A23" s="47" t="s">
        <v>53</v>
      </c>
      <c r="B23" s="150">
        <v>83521</v>
      </c>
      <c r="C23" s="101">
        <v>91042</v>
      </c>
      <c r="D23" s="150">
        <v>87120</v>
      </c>
      <c r="E23" s="100">
        <v>85497</v>
      </c>
      <c r="F23" s="100">
        <v>86607</v>
      </c>
    </row>
    <row r="24" spans="1:6" s="11" customFormat="1" x14ac:dyDescent="0.2">
      <c r="A24" s="53" t="s">
        <v>54</v>
      </c>
      <c r="B24" s="131">
        <v>83521</v>
      </c>
      <c r="C24" s="192">
        <v>91042</v>
      </c>
      <c r="D24" s="131">
        <v>87120</v>
      </c>
      <c r="E24" s="131">
        <v>85497</v>
      </c>
      <c r="F24" s="131">
        <v>86607</v>
      </c>
    </row>
    <row r="25" spans="1:6" s="11" customFormat="1" ht="22.5" x14ac:dyDescent="0.2">
      <c r="A25" s="53" t="s">
        <v>55</v>
      </c>
      <c r="B25" s="182">
        <v>-12003</v>
      </c>
      <c r="C25" s="180">
        <v>-1897</v>
      </c>
      <c r="D25" s="182">
        <v>-1897</v>
      </c>
      <c r="E25" s="182">
        <v>-1897</v>
      </c>
      <c r="F25" s="182">
        <v>-1897</v>
      </c>
    </row>
    <row r="26" spans="1:6" s="11" customFormat="1" x14ac:dyDescent="0.2">
      <c r="A26" s="3" t="s">
        <v>56</v>
      </c>
      <c r="B26" s="208"/>
      <c r="C26" s="206"/>
      <c r="D26" s="208"/>
      <c r="E26" s="205"/>
      <c r="F26" s="205"/>
    </row>
    <row r="27" spans="1:6" s="11" customFormat="1" x14ac:dyDescent="0.2">
      <c r="A27" s="54" t="s">
        <v>57</v>
      </c>
      <c r="B27" s="209">
        <v>0</v>
      </c>
      <c r="C27" s="163">
        <v>0</v>
      </c>
      <c r="D27" s="209">
        <v>0</v>
      </c>
      <c r="E27" s="164">
        <v>0</v>
      </c>
      <c r="F27" s="164">
        <v>0</v>
      </c>
    </row>
    <row r="28" spans="1:6" s="11" customFormat="1" x14ac:dyDescent="0.2">
      <c r="A28" s="3" t="s">
        <v>58</v>
      </c>
      <c r="B28" s="182">
        <v>0</v>
      </c>
      <c r="C28" s="180">
        <v>0</v>
      </c>
      <c r="D28" s="182">
        <v>0</v>
      </c>
      <c r="E28" s="204">
        <v>0</v>
      </c>
      <c r="F28" s="204">
        <v>0</v>
      </c>
    </row>
    <row r="29" spans="1:6" s="275" customFormat="1" ht="22.5" customHeight="1" x14ac:dyDescent="0.2">
      <c r="A29" s="276" t="s">
        <v>59</v>
      </c>
      <c r="B29" s="208">
        <v>-12003</v>
      </c>
      <c r="C29" s="206">
        <v>-1897</v>
      </c>
      <c r="D29" s="208">
        <v>-1897</v>
      </c>
      <c r="E29" s="205">
        <v>-1897</v>
      </c>
      <c r="F29" s="205">
        <v>-1897</v>
      </c>
    </row>
    <row r="30" spans="1:6" s="11" customFormat="1" ht="13.5" customHeight="1" x14ac:dyDescent="0.2">
      <c r="A30" s="299" t="s">
        <v>60</v>
      </c>
      <c r="B30" s="299"/>
      <c r="C30" s="299"/>
      <c r="D30" s="299"/>
      <c r="E30" s="140"/>
      <c r="F30" s="140"/>
    </row>
    <row r="31" spans="1:6" s="11" customFormat="1" ht="22.5" x14ac:dyDescent="0.2">
      <c r="A31" s="173"/>
      <c r="B31" s="124" t="s">
        <v>223</v>
      </c>
      <c r="C31" s="125" t="s">
        <v>224</v>
      </c>
      <c r="D31" s="124" t="s">
        <v>225</v>
      </c>
      <c r="E31" s="124" t="s">
        <v>226</v>
      </c>
      <c r="F31" s="124" t="s">
        <v>227</v>
      </c>
    </row>
    <row r="32" spans="1:6" s="11" customFormat="1" ht="30.75" customHeight="1" x14ac:dyDescent="0.2">
      <c r="A32" s="55" t="s">
        <v>197</v>
      </c>
      <c r="B32" s="204">
        <v>-12003</v>
      </c>
      <c r="C32" s="180">
        <v>-1897</v>
      </c>
      <c r="D32" s="204">
        <v>-1897</v>
      </c>
      <c r="E32" s="204">
        <v>-1897</v>
      </c>
      <c r="F32" s="204">
        <v>-1897</v>
      </c>
    </row>
    <row r="33" spans="1:6" s="11" customFormat="1" ht="43.5" customHeight="1" x14ac:dyDescent="0.2">
      <c r="A33" s="56" t="s">
        <v>194</v>
      </c>
      <c r="B33" s="100">
        <v>1300</v>
      </c>
      <c r="C33" s="101">
        <v>1300</v>
      </c>
      <c r="D33" s="100">
        <v>1300</v>
      </c>
      <c r="E33" s="100">
        <v>1300</v>
      </c>
      <c r="F33" s="100">
        <v>1300</v>
      </c>
    </row>
    <row r="34" spans="1:6" s="11" customFormat="1" ht="22.5" customHeight="1" x14ac:dyDescent="0.2">
      <c r="A34" s="171" t="s">
        <v>195</v>
      </c>
      <c r="B34" s="100">
        <v>2047</v>
      </c>
      <c r="C34" s="101">
        <v>2047</v>
      </c>
      <c r="D34" s="100">
        <v>2047</v>
      </c>
      <c r="E34" s="100">
        <v>2047</v>
      </c>
      <c r="F34" s="100">
        <v>2047</v>
      </c>
    </row>
    <row r="35" spans="1:6" s="11" customFormat="1" ht="12.75" customHeight="1" x14ac:dyDescent="0.2">
      <c r="A35" s="171" t="s">
        <v>196</v>
      </c>
      <c r="B35" s="100">
        <v>1450</v>
      </c>
      <c r="C35" s="101">
        <v>1450</v>
      </c>
      <c r="D35" s="100">
        <v>1450</v>
      </c>
      <c r="E35" s="100">
        <v>1450</v>
      </c>
      <c r="F35" s="100">
        <v>1450</v>
      </c>
    </row>
    <row r="36" spans="1:6" s="11" customFormat="1" ht="11.25" customHeight="1" x14ac:dyDescent="0.2">
      <c r="A36" s="282" t="s">
        <v>185</v>
      </c>
      <c r="B36" s="207">
        <v>-10106</v>
      </c>
      <c r="C36" s="192">
        <v>0</v>
      </c>
      <c r="D36" s="207">
        <v>0</v>
      </c>
      <c r="E36" s="207">
        <v>0</v>
      </c>
      <c r="F36" s="207">
        <v>0</v>
      </c>
    </row>
    <row r="37" spans="1:6" s="16" customFormat="1" ht="11.25" customHeight="1" x14ac:dyDescent="0.2">
      <c r="A37" s="6" t="s">
        <v>61</v>
      </c>
      <c r="B37" s="6"/>
      <c r="C37" s="6"/>
      <c r="D37" s="6"/>
      <c r="E37" s="6"/>
      <c r="F37" s="6"/>
    </row>
    <row r="38" spans="1:6" ht="11.25" customHeight="1" x14ac:dyDescent="0.25">
      <c r="A38" s="12" t="s">
        <v>238</v>
      </c>
    </row>
    <row r="39" spans="1:6" ht="11.25" customHeight="1" x14ac:dyDescent="0.25">
      <c r="A39" s="12" t="s">
        <v>239</v>
      </c>
    </row>
  </sheetData>
  <mergeCells count="2">
    <mergeCell ref="A1:F1"/>
    <mergeCell ref="A30:D30"/>
  </mergeCells>
  <pageMargins left="0.70866141732283505" right="0.70866141732283505" top="0.74803149606299202" bottom="0.74803149606299202" header="0.31496062992126" footer="0.31496062992126"/>
  <pageSetup paperSize="9" fitToHeight="0" orientation="portrait" r:id="rId1"/>
  <headerFooter>
    <oddHeader>&amp;L&amp;A</oddHeader>
    <oddFooter>&amp;R&amp;P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38"/>
  <sheetViews>
    <sheetView showGridLines="0" zoomScale="145" zoomScaleNormal="145" zoomScaleSheetLayoutView="100" workbookViewId="0">
      <selection sqref="A1:D1"/>
    </sheetView>
  </sheetViews>
  <sheetFormatPr defaultColWidth="8" defaultRowHeight="11.25" customHeight="1" x14ac:dyDescent="0.25"/>
  <cols>
    <col min="1" max="1" width="30.7109375" style="17" customWidth="1"/>
    <col min="2" max="6" width="9.42578125" style="17" customWidth="1"/>
    <col min="7" max="16384" width="8" style="17"/>
  </cols>
  <sheetData>
    <row r="1" spans="1:6" x14ac:dyDescent="0.2">
      <c r="A1" s="300" t="s">
        <v>62</v>
      </c>
      <c r="B1" s="300"/>
      <c r="C1" s="300"/>
      <c r="D1" s="300"/>
      <c r="E1" s="300"/>
      <c r="F1" s="300"/>
    </row>
    <row r="2" spans="1:6" s="18" customFormat="1" ht="45" x14ac:dyDescent="0.25">
      <c r="A2" s="172"/>
      <c r="B2" s="124" t="s">
        <v>231</v>
      </c>
      <c r="C2" s="125" t="s">
        <v>232</v>
      </c>
      <c r="D2" s="124" t="s">
        <v>233</v>
      </c>
      <c r="E2" s="124" t="s">
        <v>234</v>
      </c>
      <c r="F2" s="124" t="s">
        <v>235</v>
      </c>
    </row>
    <row r="3" spans="1:6" x14ac:dyDescent="0.2">
      <c r="A3" s="57" t="s">
        <v>63</v>
      </c>
      <c r="B3" s="142"/>
      <c r="C3" s="143"/>
      <c r="D3" s="142"/>
      <c r="E3" s="144"/>
      <c r="F3" s="144"/>
    </row>
    <row r="4" spans="1:6" x14ac:dyDescent="0.2">
      <c r="A4" s="57" t="s">
        <v>64</v>
      </c>
      <c r="B4" s="157"/>
      <c r="C4" s="158"/>
      <c r="D4" s="157"/>
      <c r="E4" s="159"/>
      <c r="F4" s="159"/>
    </row>
    <row r="5" spans="1:6" x14ac:dyDescent="0.2">
      <c r="A5" s="61" t="s">
        <v>171</v>
      </c>
      <c r="B5" s="157">
        <v>6458</v>
      </c>
      <c r="C5" s="158">
        <v>2458</v>
      </c>
      <c r="D5" s="157">
        <v>2458</v>
      </c>
      <c r="E5" s="159">
        <v>2458</v>
      </c>
      <c r="F5" s="159">
        <v>2458</v>
      </c>
    </row>
    <row r="6" spans="1:6" x14ac:dyDescent="0.2">
      <c r="A6" s="62" t="s">
        <v>65</v>
      </c>
      <c r="B6" s="157">
        <v>76344</v>
      </c>
      <c r="C6" s="158">
        <v>40570</v>
      </c>
      <c r="D6" s="157">
        <v>40570</v>
      </c>
      <c r="E6" s="159">
        <v>40570</v>
      </c>
      <c r="F6" s="159">
        <v>40570</v>
      </c>
    </row>
    <row r="7" spans="1:6" x14ac:dyDescent="0.15">
      <c r="A7" s="63" t="s">
        <v>66</v>
      </c>
      <c r="B7" s="247">
        <f>SUM(B5:B6)</f>
        <v>82802</v>
      </c>
      <c r="C7" s="248">
        <f t="shared" ref="C7:F7" si="0">SUM(C5:C6)</f>
        <v>43028</v>
      </c>
      <c r="D7" s="247">
        <f t="shared" si="0"/>
        <v>43028</v>
      </c>
      <c r="E7" s="242">
        <f t="shared" si="0"/>
        <v>43028</v>
      </c>
      <c r="F7" s="242">
        <f t="shared" si="0"/>
        <v>43028</v>
      </c>
    </row>
    <row r="8" spans="1:6" x14ac:dyDescent="0.2">
      <c r="A8" s="57" t="s">
        <v>67</v>
      </c>
      <c r="B8" s="157"/>
      <c r="C8" s="158"/>
      <c r="D8" s="157"/>
      <c r="E8" s="159"/>
      <c r="F8" s="159"/>
    </row>
    <row r="9" spans="1:6" x14ac:dyDescent="0.2">
      <c r="A9" s="61" t="s">
        <v>68</v>
      </c>
      <c r="B9" s="157">
        <v>13503</v>
      </c>
      <c r="C9" s="158">
        <v>57442</v>
      </c>
      <c r="D9" s="157">
        <v>58488</v>
      </c>
      <c r="E9" s="159">
        <v>59564</v>
      </c>
      <c r="F9" s="159">
        <v>60673</v>
      </c>
    </row>
    <row r="10" spans="1:6" x14ac:dyDescent="0.2">
      <c r="A10" s="61" t="s">
        <v>69</v>
      </c>
      <c r="B10" s="157">
        <v>1545</v>
      </c>
      <c r="C10" s="158">
        <v>1194</v>
      </c>
      <c r="D10" s="157">
        <v>854</v>
      </c>
      <c r="E10" s="159">
        <v>517</v>
      </c>
      <c r="F10" s="159">
        <v>179</v>
      </c>
    </row>
    <row r="11" spans="1:6" x14ac:dyDescent="0.2">
      <c r="A11" s="61" t="s">
        <v>70</v>
      </c>
      <c r="B11" s="157">
        <v>5585</v>
      </c>
      <c r="C11" s="158">
        <v>5585</v>
      </c>
      <c r="D11" s="157">
        <v>5585</v>
      </c>
      <c r="E11" s="159">
        <v>5585</v>
      </c>
      <c r="F11" s="159">
        <v>5585</v>
      </c>
    </row>
    <row r="12" spans="1:6" x14ac:dyDescent="0.15">
      <c r="A12" s="63" t="s">
        <v>71</v>
      </c>
      <c r="B12" s="247">
        <f>SUM(B9:B11)</f>
        <v>20633</v>
      </c>
      <c r="C12" s="248">
        <f>SUM(C9:C11)</f>
        <v>64221</v>
      </c>
      <c r="D12" s="247">
        <f>SUM(D9:D11)</f>
        <v>64927</v>
      </c>
      <c r="E12" s="242">
        <f>SUM(E9:E11)</f>
        <v>65666</v>
      </c>
      <c r="F12" s="242">
        <f>SUM(F9:F11)</f>
        <v>66437</v>
      </c>
    </row>
    <row r="13" spans="1:6" x14ac:dyDescent="0.2">
      <c r="A13" s="57" t="s">
        <v>72</v>
      </c>
      <c r="B13" s="211">
        <f>B7+B12</f>
        <v>103435</v>
      </c>
      <c r="C13" s="210">
        <f>C7+C12</f>
        <v>107249</v>
      </c>
      <c r="D13" s="211">
        <f>D7+D12</f>
        <v>107955</v>
      </c>
      <c r="E13" s="212">
        <f>E7+E12</f>
        <v>108694</v>
      </c>
      <c r="F13" s="212">
        <f>F7+F12</f>
        <v>109465</v>
      </c>
    </row>
    <row r="14" spans="1:6" x14ac:dyDescent="0.2">
      <c r="A14" s="64" t="s">
        <v>73</v>
      </c>
      <c r="B14" s="213"/>
      <c r="C14" s="214"/>
      <c r="D14" s="213"/>
      <c r="E14" s="215"/>
      <c r="F14" s="215"/>
    </row>
    <row r="15" spans="1:6" x14ac:dyDescent="0.2">
      <c r="A15" s="57" t="s">
        <v>74</v>
      </c>
      <c r="B15" s="157"/>
      <c r="C15" s="158"/>
      <c r="D15" s="157"/>
      <c r="E15" s="159"/>
      <c r="F15" s="159"/>
    </row>
    <row r="16" spans="1:6" x14ac:dyDescent="0.2">
      <c r="A16" s="61" t="s">
        <v>37</v>
      </c>
      <c r="B16" s="157">
        <v>4583</v>
      </c>
      <c r="C16" s="158">
        <v>4583</v>
      </c>
      <c r="D16" s="157">
        <v>4583</v>
      </c>
      <c r="E16" s="159">
        <v>4583</v>
      </c>
      <c r="F16" s="159">
        <v>4583</v>
      </c>
    </row>
    <row r="17" spans="1:6" x14ac:dyDescent="0.2">
      <c r="A17" s="61" t="s">
        <v>75</v>
      </c>
      <c r="B17" s="157">
        <v>1484.48</v>
      </c>
      <c r="C17" s="158">
        <v>1484.48</v>
      </c>
      <c r="D17" s="157">
        <v>1484.48</v>
      </c>
      <c r="E17" s="159">
        <v>1484.48</v>
      </c>
      <c r="F17" s="159">
        <v>1484.48</v>
      </c>
    </row>
    <row r="18" spans="1:6" x14ac:dyDescent="0.2">
      <c r="A18" s="61" t="s">
        <v>76</v>
      </c>
      <c r="B18" s="157">
        <v>793.52</v>
      </c>
      <c r="C18" s="158">
        <v>793.52</v>
      </c>
      <c r="D18" s="157">
        <v>793.52</v>
      </c>
      <c r="E18" s="159">
        <v>793.52</v>
      </c>
      <c r="F18" s="159">
        <v>793.52</v>
      </c>
    </row>
    <row r="19" spans="1:6" x14ac:dyDescent="0.15">
      <c r="A19" s="65" t="s">
        <v>77</v>
      </c>
      <c r="B19" s="247">
        <f>SUM(B16:B18)</f>
        <v>6861</v>
      </c>
      <c r="C19" s="248">
        <f t="shared" ref="C19:F19" si="1">SUM(C16:C18)</f>
        <v>6861</v>
      </c>
      <c r="D19" s="247">
        <f t="shared" si="1"/>
        <v>6861</v>
      </c>
      <c r="E19" s="242">
        <f t="shared" si="1"/>
        <v>6861</v>
      </c>
      <c r="F19" s="242">
        <f t="shared" si="1"/>
        <v>6861</v>
      </c>
    </row>
    <row r="20" spans="1:6" x14ac:dyDescent="0.2">
      <c r="A20" s="64" t="s">
        <v>78</v>
      </c>
      <c r="B20" s="213"/>
      <c r="C20" s="214"/>
      <c r="D20" s="213"/>
      <c r="E20" s="215"/>
      <c r="F20" s="215"/>
    </row>
    <row r="21" spans="1:6" x14ac:dyDescent="0.2">
      <c r="A21" s="61" t="s">
        <v>79</v>
      </c>
      <c r="B21" s="157">
        <v>1055</v>
      </c>
      <c r="C21" s="158">
        <v>1101</v>
      </c>
      <c r="D21" s="157">
        <v>1147</v>
      </c>
      <c r="E21" s="159">
        <v>1193</v>
      </c>
      <c r="F21" s="159">
        <v>1239</v>
      </c>
    </row>
    <row r="22" spans="1:6" x14ac:dyDescent="0.15">
      <c r="A22" s="65" t="s">
        <v>80</v>
      </c>
      <c r="B22" s="247">
        <f>B21</f>
        <v>1055</v>
      </c>
      <c r="C22" s="248">
        <f t="shared" ref="C22:F22" si="2">C21</f>
        <v>1101</v>
      </c>
      <c r="D22" s="247">
        <f t="shared" si="2"/>
        <v>1147</v>
      </c>
      <c r="E22" s="242">
        <f t="shared" si="2"/>
        <v>1193</v>
      </c>
      <c r="F22" s="242">
        <f t="shared" si="2"/>
        <v>1239</v>
      </c>
    </row>
    <row r="23" spans="1:6" x14ac:dyDescent="0.2">
      <c r="A23" s="64" t="s">
        <v>81</v>
      </c>
      <c r="B23" s="213"/>
      <c r="C23" s="214"/>
      <c r="D23" s="213"/>
      <c r="E23" s="215"/>
      <c r="F23" s="215"/>
    </row>
    <row r="24" spans="1:6" x14ac:dyDescent="0.2">
      <c r="A24" s="61" t="s">
        <v>82</v>
      </c>
      <c r="B24" s="157">
        <v>7903</v>
      </c>
      <c r="C24" s="158">
        <v>7903</v>
      </c>
      <c r="D24" s="157">
        <v>7903</v>
      </c>
      <c r="E24" s="157">
        <v>7903</v>
      </c>
      <c r="F24" s="157">
        <v>7903</v>
      </c>
    </row>
    <row r="25" spans="1:6" x14ac:dyDescent="0.2">
      <c r="A25" s="61" t="s">
        <v>83</v>
      </c>
      <c r="B25" s="157">
        <v>4000</v>
      </c>
      <c r="C25" s="158">
        <v>0</v>
      </c>
      <c r="D25" s="157">
        <v>0</v>
      </c>
      <c r="E25" s="157">
        <v>0</v>
      </c>
      <c r="F25" s="157">
        <v>0</v>
      </c>
    </row>
    <row r="26" spans="1:6" x14ac:dyDescent="0.15">
      <c r="A26" s="65" t="s">
        <v>84</v>
      </c>
      <c r="B26" s="247">
        <f>SUM(B24:B25)</f>
        <v>11903</v>
      </c>
      <c r="C26" s="248">
        <f t="shared" ref="C26:F26" si="3">SUM(C24:C25)</f>
        <v>7903</v>
      </c>
      <c r="D26" s="247">
        <f t="shared" si="3"/>
        <v>7903</v>
      </c>
      <c r="E26" s="242">
        <f t="shared" si="3"/>
        <v>7903</v>
      </c>
      <c r="F26" s="242">
        <f t="shared" si="3"/>
        <v>7903</v>
      </c>
    </row>
    <row r="27" spans="1:6" x14ac:dyDescent="0.2">
      <c r="A27" s="64" t="s">
        <v>85</v>
      </c>
      <c r="B27" s="221">
        <f>B19+B22+B26</f>
        <v>19819</v>
      </c>
      <c r="C27" s="222">
        <f t="shared" ref="C27:F27" si="4">C19+C22+C26</f>
        <v>15865</v>
      </c>
      <c r="D27" s="221">
        <f t="shared" si="4"/>
        <v>15911</v>
      </c>
      <c r="E27" s="223">
        <f t="shared" si="4"/>
        <v>15957</v>
      </c>
      <c r="F27" s="223">
        <f t="shared" si="4"/>
        <v>16003</v>
      </c>
    </row>
    <row r="28" spans="1:6" x14ac:dyDescent="0.2">
      <c r="A28" s="64" t="s">
        <v>86</v>
      </c>
      <c r="B28" s="211">
        <f>B13-B27</f>
        <v>83616</v>
      </c>
      <c r="C28" s="210">
        <f t="shared" ref="C28:F28" si="5">C13-C27</f>
        <v>91384</v>
      </c>
      <c r="D28" s="211">
        <f t="shared" si="5"/>
        <v>92044</v>
      </c>
      <c r="E28" s="212">
        <f t="shared" si="5"/>
        <v>92737</v>
      </c>
      <c r="F28" s="212">
        <f t="shared" si="5"/>
        <v>93462</v>
      </c>
    </row>
    <row r="29" spans="1:6" x14ac:dyDescent="0.2">
      <c r="A29" s="64" t="s">
        <v>87</v>
      </c>
      <c r="B29" s="216"/>
      <c r="C29" s="217"/>
      <c r="D29" s="216"/>
      <c r="E29" s="218"/>
      <c r="F29" s="218"/>
    </row>
    <row r="30" spans="1:6" x14ac:dyDescent="0.2">
      <c r="A30" s="64" t="s">
        <v>88</v>
      </c>
      <c r="B30" s="157"/>
      <c r="C30" s="158"/>
      <c r="D30" s="157"/>
      <c r="E30" s="159"/>
      <c r="F30" s="159"/>
    </row>
    <row r="31" spans="1:6" x14ac:dyDescent="0.2">
      <c r="A31" s="61" t="s">
        <v>89</v>
      </c>
      <c r="B31" s="157">
        <v>83784</v>
      </c>
      <c r="C31" s="158">
        <v>93449</v>
      </c>
      <c r="D31" s="157">
        <v>96006</v>
      </c>
      <c r="E31" s="159">
        <v>98596</v>
      </c>
      <c r="F31" s="159">
        <v>101218</v>
      </c>
    </row>
    <row r="32" spans="1:6" x14ac:dyDescent="0.2">
      <c r="A32" s="61" t="s">
        <v>90</v>
      </c>
      <c r="B32" s="157">
        <v>2147</v>
      </c>
      <c r="C32" s="158">
        <v>2147</v>
      </c>
      <c r="D32" s="157">
        <v>2147</v>
      </c>
      <c r="E32" s="159">
        <v>2147</v>
      </c>
      <c r="F32" s="159">
        <v>2147</v>
      </c>
    </row>
    <row r="33" spans="1:6" x14ac:dyDescent="0.2">
      <c r="A33" s="69" t="s">
        <v>91</v>
      </c>
      <c r="B33" s="219">
        <v>-2315</v>
      </c>
      <c r="C33" s="220">
        <v>-4212</v>
      </c>
      <c r="D33" s="219">
        <v>-6109</v>
      </c>
      <c r="E33" s="219">
        <v>-8006</v>
      </c>
      <c r="F33" s="219">
        <v>-9903</v>
      </c>
    </row>
    <row r="34" spans="1:6" x14ac:dyDescent="0.15">
      <c r="A34" s="70" t="s">
        <v>92</v>
      </c>
      <c r="B34" s="247">
        <f>SUM(B31:B33)</f>
        <v>83616</v>
      </c>
      <c r="C34" s="248">
        <f t="shared" ref="C34:F34" si="6">SUM(C31:C33)</f>
        <v>91384</v>
      </c>
      <c r="D34" s="247">
        <f t="shared" si="6"/>
        <v>92044</v>
      </c>
      <c r="E34" s="242">
        <f t="shared" si="6"/>
        <v>92737</v>
      </c>
      <c r="F34" s="242">
        <f t="shared" si="6"/>
        <v>93462</v>
      </c>
    </row>
    <row r="35" spans="1:6" x14ac:dyDescent="0.2">
      <c r="A35" s="141" t="s">
        <v>93</v>
      </c>
      <c r="B35" s="221">
        <f>B34</f>
        <v>83616</v>
      </c>
      <c r="C35" s="222">
        <f t="shared" ref="C35:F35" si="7">C34</f>
        <v>91384</v>
      </c>
      <c r="D35" s="221">
        <f t="shared" si="7"/>
        <v>92044</v>
      </c>
      <c r="E35" s="223">
        <f t="shared" si="7"/>
        <v>92737</v>
      </c>
      <c r="F35" s="223">
        <f t="shared" si="7"/>
        <v>93462</v>
      </c>
    </row>
    <row r="36" spans="1:6" ht="11.25" customHeight="1" x14ac:dyDescent="0.2">
      <c r="A36" s="7" t="s">
        <v>94</v>
      </c>
      <c r="B36" s="7"/>
      <c r="C36" s="7"/>
      <c r="D36" s="7"/>
      <c r="E36" s="7"/>
      <c r="F36" s="7"/>
    </row>
    <row r="37" spans="1:6" ht="11.25" customHeight="1" x14ac:dyDescent="0.25">
      <c r="A37" s="12" t="s">
        <v>240</v>
      </c>
      <c r="B37" s="12"/>
      <c r="C37" s="12"/>
      <c r="D37" s="12"/>
      <c r="E37" s="12"/>
      <c r="F37" s="12"/>
    </row>
    <row r="38" spans="1:6" ht="11.25" customHeight="1" x14ac:dyDescent="0.25">
      <c r="A38" s="19"/>
    </row>
  </sheetData>
  <mergeCells count="1">
    <mergeCell ref="A1:F1"/>
  </mergeCells>
  <pageMargins left="0.70866141732283505" right="0.70866141732283505" top="0.74803149606299202" bottom="0.74803149606299202" header="0.31496062992126" footer="0.31496062992126"/>
  <pageSetup paperSize="9" scale="92" orientation="portrait" r:id="rId1"/>
  <headerFooter>
    <oddHeader>&amp;L&amp;A</oddHeader>
    <oddFooter>&amp;R&amp;P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E16"/>
  <sheetViews>
    <sheetView showGridLines="0" zoomScale="145" zoomScaleNormal="145" zoomScaleSheetLayoutView="100" workbookViewId="0">
      <selection sqref="A1:D1"/>
    </sheetView>
  </sheetViews>
  <sheetFormatPr defaultColWidth="8" defaultRowHeight="11.25" customHeight="1" x14ac:dyDescent="0.25"/>
  <cols>
    <col min="1" max="1" width="35.7109375" style="12" customWidth="1"/>
    <col min="2" max="5" width="9.42578125" style="20" customWidth="1"/>
    <col min="6" max="16384" width="8" style="12"/>
  </cols>
  <sheetData>
    <row r="1" spans="1:5" x14ac:dyDescent="0.25">
      <c r="A1" s="11" t="s">
        <v>243</v>
      </c>
      <c r="B1" s="11"/>
      <c r="C1" s="11"/>
      <c r="D1" s="11"/>
      <c r="E1" s="11"/>
    </row>
    <row r="2" spans="1:5" s="20" customFormat="1" ht="45" x14ac:dyDescent="0.25">
      <c r="A2" s="170"/>
      <c r="B2" s="145" t="s">
        <v>95</v>
      </c>
      <c r="C2" s="145" t="s">
        <v>172</v>
      </c>
      <c r="D2" s="145" t="s">
        <v>96</v>
      </c>
      <c r="E2" s="145" t="s">
        <v>173</v>
      </c>
    </row>
    <row r="3" spans="1:5" s="20" customFormat="1" x14ac:dyDescent="0.25">
      <c r="A3" s="75" t="s">
        <v>241</v>
      </c>
      <c r="B3" s="58"/>
      <c r="C3" s="58"/>
      <c r="D3" s="58"/>
      <c r="E3" s="58"/>
    </row>
    <row r="4" spans="1:5" s="11" customFormat="1" x14ac:dyDescent="0.2">
      <c r="A4" s="76" t="s">
        <v>97</v>
      </c>
      <c r="B4" s="159">
        <v>-2315</v>
      </c>
      <c r="C4" s="157">
        <v>2147</v>
      </c>
      <c r="D4" s="157">
        <v>83784</v>
      </c>
      <c r="E4" s="159">
        <v>83616</v>
      </c>
    </row>
    <row r="5" spans="1:5" s="11" customFormat="1" x14ac:dyDescent="0.25">
      <c r="A5" s="77" t="s">
        <v>98</v>
      </c>
      <c r="B5" s="272">
        <v>-2315</v>
      </c>
      <c r="C5" s="272">
        <v>2147</v>
      </c>
      <c r="D5" s="272">
        <v>83784</v>
      </c>
      <c r="E5" s="272">
        <v>83616</v>
      </c>
    </row>
    <row r="6" spans="1:5" s="11" customFormat="1" x14ac:dyDescent="0.25">
      <c r="A6" s="71" t="s">
        <v>99</v>
      </c>
      <c r="B6" s="224"/>
      <c r="C6" s="224"/>
      <c r="D6" s="224"/>
      <c r="E6" s="224">
        <v>0</v>
      </c>
    </row>
    <row r="7" spans="1:5" s="11" customFormat="1" x14ac:dyDescent="0.2">
      <c r="A7" s="78" t="s">
        <v>100</v>
      </c>
      <c r="B7" s="159">
        <v>-1897</v>
      </c>
      <c r="C7" s="157">
        <v>0</v>
      </c>
      <c r="D7" s="157">
        <v>0</v>
      </c>
      <c r="E7" s="159">
        <v>-1897</v>
      </c>
    </row>
    <row r="8" spans="1:5" s="11" customFormat="1" x14ac:dyDescent="0.25">
      <c r="A8" s="77" t="s">
        <v>101</v>
      </c>
      <c r="B8" s="272">
        <v>-1897</v>
      </c>
      <c r="C8" s="272">
        <v>0</v>
      </c>
      <c r="D8" s="272">
        <v>0</v>
      </c>
      <c r="E8" s="272">
        <v>-1897</v>
      </c>
    </row>
    <row r="9" spans="1:5" s="11" customFormat="1" x14ac:dyDescent="0.25">
      <c r="A9" s="71" t="s">
        <v>102</v>
      </c>
      <c r="B9" s="225"/>
      <c r="C9" s="225"/>
      <c r="D9" s="225"/>
      <c r="E9" s="225"/>
    </row>
    <row r="10" spans="1:5" s="11" customFormat="1" x14ac:dyDescent="0.25">
      <c r="A10" s="72" t="s">
        <v>103</v>
      </c>
      <c r="B10" s="225"/>
      <c r="C10" s="225"/>
      <c r="D10" s="225"/>
      <c r="E10" s="225"/>
    </row>
    <row r="11" spans="1:5" s="11" customFormat="1" x14ac:dyDescent="0.2">
      <c r="A11" s="73" t="s">
        <v>104</v>
      </c>
      <c r="B11" s="157">
        <v>0</v>
      </c>
      <c r="C11" s="157">
        <v>0</v>
      </c>
      <c r="D11" s="157">
        <v>7146</v>
      </c>
      <c r="E11" s="159">
        <v>7146</v>
      </c>
    </row>
    <row r="12" spans="1:5" s="11" customFormat="1" x14ac:dyDescent="0.2">
      <c r="A12" s="73" t="s">
        <v>105</v>
      </c>
      <c r="B12" s="157">
        <v>0</v>
      </c>
      <c r="C12" s="157">
        <v>0</v>
      </c>
      <c r="D12" s="157">
        <v>2519</v>
      </c>
      <c r="E12" s="159">
        <v>2519</v>
      </c>
    </row>
    <row r="13" spans="1:5" s="11" customFormat="1" x14ac:dyDescent="0.25">
      <c r="A13" s="74" t="s">
        <v>106</v>
      </c>
      <c r="B13" s="273">
        <v>0</v>
      </c>
      <c r="C13" s="273">
        <v>0</v>
      </c>
      <c r="D13" s="273">
        <v>9665</v>
      </c>
      <c r="E13" s="273">
        <v>9665</v>
      </c>
    </row>
    <row r="14" spans="1:5" s="11" customFormat="1" ht="22.5" customHeight="1" x14ac:dyDescent="0.2">
      <c r="A14" s="277" t="s">
        <v>242</v>
      </c>
      <c r="B14" s="212">
        <v>-4212</v>
      </c>
      <c r="C14" s="212">
        <v>2147</v>
      </c>
      <c r="D14" s="212">
        <v>93449</v>
      </c>
      <c r="E14" s="212">
        <v>91384</v>
      </c>
    </row>
    <row r="15" spans="1:5" s="11" customFormat="1" ht="22.5" x14ac:dyDescent="0.2">
      <c r="A15" s="146" t="s">
        <v>107</v>
      </c>
      <c r="B15" s="223">
        <v>-4212</v>
      </c>
      <c r="C15" s="223">
        <v>2147</v>
      </c>
      <c r="D15" s="223">
        <v>93449</v>
      </c>
      <c r="E15" s="223">
        <v>91384</v>
      </c>
    </row>
    <row r="16" spans="1:5" ht="11.25" customHeight="1" x14ac:dyDescent="0.25">
      <c r="A16" s="12" t="s">
        <v>94</v>
      </c>
      <c r="B16" s="12"/>
      <c r="C16" s="12"/>
      <c r="D16" s="12"/>
      <c r="E16" s="12"/>
    </row>
  </sheetData>
  <pageMargins left="0.70866141732283505" right="0.70866141732283505" top="0.74803149606299202" bottom="0.74803149606299202" header="0.31496062992126" footer="0.31496062992126"/>
  <pageSetup paperSize="9" orientation="portrait" r:id="rId1"/>
  <headerFooter>
    <oddHeader>&amp;L&amp;A</oddHeader>
    <oddFooter>&amp;R&amp;P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F37"/>
  <sheetViews>
    <sheetView showGridLines="0" zoomScale="145" zoomScaleNormal="145" zoomScaleSheetLayoutView="100" workbookViewId="0">
      <selection sqref="A1:D1"/>
    </sheetView>
  </sheetViews>
  <sheetFormatPr defaultColWidth="8" defaultRowHeight="11.25" customHeight="1" x14ac:dyDescent="0.25"/>
  <cols>
    <col min="1" max="1" width="30.7109375" style="12" customWidth="1"/>
    <col min="2" max="6" width="8.42578125" style="12" customWidth="1"/>
    <col min="7" max="16384" width="8" style="12"/>
  </cols>
  <sheetData>
    <row r="1" spans="1:6" x14ac:dyDescent="0.25">
      <c r="A1" s="296" t="s">
        <v>108</v>
      </c>
      <c r="B1" s="296"/>
      <c r="C1" s="296"/>
      <c r="D1" s="296"/>
      <c r="E1" s="296"/>
      <c r="F1" s="296"/>
    </row>
    <row r="2" spans="1:6" ht="45" x14ac:dyDescent="0.2">
      <c r="A2" s="172"/>
      <c r="B2" s="124" t="s">
        <v>231</v>
      </c>
      <c r="C2" s="125" t="s">
        <v>232</v>
      </c>
      <c r="D2" s="124" t="s">
        <v>233</v>
      </c>
      <c r="E2" s="124" t="s">
        <v>234</v>
      </c>
      <c r="F2" s="124" t="s">
        <v>235</v>
      </c>
    </row>
    <row r="3" spans="1:6" x14ac:dyDescent="0.25">
      <c r="A3" s="64" t="s">
        <v>109</v>
      </c>
      <c r="B3" s="67"/>
      <c r="C3" s="59"/>
      <c r="D3" s="67"/>
      <c r="E3" s="58"/>
      <c r="F3" s="58"/>
    </row>
    <row r="4" spans="1:6" x14ac:dyDescent="0.2">
      <c r="A4" s="57" t="s">
        <v>110</v>
      </c>
      <c r="B4" s="68"/>
      <c r="C4" s="60"/>
      <c r="D4" s="66"/>
      <c r="E4" s="48"/>
      <c r="F4" s="66"/>
    </row>
    <row r="5" spans="1:6" x14ac:dyDescent="0.2">
      <c r="A5" s="61" t="s">
        <v>111</v>
      </c>
      <c r="B5" s="157">
        <v>90886</v>
      </c>
      <c r="C5" s="158">
        <v>98210</v>
      </c>
      <c r="D5" s="157">
        <v>87120</v>
      </c>
      <c r="E5" s="159">
        <v>85497</v>
      </c>
      <c r="F5" s="157">
        <v>86607</v>
      </c>
    </row>
    <row r="6" spans="1:6" ht="20.100000000000001" customHeight="1" x14ac:dyDescent="0.2">
      <c r="A6" s="69" t="s">
        <v>112</v>
      </c>
      <c r="B6" s="157">
        <v>7986</v>
      </c>
      <c r="C6" s="158">
        <v>3760</v>
      </c>
      <c r="D6" s="157">
        <v>2000</v>
      </c>
      <c r="E6" s="159">
        <v>1073</v>
      </c>
      <c r="F6" s="157">
        <v>0</v>
      </c>
    </row>
    <row r="7" spans="1:6" ht="20.100000000000001" customHeight="1" x14ac:dyDescent="0.2">
      <c r="A7" s="69" t="s">
        <v>47</v>
      </c>
      <c r="B7" s="157">
        <v>19218</v>
      </c>
      <c r="C7" s="158">
        <v>19218</v>
      </c>
      <c r="D7" s="157">
        <v>19218</v>
      </c>
      <c r="E7" s="159">
        <v>19218</v>
      </c>
      <c r="F7" s="157">
        <v>19218</v>
      </c>
    </row>
    <row r="8" spans="1:6" x14ac:dyDescent="0.2">
      <c r="A8" s="69" t="s">
        <v>45</v>
      </c>
      <c r="B8" s="157">
        <v>406</v>
      </c>
      <c r="C8" s="158">
        <v>410</v>
      </c>
      <c r="D8" s="157">
        <v>410</v>
      </c>
      <c r="E8" s="159">
        <v>410</v>
      </c>
      <c r="F8" s="157">
        <v>1742</v>
      </c>
    </row>
    <row r="9" spans="1:6" ht="11.1" customHeight="1" x14ac:dyDescent="0.2">
      <c r="A9" s="69" t="s">
        <v>49</v>
      </c>
      <c r="B9" s="157"/>
      <c r="C9" s="158"/>
      <c r="D9" s="157"/>
      <c r="E9" s="159"/>
      <c r="F9" s="157"/>
    </row>
    <row r="10" spans="1:6" x14ac:dyDescent="0.25">
      <c r="A10" s="63" t="s">
        <v>113</v>
      </c>
      <c r="B10" s="266">
        <v>118496</v>
      </c>
      <c r="C10" s="267">
        <v>121598</v>
      </c>
      <c r="D10" s="266">
        <v>108748</v>
      </c>
      <c r="E10" s="266">
        <v>106198</v>
      </c>
      <c r="F10" s="266">
        <v>107567</v>
      </c>
    </row>
    <row r="11" spans="1:6" x14ac:dyDescent="0.25">
      <c r="A11" s="57" t="s">
        <v>114</v>
      </c>
      <c r="B11" s="227"/>
      <c r="C11" s="228"/>
      <c r="D11" s="227"/>
      <c r="E11" s="224"/>
      <c r="F11" s="227"/>
    </row>
    <row r="12" spans="1:6" x14ac:dyDescent="0.2">
      <c r="A12" s="61" t="s">
        <v>115</v>
      </c>
      <c r="B12" s="157">
        <v>37312</v>
      </c>
      <c r="C12" s="158">
        <v>37997</v>
      </c>
      <c r="D12" s="157">
        <v>39095</v>
      </c>
      <c r="E12" s="159">
        <v>41311</v>
      </c>
      <c r="F12" s="157">
        <v>42141</v>
      </c>
    </row>
    <row r="13" spans="1:6" x14ac:dyDescent="0.2">
      <c r="A13" s="61" t="s">
        <v>37</v>
      </c>
      <c r="B13" s="157">
        <v>74963</v>
      </c>
      <c r="C13" s="158">
        <v>53648</v>
      </c>
      <c r="D13" s="157">
        <v>42868</v>
      </c>
      <c r="E13" s="159">
        <v>38102</v>
      </c>
      <c r="F13" s="157">
        <v>37279</v>
      </c>
    </row>
    <row r="14" spans="1:6" x14ac:dyDescent="0.2">
      <c r="A14" s="69" t="s">
        <v>116</v>
      </c>
      <c r="B14" s="157">
        <v>34</v>
      </c>
      <c r="C14" s="158">
        <v>34</v>
      </c>
      <c r="D14" s="157">
        <v>34</v>
      </c>
      <c r="E14" s="159">
        <v>34</v>
      </c>
      <c r="F14" s="157">
        <v>34</v>
      </c>
    </row>
    <row r="15" spans="1:6" ht="22.5" x14ac:dyDescent="0.2">
      <c r="A15" s="69" t="s">
        <v>117</v>
      </c>
      <c r="B15" s="157">
        <v>27323</v>
      </c>
      <c r="C15" s="158">
        <v>25301</v>
      </c>
      <c r="D15" s="157">
        <v>25301</v>
      </c>
      <c r="E15" s="159">
        <v>25301</v>
      </c>
      <c r="F15" s="157">
        <v>26663</v>
      </c>
    </row>
    <row r="16" spans="1:6" x14ac:dyDescent="0.25">
      <c r="A16" s="63" t="s">
        <v>118</v>
      </c>
      <c r="B16" s="266">
        <v>139632</v>
      </c>
      <c r="C16" s="267">
        <v>116980</v>
      </c>
      <c r="D16" s="266">
        <v>107298</v>
      </c>
      <c r="E16" s="268">
        <v>104748</v>
      </c>
      <c r="F16" s="266">
        <v>106117</v>
      </c>
    </row>
    <row r="17" spans="1:6" ht="22.5" x14ac:dyDescent="0.2">
      <c r="A17" s="79" t="s">
        <v>119</v>
      </c>
      <c r="B17" s="211">
        <v>-21136</v>
      </c>
      <c r="C17" s="210">
        <v>4618</v>
      </c>
      <c r="D17" s="211">
        <v>1450</v>
      </c>
      <c r="E17" s="212">
        <v>1450</v>
      </c>
      <c r="F17" s="211">
        <v>1450</v>
      </c>
    </row>
    <row r="18" spans="1:6" x14ac:dyDescent="0.25">
      <c r="A18" s="64" t="s">
        <v>120</v>
      </c>
      <c r="B18" s="230"/>
      <c r="C18" s="231"/>
      <c r="D18" s="230"/>
      <c r="E18" s="232"/>
      <c r="F18" s="232"/>
    </row>
    <row r="19" spans="1:6" x14ac:dyDescent="0.2">
      <c r="A19" s="57" t="s">
        <v>110</v>
      </c>
      <c r="B19" s="233"/>
      <c r="C19" s="60"/>
      <c r="D19" s="66"/>
      <c r="E19" s="48"/>
      <c r="F19" s="66"/>
    </row>
    <row r="20" spans="1:6" ht="20.100000000000001" customHeight="1" x14ac:dyDescent="0.2">
      <c r="A20" s="69" t="s">
        <v>174</v>
      </c>
      <c r="B20" s="157"/>
      <c r="C20" s="158"/>
      <c r="D20" s="157"/>
      <c r="E20" s="159"/>
      <c r="F20" s="157"/>
    </row>
    <row r="21" spans="1:6" x14ac:dyDescent="0.25">
      <c r="A21" s="63" t="s">
        <v>113</v>
      </c>
      <c r="B21" s="264">
        <v>0</v>
      </c>
      <c r="C21" s="265">
        <v>0</v>
      </c>
      <c r="D21" s="264">
        <v>0</v>
      </c>
      <c r="E21" s="264">
        <v>0</v>
      </c>
      <c r="F21" s="264">
        <v>0</v>
      </c>
    </row>
    <row r="22" spans="1:6" ht="11.1" customHeight="1" x14ac:dyDescent="0.25">
      <c r="A22" s="64" t="s">
        <v>114</v>
      </c>
      <c r="B22" s="227"/>
      <c r="C22" s="228"/>
      <c r="D22" s="227"/>
      <c r="E22" s="224"/>
      <c r="F22" s="224"/>
    </row>
    <row r="23" spans="1:6" ht="22.5" x14ac:dyDescent="0.2">
      <c r="A23" s="69" t="s">
        <v>121</v>
      </c>
      <c r="B23" s="219">
        <v>14443</v>
      </c>
      <c r="C23" s="220">
        <v>45439</v>
      </c>
      <c r="D23" s="219">
        <v>2557</v>
      </c>
      <c r="E23" s="234">
        <v>2590</v>
      </c>
      <c r="F23" s="219">
        <v>2622</v>
      </c>
    </row>
    <row r="24" spans="1:6" x14ac:dyDescent="0.25">
      <c r="A24" s="63" t="s">
        <v>118</v>
      </c>
      <c r="B24" s="269">
        <v>14443</v>
      </c>
      <c r="C24" s="270">
        <v>45439</v>
      </c>
      <c r="D24" s="269">
        <v>2557</v>
      </c>
      <c r="E24" s="271">
        <v>2590</v>
      </c>
      <c r="F24" s="271">
        <v>2622</v>
      </c>
    </row>
    <row r="25" spans="1:6" ht="22.5" x14ac:dyDescent="0.2">
      <c r="A25" s="79" t="s">
        <v>122</v>
      </c>
      <c r="B25" s="221">
        <v>-14443</v>
      </c>
      <c r="C25" s="222">
        <v>-45439</v>
      </c>
      <c r="D25" s="221">
        <v>-2557</v>
      </c>
      <c r="E25" s="223">
        <v>-2590</v>
      </c>
      <c r="F25" s="223">
        <v>-2622</v>
      </c>
    </row>
    <row r="26" spans="1:6" x14ac:dyDescent="0.2">
      <c r="A26" s="81" t="s">
        <v>123</v>
      </c>
      <c r="B26" s="211"/>
      <c r="C26" s="210"/>
      <c r="D26" s="211"/>
      <c r="E26" s="212"/>
      <c r="F26" s="212"/>
    </row>
    <row r="27" spans="1:6" x14ac:dyDescent="0.2">
      <c r="A27" s="81" t="s">
        <v>110</v>
      </c>
      <c r="B27" s="211"/>
      <c r="C27" s="210"/>
      <c r="D27" s="211"/>
      <c r="E27" s="212"/>
      <c r="F27" s="212"/>
    </row>
    <row r="28" spans="1:6" x14ac:dyDescent="0.2">
      <c r="A28" s="82" t="s">
        <v>89</v>
      </c>
      <c r="B28" s="157">
        <v>14443</v>
      </c>
      <c r="C28" s="210">
        <v>38271</v>
      </c>
      <c r="D28" s="157">
        <v>2557</v>
      </c>
      <c r="E28" s="159">
        <v>2590</v>
      </c>
      <c r="F28" s="157">
        <v>2622</v>
      </c>
    </row>
    <row r="29" spans="1:6" x14ac:dyDescent="0.25">
      <c r="A29" s="83" t="s">
        <v>113</v>
      </c>
      <c r="B29" s="266">
        <v>14443</v>
      </c>
      <c r="C29" s="267">
        <v>38271</v>
      </c>
      <c r="D29" s="266">
        <v>2557</v>
      </c>
      <c r="E29" s="268">
        <v>2590</v>
      </c>
      <c r="F29" s="268">
        <v>2622</v>
      </c>
    </row>
    <row r="30" spans="1:6" x14ac:dyDescent="0.2">
      <c r="A30" s="81" t="s">
        <v>114</v>
      </c>
      <c r="B30" s="211"/>
      <c r="C30" s="210"/>
      <c r="D30" s="211"/>
      <c r="E30" s="212"/>
      <c r="F30" s="212"/>
    </row>
    <row r="31" spans="1:6" x14ac:dyDescent="0.2">
      <c r="A31" s="82" t="s">
        <v>124</v>
      </c>
      <c r="B31" s="157">
        <v>1450</v>
      </c>
      <c r="C31" s="158">
        <v>1450</v>
      </c>
      <c r="D31" s="157">
        <v>1450</v>
      </c>
      <c r="E31" s="159">
        <v>1450</v>
      </c>
      <c r="F31" s="157">
        <v>1450</v>
      </c>
    </row>
    <row r="32" spans="1:6" x14ac:dyDescent="0.25">
      <c r="A32" s="83" t="s">
        <v>118</v>
      </c>
      <c r="B32" s="266">
        <v>1450</v>
      </c>
      <c r="C32" s="267">
        <v>1450</v>
      </c>
      <c r="D32" s="266">
        <v>1450</v>
      </c>
      <c r="E32" s="268">
        <v>1450</v>
      </c>
      <c r="F32" s="268">
        <v>1450</v>
      </c>
    </row>
    <row r="33" spans="1:6" ht="20.100000000000001" customHeight="1" x14ac:dyDescent="0.2">
      <c r="A33" s="79" t="s">
        <v>125</v>
      </c>
      <c r="B33" s="211">
        <v>12993</v>
      </c>
      <c r="C33" s="210">
        <v>36821</v>
      </c>
      <c r="D33" s="211">
        <v>1107</v>
      </c>
      <c r="E33" s="212">
        <v>1140</v>
      </c>
      <c r="F33" s="212">
        <v>1172</v>
      </c>
    </row>
    <row r="34" spans="1:6" x14ac:dyDescent="0.2">
      <c r="A34" s="80" t="s">
        <v>126</v>
      </c>
      <c r="B34" s="221">
        <v>-22586</v>
      </c>
      <c r="C34" s="222">
        <v>-4000</v>
      </c>
      <c r="D34" s="226">
        <v>0</v>
      </c>
      <c r="E34" s="229">
        <v>0</v>
      </c>
      <c r="F34" s="229">
        <v>0</v>
      </c>
    </row>
    <row r="35" spans="1:6" ht="20.100000000000001" customHeight="1" x14ac:dyDescent="0.2">
      <c r="A35" s="69" t="s">
        <v>127</v>
      </c>
      <c r="B35" s="157">
        <v>29044</v>
      </c>
      <c r="C35" s="158">
        <v>6458</v>
      </c>
      <c r="D35" s="157">
        <v>2458</v>
      </c>
      <c r="E35" s="159">
        <v>2458</v>
      </c>
      <c r="F35" s="157">
        <v>2458</v>
      </c>
    </row>
    <row r="36" spans="1:6" ht="20.100000000000001" customHeight="1" x14ac:dyDescent="0.2">
      <c r="A36" s="147" t="s">
        <v>128</v>
      </c>
      <c r="B36" s="221">
        <v>6458</v>
      </c>
      <c r="C36" s="222">
        <v>2458</v>
      </c>
      <c r="D36" s="221">
        <v>2458</v>
      </c>
      <c r="E36" s="221">
        <v>2458</v>
      </c>
      <c r="F36" s="221">
        <v>2458</v>
      </c>
    </row>
    <row r="37" spans="1:6" ht="11.25" customHeight="1" x14ac:dyDescent="0.2">
      <c r="A37" s="7" t="s">
        <v>94</v>
      </c>
      <c r="B37" s="7"/>
      <c r="C37" s="7"/>
      <c r="D37" s="7"/>
      <c r="E37" s="7"/>
      <c r="F37" s="7"/>
    </row>
  </sheetData>
  <mergeCells count="1">
    <mergeCell ref="A1:F1"/>
  </mergeCells>
  <pageMargins left="0.70866141732283505" right="0.70866141732283505" top="0.74803149606299202" bottom="0.74803149606299202" header="0.31496062992126" footer="0.31496062992126"/>
  <pageSetup paperSize="9" orientation="portrait" r:id="rId1"/>
  <headerFooter>
    <oddHeader>&amp;L&amp;A</oddHeader>
    <oddFooter>&amp;R&amp;P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F20"/>
  <sheetViews>
    <sheetView showGridLines="0" zoomScale="145" zoomScaleNormal="145" zoomScaleSheetLayoutView="100" workbookViewId="0">
      <selection sqref="A1:D1"/>
    </sheetView>
  </sheetViews>
  <sheetFormatPr defaultColWidth="9.140625" defaultRowHeight="11.25" customHeight="1" x14ac:dyDescent="0.25"/>
  <cols>
    <col min="1" max="1" width="32.85546875" style="21" customWidth="1"/>
    <col min="2" max="6" width="8.140625" style="21" customWidth="1"/>
    <col min="7" max="16384" width="9.140625" style="21"/>
  </cols>
  <sheetData>
    <row r="1" spans="1:6" ht="15" x14ac:dyDescent="0.25">
      <c r="A1" s="301" t="s">
        <v>129</v>
      </c>
      <c r="B1" s="301"/>
      <c r="C1" s="301"/>
      <c r="D1" s="301"/>
      <c r="E1" s="301"/>
      <c r="F1" s="301"/>
    </row>
    <row r="2" spans="1:6" ht="45" x14ac:dyDescent="0.25">
      <c r="A2" s="172"/>
      <c r="B2" s="124" t="s">
        <v>231</v>
      </c>
      <c r="C2" s="125" t="s">
        <v>232</v>
      </c>
      <c r="D2" s="124" t="s">
        <v>233</v>
      </c>
      <c r="E2" s="124" t="s">
        <v>234</v>
      </c>
      <c r="F2" s="124" t="s">
        <v>235</v>
      </c>
    </row>
    <row r="3" spans="1:6" s="22" customFormat="1" ht="15" x14ac:dyDescent="0.25">
      <c r="A3" s="15" t="s">
        <v>130</v>
      </c>
      <c r="B3" s="148"/>
      <c r="C3" s="149"/>
      <c r="D3" s="148"/>
      <c r="E3" s="148"/>
      <c r="F3" s="148"/>
    </row>
    <row r="4" spans="1:6" ht="12" customHeight="1" x14ac:dyDescent="0.25">
      <c r="A4" s="87" t="s">
        <v>131</v>
      </c>
      <c r="B4" s="150">
        <v>5151</v>
      </c>
      <c r="C4" s="101">
        <v>2519</v>
      </c>
      <c r="D4" s="150">
        <v>2557</v>
      </c>
      <c r="E4" s="150">
        <v>2590</v>
      </c>
      <c r="F4" s="150">
        <v>2622</v>
      </c>
    </row>
    <row r="5" spans="1:6" ht="12" customHeight="1" x14ac:dyDescent="0.25">
      <c r="A5" s="87" t="s">
        <v>132</v>
      </c>
      <c r="B5" s="150">
        <v>2124</v>
      </c>
      <c r="C5" s="101">
        <v>7146</v>
      </c>
      <c r="D5" s="150">
        <v>0</v>
      </c>
      <c r="E5" s="150">
        <v>0</v>
      </c>
      <c r="F5" s="150">
        <v>0</v>
      </c>
    </row>
    <row r="6" spans="1:6" ht="15" customHeight="1" x14ac:dyDescent="0.25">
      <c r="A6" s="13" t="s">
        <v>133</v>
      </c>
      <c r="B6" s="131">
        <v>7275</v>
      </c>
      <c r="C6" s="192">
        <v>9665</v>
      </c>
      <c r="D6" s="131">
        <v>2557</v>
      </c>
      <c r="E6" s="131">
        <v>2590</v>
      </c>
      <c r="F6" s="131">
        <v>2622</v>
      </c>
    </row>
    <row r="7" spans="1:6" ht="11.1" customHeight="1" x14ac:dyDescent="0.25">
      <c r="A7" s="85" t="s">
        <v>134</v>
      </c>
      <c r="B7" s="148"/>
      <c r="C7" s="149"/>
      <c r="D7" s="148"/>
      <c r="E7" s="148"/>
      <c r="F7" s="148"/>
    </row>
    <row r="8" spans="1:6" ht="11.25" customHeight="1" x14ac:dyDescent="0.25">
      <c r="A8" s="86" t="s">
        <v>135</v>
      </c>
      <c r="B8" s="261">
        <v>7275</v>
      </c>
      <c r="C8" s="262">
        <v>9665</v>
      </c>
      <c r="D8" s="261">
        <v>2557</v>
      </c>
      <c r="E8" s="261">
        <v>2590</v>
      </c>
      <c r="F8" s="261">
        <v>2622</v>
      </c>
    </row>
    <row r="9" spans="1:6" ht="15" x14ac:dyDescent="0.25">
      <c r="A9" s="85" t="s">
        <v>136</v>
      </c>
      <c r="B9" s="199">
        <v>7275</v>
      </c>
      <c r="C9" s="263">
        <v>9665</v>
      </c>
      <c r="D9" s="199">
        <v>2557</v>
      </c>
      <c r="E9" s="199">
        <v>2590</v>
      </c>
      <c r="F9" s="199">
        <v>2622</v>
      </c>
    </row>
    <row r="10" spans="1:6" ht="11.25" customHeight="1" x14ac:dyDescent="0.25">
      <c r="A10" s="84" t="s">
        <v>137</v>
      </c>
      <c r="B10" s="150"/>
      <c r="C10" s="101"/>
      <c r="D10" s="150"/>
      <c r="E10" s="150"/>
      <c r="F10" s="150"/>
    </row>
    <row r="11" spans="1:6" ht="15" x14ac:dyDescent="0.25">
      <c r="A11" s="47" t="s">
        <v>183</v>
      </c>
      <c r="B11" s="235">
        <v>2124</v>
      </c>
      <c r="C11" s="190">
        <v>7146</v>
      </c>
      <c r="D11" s="235">
        <v>0</v>
      </c>
      <c r="E11" s="235">
        <v>0</v>
      </c>
      <c r="F11" s="235">
        <v>0</v>
      </c>
    </row>
    <row r="12" spans="1:6" s="23" customFormat="1" ht="11.25" customHeight="1" x14ac:dyDescent="0.25">
      <c r="A12" s="44" t="s">
        <v>211</v>
      </c>
      <c r="B12" s="235">
        <v>5151</v>
      </c>
      <c r="C12" s="190">
        <v>2519</v>
      </c>
      <c r="D12" s="235">
        <v>2557</v>
      </c>
      <c r="E12" s="235">
        <v>2590</v>
      </c>
      <c r="F12" s="235">
        <v>2622</v>
      </c>
    </row>
    <row r="13" spans="1:6" ht="22.5" x14ac:dyDescent="0.25">
      <c r="A13" s="47" t="s">
        <v>203</v>
      </c>
      <c r="B13" s="150">
        <v>7168</v>
      </c>
      <c r="C13" s="101">
        <v>35774</v>
      </c>
      <c r="D13" s="150">
        <v>0</v>
      </c>
      <c r="E13" s="150">
        <v>0</v>
      </c>
      <c r="F13" s="150">
        <v>0</v>
      </c>
    </row>
    <row r="14" spans="1:6" ht="12" customHeight="1" x14ac:dyDescent="0.25">
      <c r="A14" s="129" t="s">
        <v>138</v>
      </c>
      <c r="B14" s="131">
        <v>14443</v>
      </c>
      <c r="C14" s="192">
        <v>45439</v>
      </c>
      <c r="D14" s="131">
        <v>2557</v>
      </c>
      <c r="E14" s="131">
        <v>2590</v>
      </c>
      <c r="F14" s="131">
        <v>2622</v>
      </c>
    </row>
    <row r="15" spans="1:6" ht="11.25" customHeight="1" x14ac:dyDescent="0.25">
      <c r="A15" s="287" t="s">
        <v>94</v>
      </c>
      <c r="B15" s="287"/>
      <c r="C15" s="287"/>
      <c r="D15" s="287"/>
      <c r="E15" s="287"/>
      <c r="F15" s="287"/>
    </row>
    <row r="16" spans="1:6" ht="11.25" customHeight="1" x14ac:dyDescent="0.25">
      <c r="A16" s="287" t="s">
        <v>244</v>
      </c>
      <c r="B16" s="287"/>
      <c r="C16" s="287"/>
      <c r="D16" s="287"/>
      <c r="E16" s="287"/>
      <c r="F16" s="287"/>
    </row>
    <row r="17" spans="1:6" ht="11.25" customHeight="1" x14ac:dyDescent="0.25">
      <c r="A17" s="287" t="s">
        <v>245</v>
      </c>
      <c r="B17" s="287"/>
      <c r="C17" s="287"/>
      <c r="D17" s="287"/>
      <c r="E17" s="287"/>
      <c r="F17" s="287"/>
    </row>
    <row r="18" spans="1:6" ht="44.45" customHeight="1" x14ac:dyDescent="0.25">
      <c r="A18" s="285" t="s">
        <v>246</v>
      </c>
      <c r="B18" s="286"/>
      <c r="C18" s="286"/>
      <c r="D18" s="286"/>
      <c r="E18" s="286"/>
      <c r="F18" s="286"/>
    </row>
    <row r="20" spans="1:6" ht="15" x14ac:dyDescent="0.25">
      <c r="A20" s="283"/>
      <c r="B20" s="284"/>
      <c r="C20" s="284"/>
      <c r="D20" s="284"/>
      <c r="E20" s="284"/>
      <c r="F20" s="284"/>
    </row>
  </sheetData>
  <mergeCells count="1">
    <mergeCell ref="A1:F1"/>
  </mergeCells>
  <pageMargins left="0.70866141732283505" right="0.70866141732283505" top="0.74803149606299202" bottom="0.74803149606299202" header="0.31496062992126" footer="0.31496062992126"/>
  <pageSetup paperSize="9" orientation="portrait" r:id="rId1"/>
  <headerFooter>
    <oddHeader>&amp;L&amp;A</oddHeader>
    <oddFooter>&amp;R&amp;P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A1:E25"/>
  <sheetViews>
    <sheetView showGridLines="0" zoomScale="145" zoomScaleNormal="145" zoomScaleSheetLayoutView="100" workbookViewId="0">
      <selection sqref="A1:D1"/>
    </sheetView>
  </sheetViews>
  <sheetFormatPr defaultColWidth="9.140625" defaultRowHeight="15" x14ac:dyDescent="0.25"/>
  <cols>
    <col min="1" max="1" width="34.140625" style="18" customWidth="1"/>
    <col min="2" max="3" width="9.28515625" style="18" customWidth="1"/>
    <col min="4" max="4" width="9.28515625" style="24" customWidth="1"/>
    <col min="5" max="5" width="9.28515625" style="18" customWidth="1"/>
    <col min="6" max="16384" width="9.140625" style="18"/>
  </cols>
  <sheetData>
    <row r="1" spans="1:5" ht="15.75" customHeight="1" x14ac:dyDescent="0.25">
      <c r="A1" s="296" t="s">
        <v>254</v>
      </c>
      <c r="B1" s="296"/>
      <c r="C1" s="296"/>
      <c r="D1" s="296"/>
    </row>
    <row r="2" spans="1:5" s="25" customFormat="1" ht="60" customHeight="1" x14ac:dyDescent="0.25">
      <c r="A2" s="169"/>
      <c r="B2" s="289" t="s">
        <v>248</v>
      </c>
      <c r="C2" s="289" t="s">
        <v>249</v>
      </c>
      <c r="D2" s="289" t="s">
        <v>251</v>
      </c>
      <c r="E2" s="289" t="s">
        <v>250</v>
      </c>
    </row>
    <row r="3" spans="1:5" s="26" customFormat="1" ht="11.1" customHeight="1" x14ac:dyDescent="0.2">
      <c r="A3" s="151" t="s">
        <v>247</v>
      </c>
      <c r="B3" s="153"/>
      <c r="C3" s="153"/>
      <c r="D3" s="153"/>
      <c r="E3" s="153"/>
    </row>
    <row r="4" spans="1:5" s="26" customFormat="1" ht="11.1" customHeight="1" x14ac:dyDescent="0.2">
      <c r="A4" s="88" t="s">
        <v>139</v>
      </c>
      <c r="B4" s="150">
        <v>38785</v>
      </c>
      <c r="C4" s="150">
        <v>4956</v>
      </c>
      <c r="D4" s="150">
        <v>3437</v>
      </c>
      <c r="E4" s="150">
        <v>47178</v>
      </c>
    </row>
    <row r="5" spans="1:5" s="26" customFormat="1" ht="11.1" customHeight="1" x14ac:dyDescent="0.2">
      <c r="A5" s="88" t="s">
        <v>186</v>
      </c>
      <c r="B5" s="150">
        <v>7313</v>
      </c>
      <c r="C5" s="150">
        <v>1264</v>
      </c>
      <c r="D5" s="150">
        <v>0</v>
      </c>
      <c r="E5" s="150">
        <v>8577</v>
      </c>
    </row>
    <row r="6" spans="1:5" s="26" customFormat="1" ht="21.95" customHeight="1" x14ac:dyDescent="0.2">
      <c r="A6" s="174" t="s">
        <v>140</v>
      </c>
      <c r="B6" s="150">
        <v>-25238</v>
      </c>
      <c r="C6" s="150">
        <v>-3934</v>
      </c>
      <c r="D6" s="150">
        <v>-3437</v>
      </c>
      <c r="E6" s="150">
        <v>-32609</v>
      </c>
    </row>
    <row r="7" spans="1:5" s="26" customFormat="1" ht="21.95" customHeight="1" x14ac:dyDescent="0.2">
      <c r="A7" s="174" t="s">
        <v>187</v>
      </c>
      <c r="B7" s="150">
        <v>-7357</v>
      </c>
      <c r="C7" s="150">
        <v>-741</v>
      </c>
      <c r="D7" s="150">
        <v>0</v>
      </c>
      <c r="E7" s="150">
        <v>-8098</v>
      </c>
    </row>
    <row r="8" spans="1:5" s="27" customFormat="1" ht="11.1" customHeight="1" x14ac:dyDescent="0.2">
      <c r="A8" s="102" t="s">
        <v>141</v>
      </c>
      <c r="B8" s="131">
        <v>13503</v>
      </c>
      <c r="C8" s="131">
        <v>1545</v>
      </c>
      <c r="D8" s="131">
        <v>0</v>
      </c>
      <c r="E8" s="131">
        <v>15048</v>
      </c>
    </row>
    <row r="9" spans="1:5" s="26" customFormat="1" ht="11.1" customHeight="1" x14ac:dyDescent="0.2">
      <c r="A9" s="89" t="s">
        <v>142</v>
      </c>
      <c r="B9" s="150"/>
      <c r="C9" s="150"/>
      <c r="D9" s="150"/>
      <c r="E9" s="150">
        <v>0</v>
      </c>
    </row>
    <row r="10" spans="1:5" s="26" customFormat="1" ht="20.100000000000001" customHeight="1" x14ac:dyDescent="0.2">
      <c r="A10" s="90" t="s">
        <v>143</v>
      </c>
      <c r="B10" s="150"/>
      <c r="C10" s="150"/>
      <c r="D10" s="150"/>
      <c r="E10" s="150">
        <v>0</v>
      </c>
    </row>
    <row r="11" spans="1:5" s="26" customFormat="1" ht="12" customHeight="1" x14ac:dyDescent="0.2">
      <c r="A11" s="91" t="s">
        <v>188</v>
      </c>
      <c r="B11" s="150">
        <v>44905</v>
      </c>
      <c r="C11" s="150">
        <v>534</v>
      </c>
      <c r="D11" s="150">
        <v>0</v>
      </c>
      <c r="E11" s="150">
        <v>45439</v>
      </c>
    </row>
    <row r="12" spans="1:5" s="27" customFormat="1" ht="22.5" x14ac:dyDescent="0.2">
      <c r="A12" s="174" t="s">
        <v>189</v>
      </c>
      <c r="B12" s="150">
        <v>1371</v>
      </c>
      <c r="C12" s="150">
        <v>125</v>
      </c>
      <c r="D12" s="150">
        <v>0</v>
      </c>
      <c r="E12" s="150">
        <v>1496</v>
      </c>
    </row>
    <row r="13" spans="1:5" s="26" customFormat="1" ht="11.1" customHeight="1" x14ac:dyDescent="0.2">
      <c r="A13" s="90" t="s">
        <v>144</v>
      </c>
      <c r="B13" s="131">
        <v>46276</v>
      </c>
      <c r="C13" s="131">
        <v>659</v>
      </c>
      <c r="D13" s="131">
        <v>0</v>
      </c>
      <c r="E13" s="131">
        <v>46935</v>
      </c>
    </row>
    <row r="14" spans="1:5" s="27" customFormat="1" ht="11.1" customHeight="1" x14ac:dyDescent="0.2">
      <c r="A14" s="90" t="s">
        <v>145</v>
      </c>
      <c r="B14" s="182"/>
      <c r="C14" s="182"/>
      <c r="D14" s="182"/>
      <c r="E14" s="182">
        <v>0</v>
      </c>
    </row>
    <row r="15" spans="1:5" s="26" customFormat="1" ht="12" customHeight="1" x14ac:dyDescent="0.2">
      <c r="A15" s="88" t="s">
        <v>146</v>
      </c>
      <c r="B15" s="150">
        <v>-400</v>
      </c>
      <c r="C15" s="150">
        <v>-900</v>
      </c>
      <c r="D15" s="150">
        <v>0</v>
      </c>
      <c r="E15" s="150">
        <v>-1300</v>
      </c>
    </row>
    <row r="16" spans="1:5" s="26" customFormat="1" ht="12" customHeight="1" x14ac:dyDescent="0.2">
      <c r="A16" s="88" t="s">
        <v>200</v>
      </c>
      <c r="B16" s="150">
        <v>-1937</v>
      </c>
      <c r="C16" s="150">
        <v>-110</v>
      </c>
      <c r="D16" s="150">
        <v>0</v>
      </c>
      <c r="E16" s="150">
        <v>-2047</v>
      </c>
    </row>
    <row r="17" spans="1:5" s="26" customFormat="1" ht="12" customHeight="1" x14ac:dyDescent="0.2">
      <c r="A17" s="90" t="s">
        <v>147</v>
      </c>
      <c r="B17" s="131">
        <v>-2337</v>
      </c>
      <c r="C17" s="131">
        <v>-1010</v>
      </c>
      <c r="D17" s="131">
        <v>0</v>
      </c>
      <c r="E17" s="131">
        <v>-3347</v>
      </c>
    </row>
    <row r="18" spans="1:5" s="26" customFormat="1" ht="12" customHeight="1" x14ac:dyDescent="0.2">
      <c r="A18" s="89" t="s">
        <v>198</v>
      </c>
      <c r="B18" s="182"/>
      <c r="C18" s="182"/>
      <c r="D18" s="182"/>
      <c r="E18" s="182">
        <v>0</v>
      </c>
    </row>
    <row r="19" spans="1:5" s="26" customFormat="1" ht="12" customHeight="1" x14ac:dyDescent="0.2">
      <c r="A19" s="88" t="s">
        <v>139</v>
      </c>
      <c r="B19" s="236">
        <v>83690</v>
      </c>
      <c r="C19" s="236">
        <v>5490</v>
      </c>
      <c r="D19" s="236">
        <v>3437</v>
      </c>
      <c r="E19" s="150">
        <v>92617</v>
      </c>
    </row>
    <row r="20" spans="1:5" s="26" customFormat="1" ht="12" customHeight="1" x14ac:dyDescent="0.2">
      <c r="A20" s="88" t="s">
        <v>190</v>
      </c>
      <c r="B20" s="150">
        <v>8684</v>
      </c>
      <c r="C20" s="150">
        <v>1389</v>
      </c>
      <c r="D20" s="150">
        <v>0</v>
      </c>
      <c r="E20" s="150">
        <v>10073</v>
      </c>
    </row>
    <row r="21" spans="1:5" s="26" customFormat="1" ht="21.95" customHeight="1" x14ac:dyDescent="0.2">
      <c r="A21" s="174" t="s">
        <v>140</v>
      </c>
      <c r="B21" s="150">
        <v>-25638</v>
      </c>
      <c r="C21" s="150">
        <v>-4834</v>
      </c>
      <c r="D21" s="150">
        <v>-3437</v>
      </c>
      <c r="E21" s="150">
        <v>-33909</v>
      </c>
    </row>
    <row r="22" spans="1:5" s="26" customFormat="1" ht="21.95" customHeight="1" x14ac:dyDescent="0.2">
      <c r="A22" s="42" t="s">
        <v>191</v>
      </c>
      <c r="B22" s="150">
        <v>-9294</v>
      </c>
      <c r="C22" s="150">
        <v>-851</v>
      </c>
      <c r="D22" s="150">
        <v>0</v>
      </c>
      <c r="E22" s="150">
        <v>-10145</v>
      </c>
    </row>
    <row r="23" spans="1:5" s="26" customFormat="1" ht="11.1" customHeight="1" x14ac:dyDescent="0.2">
      <c r="A23" s="152" t="s">
        <v>148</v>
      </c>
      <c r="B23" s="131">
        <v>57442</v>
      </c>
      <c r="C23" s="131">
        <v>1194</v>
      </c>
      <c r="D23" s="131">
        <v>0</v>
      </c>
      <c r="E23" s="131">
        <v>58636</v>
      </c>
    </row>
    <row r="24" spans="1:5" x14ac:dyDescent="0.25">
      <c r="A24" s="7" t="s">
        <v>94</v>
      </c>
      <c r="B24" s="7"/>
      <c r="C24" s="7"/>
      <c r="D24" s="7"/>
    </row>
    <row r="25" spans="1:5" x14ac:dyDescent="0.25">
      <c r="A25" s="7" t="s">
        <v>252</v>
      </c>
      <c r="B25" s="7"/>
      <c r="C25" s="7"/>
      <c r="D25" s="7"/>
    </row>
  </sheetData>
  <mergeCells count="1">
    <mergeCell ref="A1:D1"/>
  </mergeCells>
  <pageMargins left="0.70866141732283505" right="0.70866141732283505" top="0.74803149606299202" bottom="0.74803149606299202" header="0.31496062992126" footer="0.31496062992126"/>
  <pageSetup paperSize="8" orientation="landscape" r:id="rId1"/>
  <headerFooter>
    <oddHeader>&amp;L&amp;A</oddHeader>
    <oddFooter>&amp;R&amp;P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p:properties xmlns:p="http://schemas.microsoft.com/office/2006/metadata/properties" xmlns:xsi="http://www.w3.org/2001/XMLSchema-instance" xmlns:pc="http://schemas.microsoft.com/office/infopath/2007/PartnerControls">
  <documentManagement>
    <Original_x0020_Date_x0020_Created xmlns="a334ba3b-e131-42d3-95f3-2728f5a41884" xsi:nil="true"/>
    <_dlc_DocId xmlns="6a7e9632-768a-49bf-85ac-c69233ab2a52">FIN33506-1566835604-284805</_dlc_DocId>
    <TaxKeywordTaxHTField xmlns="a334ba3b-e131-42d3-95f3-2728f5a41884">
      <Terms xmlns="http://schemas.microsoft.com/office/infopath/2007/PartnerControls">
        <TermInfo xmlns="http://schemas.microsoft.com/office/infopath/2007/PartnerControls">
          <TermName xmlns="http://schemas.microsoft.com/office/infopath/2007/PartnerControls">[SEC=OFFICIAL]</TermName>
          <TermId xmlns="http://schemas.microsoft.com/office/infopath/2007/PartnerControls">07351cc0-de73-4913-be2f-56f124cbf8bb</TermId>
        </TermInfo>
      </Terms>
    </TaxKeywordTaxHTField>
    <Security_x0020_Classification xmlns="a334ba3b-e131-42d3-95f3-2728f5a41884">OFFICIAL</Security_x0020_Classification>
    <f0888ba7078d4a1bac90b097c1ed0fad xmlns="a334ba3b-e131-42d3-95f3-2728f5a41884">
      <Terms xmlns="http://schemas.microsoft.com/office/infopath/2007/PartnerControls">
        <TermInfo xmlns="http://schemas.microsoft.com/office/infopath/2007/PartnerControls">
          <TermName xmlns="http://schemas.microsoft.com/office/infopath/2007/PartnerControls">Department of Finance</TermName>
          <TermId xmlns="http://schemas.microsoft.com/office/infopath/2007/PartnerControls">fd660e8f-8f31-49bd-92a3-d31d4da31afe</TermId>
        </TermInfo>
      </Terms>
    </f0888ba7078d4a1bac90b097c1ed0fad>
    <_dlc_DocIdUrl xmlns="6a7e9632-768a-49bf-85ac-c69233ab2a52">
      <Url>https://financegovau.sharepoint.com/sites/M365_DoF_50033506/_layouts/15/DocIdRedir.aspx?ID=FIN33506-1566835604-284805</Url>
      <Description>FIN33506-1566835604-284805</Description>
    </_dlc_DocIdUrl>
    <lf395e0388bc45bfb8642f07b9d090f4 xmlns="a334ba3b-e131-42d3-95f3-2728f5a41884">
      <Terms xmlns="http://schemas.microsoft.com/office/infopath/2007/PartnerControls"/>
    </lf395e0388bc45bfb8642f07b9d090f4>
    <of934ccb37d6451ba60cdb89c1817167 xmlns="a334ba3b-e131-42d3-95f3-2728f5a41884">
      <Terms xmlns="http://schemas.microsoft.com/office/infopath/2007/PartnerControls">
        <TermInfo xmlns="http://schemas.microsoft.com/office/infopath/2007/PartnerControls">
          <TermName xmlns="http://schemas.microsoft.com/office/infopath/2007/PartnerControls">Department of Finance</TermName>
          <TermId xmlns="http://schemas.microsoft.com/office/infopath/2007/PartnerControls">fd660e8f-8f31-49bd-92a3-d31d4da31afe</TermId>
        </TermInfo>
      </Terms>
    </of934ccb37d6451ba60cdb89c1817167>
    <lcf76f155ced4ddcb4097134ff3c332f xmlns="e39afc8f-a215-4bb1-9caf-c1c5d2f63d8a">
      <Terms xmlns="http://schemas.microsoft.com/office/infopath/2007/PartnerControls"/>
    </lcf76f155ced4ddcb4097134ff3c332f>
    <TaxCatchAll xmlns="a334ba3b-e131-42d3-95f3-2728f5a41884">
      <Value>34</Value>
      <Value>1</Value>
    </TaxCatchAll>
    <e0fcb3f570964638902a63147cd98219 xmlns="a334ba3b-e131-42d3-95f3-2728f5a41884">
      <Terms xmlns="http://schemas.microsoft.com/office/infopath/2007/PartnerControls"/>
    </e0fcb3f570964638902a63147cd98219>
  </documentManagement>
</p:properties>
</file>

<file path=customXml/item2.xml><?xml version="1.0" encoding="utf-8"?>
<ct:contentTypeSchema xmlns:ct="http://schemas.microsoft.com/office/2006/metadata/contentType" xmlns:ma="http://schemas.microsoft.com/office/2006/metadata/properties/metaAttributes" ct:_="" ma:_="" ma:contentTypeName="Finance Document" ma:contentTypeID="0x010100B7B479F47583304BA8B631462CC772D7008F7CFF9272C47D4280006CCC81AF3990" ma:contentTypeVersion="35" ma:contentTypeDescription="Create a new document." ma:contentTypeScope="" ma:versionID="11ce0a4975d7d7a6b940eeb7c51edc4b">
  <xsd:schema xmlns:xsd="http://www.w3.org/2001/XMLSchema" xmlns:xs="http://www.w3.org/2001/XMLSchema" xmlns:p="http://schemas.microsoft.com/office/2006/metadata/properties" xmlns:ns2="a334ba3b-e131-42d3-95f3-2728f5a41884" xmlns:ns3="e39afc8f-a215-4bb1-9caf-c1c5d2f63d8a" xmlns:ns4="6a7e9632-768a-49bf-85ac-c69233ab2a52" targetNamespace="http://schemas.microsoft.com/office/2006/metadata/properties" ma:root="true" ma:fieldsID="48a8710234bd9c0c12b906946d6153b3" ns2:_="" ns3:_="" ns4:_="">
    <xsd:import namespace="a334ba3b-e131-42d3-95f3-2728f5a41884"/>
    <xsd:import namespace="e39afc8f-a215-4bb1-9caf-c1c5d2f63d8a"/>
    <xsd:import namespace="6a7e9632-768a-49bf-85ac-c69233ab2a52"/>
    <xsd:element name="properties">
      <xsd:complexType>
        <xsd:sequence>
          <xsd:element name="documentManagement">
            <xsd:complexType>
              <xsd:all>
                <xsd:element ref="ns2:Security_x0020_Classification" minOccurs="0"/>
                <xsd:element ref="ns2:Original_x0020_Date_x0020_Created" minOccurs="0"/>
                <xsd:element ref="ns2:e0fcb3f570964638902a63147cd98219" minOccurs="0"/>
                <xsd:element ref="ns2:f0888ba7078d4a1bac90b097c1ed0fad" minOccurs="0"/>
                <xsd:element ref="ns2:of934ccb37d6451ba60cdb89c1817167" minOccurs="0"/>
                <xsd:element ref="ns2:TaxKeywordTaxHTField" minOccurs="0"/>
                <xsd:element ref="ns2:lf395e0388bc45bfb8642f07b9d090f4" minOccurs="0"/>
                <xsd:element ref="ns2:TaxCatchAll" minOccurs="0"/>
                <xsd:element ref="ns3:MediaServiceFastMetadata" minOccurs="0"/>
                <xsd:element ref="ns4:SharedWithUsers" minOccurs="0"/>
                <xsd:element ref="ns4:SharedWithDetails" minOccurs="0"/>
                <xsd:element ref="ns2:TaxCatchAllLabel" minOccurs="0"/>
                <xsd:element ref="ns3:lcf76f155ced4ddcb4097134ff3c332f" minOccurs="0"/>
                <xsd:element ref="ns3:MediaServiceGenerationTime" minOccurs="0"/>
                <xsd:element ref="ns3:MediaServiceEventHashCode" minOccurs="0"/>
                <xsd:element ref="ns3:MediaServiceOCR" minOccurs="0"/>
                <xsd:element ref="ns3:MediaServiceMetadata" minOccurs="0"/>
                <xsd:element ref="ns3:MediaServiceDateTaken" minOccurs="0"/>
                <xsd:element ref="ns3:MediaLengthInSeconds" minOccurs="0"/>
                <xsd:element ref="ns3:MediaServiceObjectDetectorVersions" minOccurs="0"/>
                <xsd:element ref="ns4:_dlc_DocId" minOccurs="0"/>
                <xsd:element ref="ns4:_dlc_DocIdUrl" minOccurs="0"/>
                <xsd:element ref="ns4:_dlc_DocIdPersistId"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34ba3b-e131-42d3-95f3-2728f5a41884" elementFormDefault="qualified">
    <xsd:import namespace="http://schemas.microsoft.com/office/2006/documentManagement/types"/>
    <xsd:import namespace="http://schemas.microsoft.com/office/infopath/2007/PartnerControls"/>
    <xsd:element name="Security_x0020_Classification" ma:index="3" nillable="true" ma:displayName="Security Classification" ma:default="OFFICIAL" ma:format="Dropdown" ma:internalName="Security_x0020_Classification" ma:readOnly="false">
      <xsd:simpleType>
        <xsd:union memberTypes="dms:Text">
          <xsd:simpleType>
            <xsd:restriction base="dms:Choice">
              <xsd:enumeration value="UNOFFICIAL"/>
              <xsd:enumeration value="OFFICIAL"/>
              <xsd:enumeration value="OFFICIAL:Sensitive"/>
              <xsd:enumeration value="OFFICIAL:Sensitive, Personal-Privacy"/>
              <xsd:enumeration value="OFFICIAL:Sensitive, Legal-Privilege"/>
              <xsd:enumeration value="OFFICIAL:Sensitive, Legislative-Secrecy"/>
              <xsd:enumeration value="OFFICIAL:Sensitive, SH:National-Cabinet"/>
              <xsd:enumeration value="OFFICIAL:Sensitive, SH:National-Cabinet, Personal-Privacy"/>
              <xsd:enumeration value="OFFICIAL:Sensitive, SH:National-Cabinet, Legislative-Secrecy"/>
              <xsd:enumeration value="OFFICIAL:Sensitive, SH:National-Cabinet, Legal-Privilege"/>
              <xsd:enumeration value="PROTECTED"/>
              <xsd:enumeration value="PROTECTED, Legal-Privilege"/>
              <xsd:enumeration value="PROTECTED, Personal-Privacy"/>
              <xsd:enumeration value="PROTECTED, Legislative-Secrecy"/>
              <xsd:enumeration value="PROTECTED SH:CABINET"/>
              <xsd:enumeration value="PROTECTED SH:CABINET, Personal-Privacy"/>
              <xsd:enumeration value="PROTECTED SH:CABINET, Legal-Privilege"/>
              <xsd:enumeration value="PROTECTED SH:CABINET, Legislative-Secrecy"/>
              <xsd:enumeration value="PROTECTED SH:National-Cabinet"/>
              <xsd:enumeration value="PROTECTED SH:National-Cabinet, Personal-Privacy"/>
              <xsd:enumeration value="PROTECTED SH:National-Cabinet, Legal-Privilege"/>
              <xsd:enumeration value="PROTECTED SH:National-Cabinet, Legislative-Secrecy"/>
              <xsd:enumeration value="UNCLASSIFIED"/>
              <xsd:enumeration value="UNCLASSIFIED - Sensitive: Personal"/>
              <xsd:enumeration value="UNCLASSIFIED - Sensitive: Legal"/>
              <xsd:enumeration value="UNCLASSIFIED - Sensitive"/>
              <xsd:enumeration value="For Official Use Only"/>
              <xsd:enumeration value="PROTECTED - Sensitive"/>
              <xsd:enumeration value="PROTECTED - Sensitive: Personal"/>
              <xsd:enumeration value="PROTECTED - Sensitive: Cabinet"/>
              <xsd:enumeration value="PROTECTED - Sensitive: Legal"/>
              <xsd:enumeration value="PROTECTED:CABINET"/>
            </xsd:restriction>
          </xsd:simpleType>
        </xsd:union>
      </xsd:simpleType>
    </xsd:element>
    <xsd:element name="Original_x0020_Date_x0020_Created" ma:index="8" nillable="true" ma:displayName="Original Date Created" ma:default="" ma:format="DateOnly" ma:internalName="Original_x0020_Date_x0020_Created" ma:readOnly="false">
      <xsd:simpleType>
        <xsd:restriction base="dms:DateTime"/>
      </xsd:simpleType>
    </xsd:element>
    <xsd:element name="e0fcb3f570964638902a63147cd98219" ma:index="10" nillable="true" ma:taxonomy="true" ma:internalName="e0fcb3f570964638902a63147cd98219" ma:taxonomyFieldName="Organisation_x0020_Unit" ma:displayName="Organisation Unit" ma:default="" ma:fieldId="{e0fcb3f5-7096-4638-902a-63147cd98219}" ma:sspId="c4b2c377-c74f-46b8-b62e-9cefa93d8fc8" ma:termSetId="642ac736-c0d1-48cf-939c-a81b0e893448" ma:anchorId="00000000-0000-0000-0000-000000000000" ma:open="false" ma:isKeyword="false">
      <xsd:complexType>
        <xsd:sequence>
          <xsd:element ref="pc:Terms" minOccurs="0" maxOccurs="1"/>
        </xsd:sequence>
      </xsd:complexType>
    </xsd:element>
    <xsd:element name="f0888ba7078d4a1bac90b097c1ed0fad" ma:index="12" nillable="true" ma:taxonomy="true" ma:internalName="f0888ba7078d4a1bac90b097c1ed0fad" ma:taxonomyFieldName="Initiating_x0020_Entity" ma:displayName="Initiating Entity" ma:readOnly="false" ma:default="1;#Department of Finance|fd660e8f-8f31-49bd-92a3-d31d4da31afe" ma:fieldId="{f0888ba7-078d-4a1b-ac90-b097c1ed0fad}" ma:sspId="c4b2c377-c74f-46b8-b62e-9cefa93d8fc8" ma:termSetId="1dd44c57-eb90-49d3-b71d-825941fd7214" ma:anchorId="00000000-0000-0000-0000-000000000000" ma:open="false" ma:isKeyword="false">
      <xsd:complexType>
        <xsd:sequence>
          <xsd:element ref="pc:Terms" minOccurs="0" maxOccurs="1"/>
        </xsd:sequence>
      </xsd:complexType>
    </xsd:element>
    <xsd:element name="of934ccb37d6451ba60cdb89c1817167" ma:index="14" nillable="true" ma:taxonomy="true" ma:internalName="of934ccb37d6451ba60cdb89c1817167" ma:taxonomyFieldName="About_x0020_Entity" ma:displayName="About Entity" ma:readOnly="false" ma:default="1;#Department of Finance|fd660e8f-8f31-49bd-92a3-d31d4da31afe" ma:fieldId="{8f934ccb-37d6-451b-a60c-db89c1817167}" ma:sspId="c4b2c377-c74f-46b8-b62e-9cefa93d8fc8" ma:termSetId="1dd44c57-eb90-49d3-b71d-825941fd7214" ma:anchorId="00000000-0000-0000-0000-000000000000" ma:open="false" ma:isKeyword="false">
      <xsd:complexType>
        <xsd:sequence>
          <xsd:element ref="pc:Terms" minOccurs="0" maxOccurs="1"/>
        </xsd:sequence>
      </xsd:complexType>
    </xsd:element>
    <xsd:element name="TaxKeywordTaxHTField" ma:index="16" nillable="true" ma:taxonomy="true" ma:internalName="TaxKeywordTaxHTField" ma:taxonomyFieldName="TaxKeyword" ma:displayName="Enterprise Keywords" ma:readOnly="false" ma:fieldId="{23f27201-bee3-471e-b2e7-b64fd8b7ca38}" ma:taxonomyMulti="true" ma:sspId="c4b2c377-c74f-46b8-b62e-9cefa93d8fc8" ma:termSetId="00000000-0000-0000-0000-000000000000" ma:anchorId="00000000-0000-0000-0000-000000000000" ma:open="true" ma:isKeyword="true">
      <xsd:complexType>
        <xsd:sequence>
          <xsd:element ref="pc:Terms" minOccurs="0" maxOccurs="1"/>
        </xsd:sequence>
      </xsd:complexType>
    </xsd:element>
    <xsd:element name="lf395e0388bc45bfb8642f07b9d090f4" ma:index="19" nillable="true" ma:taxonomy="true" ma:internalName="lf395e0388bc45bfb8642f07b9d090f4" ma:taxonomyFieldName="Function_x0020_and_x0020_Activity" ma:displayName="Function and Activity" ma:readOnly="false" ma:default="" ma:fieldId="{5f395e03-88bc-45bf-b864-2f07b9d090f4}" ma:sspId="c4b2c377-c74f-46b8-b62e-9cefa93d8fc8" ma:termSetId="d6a09c5b-e950-47cc-8e6b-7e27719f9f0b" ma:anchorId="00000000-0000-0000-0000-000000000000" ma:open="false" ma:isKeyword="false">
      <xsd:complexType>
        <xsd:sequence>
          <xsd:element ref="pc:Terms" minOccurs="0" maxOccurs="1"/>
        </xsd:sequence>
      </xsd:complexType>
    </xsd:element>
    <xsd:element name="TaxCatchAll" ma:index="20" nillable="true" ma:displayName="Taxonomy Catch All Column" ma:hidden="true" ma:list="{f4c189e6-c560-40fe-97d1-6662c6a9f502}" ma:internalName="TaxCatchAll" ma:readOnly="false" ma:showField="CatchAllData" ma:web="6a7e9632-768a-49bf-85ac-c69233ab2a52">
      <xsd:complexType>
        <xsd:complexContent>
          <xsd:extension base="dms:MultiChoiceLookup">
            <xsd:sequence>
              <xsd:element name="Value" type="dms:Lookup" maxOccurs="unbounded" minOccurs="0" nillable="true"/>
            </xsd:sequence>
          </xsd:extension>
        </xsd:complexContent>
      </xsd:complexType>
    </xsd:element>
    <xsd:element name="TaxCatchAllLabel" ma:index="24" nillable="true" ma:displayName="Taxonomy Catch All Column1" ma:hidden="true" ma:list="{f4c189e6-c560-40fe-97d1-6662c6a9f502}" ma:internalName="TaxCatchAllLabel" ma:readOnly="true" ma:showField="CatchAllDataLabel" ma:web="6a7e9632-768a-49bf-85ac-c69233ab2a5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39afc8f-a215-4bb1-9caf-c1c5d2f63d8a" elementFormDefault="qualified">
    <xsd:import namespace="http://schemas.microsoft.com/office/2006/documentManagement/types"/>
    <xsd:import namespace="http://schemas.microsoft.com/office/infopath/2007/PartnerControls"/>
    <xsd:element name="MediaServiceFastMetadata" ma:index="21" nillable="true" ma:displayName="MediaServiceFastMetadata" ma:hidden="true" ma:internalName="MediaServiceFastMetadata" ma:readOnly="true">
      <xsd:simpleType>
        <xsd:restriction base="dms:Note"/>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c4b2c377-c74f-46b8-b62e-9cefa93d8fc8" ma:termSetId="09814cd3-568e-fe90-9814-8d621ff8fb84" ma:anchorId="fba54fb3-c3e1-fe81-a776-ca4b69148c4d" ma:open="tru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MediaServiceOCR" ma:index="28" nillable="true" ma:displayName="Extracted Text" ma:hidden="true" ma:internalName="MediaServiceOCR" ma:readOnly="true">
      <xsd:simpleType>
        <xsd:restriction base="dms:Note"/>
      </xsd:simpleType>
    </xsd:element>
    <xsd:element name="MediaServiceMetadata" ma:index="29" nillable="true" ma:displayName="MediaServiceMetadata" ma:hidden="true" ma:internalName="MediaServiceMetadata" ma:readOnly="true">
      <xsd:simpleType>
        <xsd:restriction base="dms:Note"/>
      </xsd:simpleType>
    </xsd:element>
    <xsd:element name="MediaServiceDateTaken" ma:index="31" nillable="true" ma:displayName="MediaServiceDateTaken" ma:description="" ma:hidden="true" ma:indexed="true" ma:internalName="MediaServiceDateTaken" ma:readOnly="true">
      <xsd:simpleType>
        <xsd:restriction base="dms:Text"/>
      </xsd:simpleType>
    </xsd:element>
    <xsd:element name="MediaLengthInSeconds" ma:index="32" nillable="true" ma:displayName="MediaLengthInSeconds" ma:hidden="true" ma:internalName="MediaLengthInSeconds" ma:readOnly="true">
      <xsd:simpleType>
        <xsd:restriction base="dms:Unknown"/>
      </xsd:simpleType>
    </xsd:element>
    <xsd:element name="MediaServiceObjectDetectorVersions" ma:index="3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3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a7e9632-768a-49bf-85ac-c69233ab2a52" elementFormDefault="qualified">
    <xsd:import namespace="http://schemas.microsoft.com/office/2006/documentManagement/types"/>
    <xsd:import namespace="http://schemas.microsoft.com/office/infopath/2007/PartnerControls"/>
    <xsd:element name="SharedWithUsers" ma:index="2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hidden="true" ma:internalName="SharedWithDetails" ma:readOnly="true">
      <xsd:simpleType>
        <xsd:restriction base="dms:Note"/>
      </xsd:simpleType>
    </xsd:element>
    <xsd:element name="_dlc_DocId" ma:index="34" nillable="true" ma:displayName="Document ID Value" ma:description="The value of the document ID assigned to this item." ma:indexed="true" ma:internalName="_dlc_DocId" ma:readOnly="true">
      <xsd:simpleType>
        <xsd:restriction base="dms:Text"/>
      </xsd:simpleType>
    </xsd:element>
    <xsd:element name="_dlc_DocIdUrl" ma:index="3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W o r k b o o k S t a t e   x m l n s : i = " h t t p : / / w w w . w 3 . o r g / 2 0 0 1 / X M L S c h e m a - i n s t a n c e "   x m l n s = " h t t p : / / s c h e m a s . m i c r o s o f t . c o m / P o w e r B I A d d I n " > < L a s t P r o v i d e d R a n g e N a m e I d > 0 < / L a s t P r o v i d e d R a n g e N a m e I d > < L a s t U s e d G r o u p O b j e c t I d > < / L a s t U s e d G r o u p O b j e c t I d > < T i l e s L i s t > < T i l e s / > < / T i l e s L i s t > < / W o r k b o o k S t a t e > 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6.xml><?xml version="1.0" encoding="utf-8"?>
<?mso-contentType ?>
<SharedContentType xmlns="Microsoft.SharePoint.Taxonomy.ContentTypeSync" SourceId="c4b2c377-c74f-46b8-b62e-9cefa93d8fc8" ContentTypeId="0x010100B7B479F47583304BA8B631462CC772D7" PreviousValue="true"/>
</file>

<file path=customXml/itemProps1.xml><?xml version="1.0" encoding="utf-8"?>
<ds:datastoreItem xmlns:ds="http://schemas.openxmlformats.org/officeDocument/2006/customXml" ds:itemID="{0D81CA3F-FDF0-456A-B8D5-68236A8638E0}">
  <ds:schemaRefs>
    <ds:schemaRef ds:uri="e39afc8f-a215-4bb1-9caf-c1c5d2f63d8a"/>
    <ds:schemaRef ds:uri="http://www.w3.org/XML/1998/namespace"/>
    <ds:schemaRef ds:uri="http://purl.org/dc/elements/1.1/"/>
    <ds:schemaRef ds:uri="http://schemas.microsoft.com/office/2006/documentManagement/types"/>
    <ds:schemaRef ds:uri="http://purl.org/dc/terms/"/>
    <ds:schemaRef ds:uri="http://schemas.openxmlformats.org/package/2006/metadata/core-properties"/>
    <ds:schemaRef ds:uri="http://schemas.microsoft.com/office/infopath/2007/PartnerControls"/>
    <ds:schemaRef ds:uri="6a7e9632-768a-49bf-85ac-c69233ab2a52"/>
    <ds:schemaRef ds:uri="a334ba3b-e131-42d3-95f3-2728f5a41884"/>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CD4848A7-3F3E-463B-9EA3-C0362539E0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334ba3b-e131-42d3-95f3-2728f5a41884"/>
    <ds:schemaRef ds:uri="e39afc8f-a215-4bb1-9caf-c1c5d2f63d8a"/>
    <ds:schemaRef ds:uri="6a7e9632-768a-49bf-85ac-c69233ab2a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0EB6FCA-5DC2-45F4-8DC8-0D53C1F1CA5C}">
  <ds:schemaRefs>
    <ds:schemaRef ds:uri="http://schemas.microsoft.com/sharepoint/v3/contenttype/forms"/>
  </ds:schemaRefs>
</ds:datastoreItem>
</file>

<file path=customXml/itemProps4.xml><?xml version="1.0" encoding="utf-8"?>
<ds:datastoreItem xmlns:ds="http://schemas.openxmlformats.org/officeDocument/2006/customXml" ds:itemID="{09F391F1-FA49-40A0-80CC-CFED133674BC}">
  <ds:schemaRefs>
    <ds:schemaRef ds:uri="http://schemas.microsoft.com/PowerBIAddIn"/>
  </ds:schemaRefs>
</ds:datastoreItem>
</file>

<file path=customXml/itemProps5.xml><?xml version="1.0" encoding="utf-8"?>
<ds:datastoreItem xmlns:ds="http://schemas.openxmlformats.org/officeDocument/2006/customXml" ds:itemID="{779D47E7-3580-48F9-810F-4C4DAF7C434B}">
  <ds:schemaRefs>
    <ds:schemaRef ds:uri="http://schemas.microsoft.com/sharepoint/events"/>
  </ds:schemaRefs>
</ds:datastoreItem>
</file>

<file path=customXml/itemProps6.xml><?xml version="1.0" encoding="utf-8"?>
<ds:datastoreItem xmlns:ds="http://schemas.openxmlformats.org/officeDocument/2006/customXml" ds:itemID="{F0D91624-17F2-482A-9163-BA72D7EFB799}">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13</vt:i4>
      </vt:variant>
      <vt:variant>
        <vt:lpstr>Named Ranges</vt:lpstr>
      </vt:variant>
      <vt:variant>
        <vt:i4>29</vt:i4>
      </vt:variant>
    </vt:vector>
  </HeadingPairs>
  <TitlesOfParts>
    <vt:vector size="42" baseType="lpstr">
      <vt:lpstr>Table 1.1</vt:lpstr>
      <vt:lpstr>Table 1.2</vt:lpstr>
      <vt:lpstr>Table 2.1.1</vt:lpstr>
      <vt:lpstr>Table 3.1</vt:lpstr>
      <vt:lpstr>Table 3.2</vt:lpstr>
      <vt:lpstr>Table 3.3</vt:lpstr>
      <vt:lpstr>Table 3.4</vt:lpstr>
      <vt:lpstr>Table 3.5</vt:lpstr>
      <vt:lpstr>Table 3.6</vt:lpstr>
      <vt:lpstr>Table 3.7</vt:lpstr>
      <vt:lpstr>Table 3.8</vt:lpstr>
      <vt:lpstr>Table 3.9</vt:lpstr>
      <vt:lpstr>Table 3.11</vt:lpstr>
      <vt:lpstr>GBRMPA_T1.1_Page01</vt:lpstr>
      <vt:lpstr>GBRMPA_T1.2_Page01</vt:lpstr>
      <vt:lpstr>GBRMPA_T2.1.1_Page01</vt:lpstr>
      <vt:lpstr>GBRMPA_T3.1_Page01</vt:lpstr>
      <vt:lpstr>GBRMPA_T3.1_Page02</vt:lpstr>
      <vt:lpstr>GBRMPA_T3.10_Page01</vt:lpstr>
      <vt:lpstr>GBRMPA_T3.11</vt:lpstr>
      <vt:lpstr>GBRMPA_T3.11_Pg01</vt:lpstr>
      <vt:lpstr>GBRMPA_T3.2_Page01</vt:lpstr>
      <vt:lpstr>GBRMPA_T3.3_Page01</vt:lpstr>
      <vt:lpstr>GBRMPA_T3.4_Page01</vt:lpstr>
      <vt:lpstr>GBRMPA_T3.5_Page01</vt:lpstr>
      <vt:lpstr>GBRMPA_T3.6_Page01</vt:lpstr>
      <vt:lpstr>GBRMPA_T3.7_Page01</vt:lpstr>
      <vt:lpstr>GBRMPA_T3.8_Page01</vt:lpstr>
      <vt:lpstr>GBRMPA_T3.9_Page01</vt:lpstr>
      <vt:lpstr>'Table 1.1'!Print_Area</vt:lpstr>
      <vt:lpstr>'Table 1.2'!Print_Area</vt:lpstr>
      <vt:lpstr>'Table 2.1.1'!Print_Area</vt:lpstr>
      <vt:lpstr>'Table 3.1'!Print_Area</vt:lpstr>
      <vt:lpstr>'Table 3.11'!Print_Area</vt:lpstr>
      <vt:lpstr>'Table 3.2'!Print_Area</vt:lpstr>
      <vt:lpstr>'Table 3.3'!Print_Area</vt:lpstr>
      <vt:lpstr>'Table 3.4'!Print_Area</vt:lpstr>
      <vt:lpstr>'Table 3.5'!Print_Area</vt:lpstr>
      <vt:lpstr>'Table 3.6'!Print_Area</vt:lpstr>
      <vt:lpstr>'Table 3.7'!Print_Area</vt:lpstr>
      <vt:lpstr>'Table 3.8'!Print_Area</vt:lpstr>
      <vt:lpstr>'Table 3.9'!Print_Area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[SEC=OFFICIAL]</cp:keywords>
  <dc:description/>
  <cp:lastModifiedBy/>
  <dcterms:created xsi:type="dcterms:W3CDTF">2024-05-13T08:14:09Z</dcterms:created>
  <dcterms:modified xsi:type="dcterms:W3CDTF">2024-05-14T00:03:07Z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M_Namespace">
    <vt:lpwstr>gov.au</vt:lpwstr>
  </property>
  <property fmtid="{D5CDD505-2E9C-101B-9397-08002B2CF9AE}" pid="3" name="PM_Caveats_Count">
    <vt:lpwstr>0</vt:lpwstr>
  </property>
  <property fmtid="{D5CDD505-2E9C-101B-9397-08002B2CF9AE}" pid="4" name="PM_Version">
    <vt:lpwstr>2018.4</vt:lpwstr>
  </property>
  <property fmtid="{D5CDD505-2E9C-101B-9397-08002B2CF9AE}" pid="5" name="PM_Note">
    <vt:lpwstr/>
  </property>
  <property fmtid="{D5CDD505-2E9C-101B-9397-08002B2CF9AE}" pid="6" name="PMHMAC">
    <vt:lpwstr>v=2022.1;a=SHA256;h=E466EFE4BB641868EC486AEA73B241A36C06974B31F69B78ED497AF75AC85287</vt:lpwstr>
  </property>
  <property fmtid="{D5CDD505-2E9C-101B-9397-08002B2CF9AE}" pid="7" name="PM_Qualifier">
    <vt:lpwstr/>
  </property>
  <property fmtid="{D5CDD505-2E9C-101B-9397-08002B2CF9AE}" pid="8" name="PM_SecurityClassification">
    <vt:lpwstr>OFFICIAL</vt:lpwstr>
  </property>
  <property fmtid="{D5CDD505-2E9C-101B-9397-08002B2CF9AE}" pid="9" name="PM_ProtectiveMarkingValue_Header">
    <vt:lpwstr>OFFICIAL</vt:lpwstr>
  </property>
  <property fmtid="{D5CDD505-2E9C-101B-9397-08002B2CF9AE}" pid="10" name="PM_OriginationTimeStamp">
    <vt:lpwstr>2024-05-13T08:14:24Z</vt:lpwstr>
  </property>
  <property fmtid="{D5CDD505-2E9C-101B-9397-08002B2CF9AE}" pid="11" name="PM_Markers">
    <vt:lpwstr/>
  </property>
  <property fmtid="{D5CDD505-2E9C-101B-9397-08002B2CF9AE}" pid="12" name="MSIP_Label_87d6481e-ccdd-4ab6-8b26-05a0df5699e7_Name">
    <vt:lpwstr>OFFICIAL</vt:lpwstr>
  </property>
  <property fmtid="{D5CDD505-2E9C-101B-9397-08002B2CF9AE}" pid="13" name="MSIP_Label_87d6481e-ccdd-4ab6-8b26-05a0df5699e7_SiteId">
    <vt:lpwstr>08954cee-4782-4ff6-9ad5-1997dccef4b0</vt:lpwstr>
  </property>
  <property fmtid="{D5CDD505-2E9C-101B-9397-08002B2CF9AE}" pid="14" name="MSIP_Label_87d6481e-ccdd-4ab6-8b26-05a0df5699e7_Enabled">
    <vt:lpwstr>true</vt:lpwstr>
  </property>
  <property fmtid="{D5CDD505-2E9C-101B-9397-08002B2CF9AE}" pid="15" name="PM_OriginatorUserAccountName_SHA256">
    <vt:lpwstr>6E4456AC4F932A593F57CEBD75946367AA362D7DFE108BF23B8256AFDFEF603C</vt:lpwstr>
  </property>
  <property fmtid="{D5CDD505-2E9C-101B-9397-08002B2CF9AE}" pid="16" name="MSIP_Label_87d6481e-ccdd-4ab6-8b26-05a0df5699e7_SetDate">
    <vt:lpwstr>2024-05-13T08:14:24Z</vt:lpwstr>
  </property>
  <property fmtid="{D5CDD505-2E9C-101B-9397-08002B2CF9AE}" pid="17" name="MSIP_Label_87d6481e-ccdd-4ab6-8b26-05a0df5699e7_Method">
    <vt:lpwstr>Privileged</vt:lpwstr>
  </property>
  <property fmtid="{D5CDD505-2E9C-101B-9397-08002B2CF9AE}" pid="18" name="MSIP_Label_87d6481e-ccdd-4ab6-8b26-05a0df5699e7_ContentBits">
    <vt:lpwstr>0</vt:lpwstr>
  </property>
  <property fmtid="{D5CDD505-2E9C-101B-9397-08002B2CF9AE}" pid="19" name="MSIP_Label_87d6481e-ccdd-4ab6-8b26-05a0df5699e7_ActionId">
    <vt:lpwstr>eed75c356c654c9b952251bfdc100f36</vt:lpwstr>
  </property>
  <property fmtid="{D5CDD505-2E9C-101B-9397-08002B2CF9AE}" pid="20" name="PM_InsertionValue">
    <vt:lpwstr>OFFICIAL</vt:lpwstr>
  </property>
  <property fmtid="{D5CDD505-2E9C-101B-9397-08002B2CF9AE}" pid="21" name="PM_Originator_Hash_SHA1">
    <vt:lpwstr>6440CBF75AFEC9BF3C024E48E0F9D31FCE931ABD</vt:lpwstr>
  </property>
  <property fmtid="{D5CDD505-2E9C-101B-9397-08002B2CF9AE}" pid="22" name="PM_DisplayValueSecClassificationWithQualifier">
    <vt:lpwstr>OFFICIAL</vt:lpwstr>
  </property>
  <property fmtid="{D5CDD505-2E9C-101B-9397-08002B2CF9AE}" pid="23" name="PM_Originating_FileId">
    <vt:lpwstr>9457C9C18AF644DAA070A1FE3CCB7AE3</vt:lpwstr>
  </property>
  <property fmtid="{D5CDD505-2E9C-101B-9397-08002B2CF9AE}" pid="24" name="PM_ProtectiveMarkingValue_Footer">
    <vt:lpwstr>OFFICIAL</vt:lpwstr>
  </property>
  <property fmtid="{D5CDD505-2E9C-101B-9397-08002B2CF9AE}" pid="25" name="PM_ProtectiveMarkingImage_Header">
    <vt:lpwstr>C:\Program Files\Common Files\janusNET Shared\janusSEAL\Images\DocumentSlashBlue.png</vt:lpwstr>
  </property>
  <property fmtid="{D5CDD505-2E9C-101B-9397-08002B2CF9AE}" pid="26" name="PM_ProtectiveMarkingImage_Footer">
    <vt:lpwstr>C:\Program Files\Common Files\janusNET Shared\janusSEAL\Images\DocumentSlashBlue.png</vt:lpwstr>
  </property>
  <property fmtid="{D5CDD505-2E9C-101B-9397-08002B2CF9AE}" pid="27" name="PM_Display">
    <vt:lpwstr>OFFICIAL</vt:lpwstr>
  </property>
  <property fmtid="{D5CDD505-2E9C-101B-9397-08002B2CF9AE}" pid="28" name="PM_OriginatorDomainName_SHA256">
    <vt:lpwstr>325440F6CA31C4C3BCE4433552DC42928CAAD3E2731ABE35FDE729ECEB763AF0</vt:lpwstr>
  </property>
  <property fmtid="{D5CDD505-2E9C-101B-9397-08002B2CF9AE}" pid="29" name="PMUuid">
    <vt:lpwstr>v=2022.2;d=gov.au;g=46DD6D7C-8107-577B-BC6E-F348953B2E44</vt:lpwstr>
  </property>
  <property fmtid="{D5CDD505-2E9C-101B-9397-08002B2CF9AE}" pid="30" name="PM_Hash_Version">
    <vt:lpwstr>2022.1</vt:lpwstr>
  </property>
  <property fmtid="{D5CDD505-2E9C-101B-9397-08002B2CF9AE}" pid="31" name="PM_Hash_Salt_Prev">
    <vt:lpwstr>9E0647C6328631FF98C813D6D38A781A</vt:lpwstr>
  </property>
  <property fmtid="{D5CDD505-2E9C-101B-9397-08002B2CF9AE}" pid="32" name="PM_Hash_Salt">
    <vt:lpwstr>9E0647C6328631FF98C813D6D38A781A</vt:lpwstr>
  </property>
  <property fmtid="{D5CDD505-2E9C-101B-9397-08002B2CF9AE}" pid="33" name="PM_Hash_SHA1">
    <vt:lpwstr>DEC23256FD05F99B6AC13F0D8D1D4D4DFF0D9D77</vt:lpwstr>
  </property>
  <property fmtid="{D5CDD505-2E9C-101B-9397-08002B2CF9AE}" pid="34" name="PM_PrintOutPlacement_XLS">
    <vt:lpwstr/>
  </property>
  <property fmtid="{D5CDD505-2E9C-101B-9397-08002B2CF9AE}" pid="35" name="TaxKeyword">
    <vt:lpwstr>34;#[SEC=OFFICIAL]|07351cc0-de73-4913-be2f-56f124cbf8bb</vt:lpwstr>
  </property>
  <property fmtid="{D5CDD505-2E9C-101B-9397-08002B2CF9AE}" pid="36" name="MediaServiceImageTags">
    <vt:lpwstr/>
  </property>
  <property fmtid="{D5CDD505-2E9C-101B-9397-08002B2CF9AE}" pid="37" name="ContentTypeId">
    <vt:lpwstr>0x010100B7B479F47583304BA8B631462CC772D7008F7CFF9272C47D4280006CCC81AF3990</vt:lpwstr>
  </property>
  <property fmtid="{D5CDD505-2E9C-101B-9397-08002B2CF9AE}" pid="38" name="Function and Activity">
    <vt:lpwstr/>
  </property>
  <property fmtid="{D5CDD505-2E9C-101B-9397-08002B2CF9AE}" pid="39" name="Organisation Unit">
    <vt:lpwstr/>
  </property>
  <property fmtid="{D5CDD505-2E9C-101B-9397-08002B2CF9AE}" pid="40" name="_dlc_DocIdItemGuid">
    <vt:lpwstr>b319f515-248f-429c-b305-d697994c09ca</vt:lpwstr>
  </property>
  <property fmtid="{D5CDD505-2E9C-101B-9397-08002B2CF9AE}" pid="41" name="About Entity">
    <vt:lpwstr>1;#Department of Finance|fd660e8f-8f31-49bd-92a3-d31d4da31afe</vt:lpwstr>
  </property>
  <property fmtid="{D5CDD505-2E9C-101B-9397-08002B2CF9AE}" pid="42" name="Initiating Entity">
    <vt:lpwstr>1;#Department of Finance|fd660e8f-8f31-49bd-92a3-d31d4da31afe</vt:lpwstr>
  </property>
</Properties>
</file>