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lichenko\source\repos\advs\Resources\"/>
    </mc:Choice>
  </mc:AlternateContent>
  <bookViews>
    <workbookView xWindow="-120" yWindow="-120" windowWidth="29040" windowHeight="15840"/>
  </bookViews>
  <sheets>
    <sheet name="ДВС-02" sheetId="1" r:id="rId1"/>
    <sheet name="Poveriteli" sheetId="2" state="hidden" r:id="rId2"/>
  </sheets>
  <calcPr calcId="152511" refMode="R1C1"/>
</workbook>
</file>

<file path=xl/calcChain.xml><?xml version="1.0" encoding="utf-8"?>
<calcChain xmlns="http://schemas.openxmlformats.org/spreadsheetml/2006/main">
  <c r="L39" i="1" l="1"/>
  <c r="Q19" i="1"/>
  <c r="R21" i="1"/>
  <c r="Q21" i="1"/>
  <c r="R22" i="1"/>
  <c r="Q22" i="1"/>
  <c r="R23" i="1"/>
  <c r="Q23" i="1"/>
  <c r="R18" i="1"/>
  <c r="S45" i="1" l="1"/>
  <c r="T42" i="1" s="1"/>
  <c r="N45" i="1"/>
  <c r="S37" i="1"/>
  <c r="L37" i="1"/>
  <c r="R19" i="1" l="1"/>
  <c r="Q20" i="1"/>
  <c r="R20" i="1"/>
  <c r="Q18" i="1"/>
</calcChain>
</file>

<file path=xl/sharedStrings.xml><?xml version="1.0" encoding="utf-8"?>
<sst xmlns="http://schemas.openxmlformats.org/spreadsheetml/2006/main" count="84" uniqueCount="80">
  <si>
    <t>Общество с ограниченной ответственностью «Стандарт-12»</t>
  </si>
  <si>
    <t>127287, Москва, ул. Хуторская 2-я, д. 38А</t>
  </si>
  <si>
    <t>Адрес осуществления деятельности: 127287, Москва, ул. Хуторская 2-я, д. 38А, стр.3</t>
  </si>
  <si>
    <t>Протокол поверки №</t>
  </si>
  <si>
    <t>от</t>
  </si>
  <si>
    <t>Вид поверки</t>
  </si>
  <si>
    <t>Наименование, тип (модификация) СИ</t>
  </si>
  <si>
    <t>Регистрационный номер в Федеральном информационном фонде по обеспечению единства измерений</t>
  </si>
  <si>
    <t>Изготовитель</t>
  </si>
  <si>
    <t>АО «Минимакс-94»</t>
  </si>
  <si>
    <t>Заводской, инвентарный номер; год выпуска</t>
  </si>
  <si>
    <t>;</t>
  </si>
  <si>
    <t>Принадлежит</t>
  </si>
  <si>
    <t>Наименование документа, на основании которого выполнена поверка</t>
  </si>
  <si>
    <t>Метрологические характеристики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</si>
  <si>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</si>
  <si>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</si>
  <si>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</si>
  <si>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</si>
  <si>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</si>
  <si>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Влажность окружающего воздуха, %</t>
  </si>
  <si>
    <t>Атмосферное давление, кПа</t>
  </si>
  <si>
    <t>Применяемые эталоны, средства поверки, вспомогательное оборудование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</si>
  <si>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</si>
  <si>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</si>
  <si>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</si>
  <si>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</si>
  <si>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</si>
  <si>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А-02з</t>
  </si>
  <si>
    <t>0170501</t>
  </si>
  <si>
    <t>1 разряд</t>
  </si>
  <si>
    <t>GPS-73030DD</t>
  </si>
  <si>
    <t>GES833878</t>
  </si>
  <si>
    <t>ПГ ±(0,005∙Uвых+2е.м.р.),  ПГ ±(0,005∙I+2е.м.р.)</t>
  </si>
  <si>
    <t>ИВА-6А-Д</t>
  </si>
  <si>
    <t>Источник питания постоянного тока</t>
  </si>
  <si>
    <t>Термогигрометр</t>
  </si>
  <si>
    <t>Результаты поверки</t>
  </si>
  <si>
    <t>Заданое значение, м/с</t>
  </si>
  <si>
    <t>Показание эталона, м/с</t>
  </si>
  <si>
    <t>Погрешность датчика при зад. скорости, м/с</t>
  </si>
  <si>
    <t>3. Определение метрологических характеристик:</t>
  </si>
  <si>
    <t>Вывод:</t>
  </si>
  <si>
    <t>Заключение по результатам поверки:</t>
  </si>
  <si>
    <t>заводской №</t>
  </si>
  <si>
    <t>Поверитель:</t>
  </si>
  <si>
    <t>Дата</t>
  </si>
  <si>
    <t>подпись</t>
  </si>
  <si>
    <t>ФИО</t>
  </si>
  <si>
    <t>Допускаемая абсолютная погрешность измерений скорости воздушного потока, м/с</t>
  </si>
  <si>
    <t>ПГ ±0,3°C, ПГ ±2 %, ПГ ±2,5 гПа</t>
  </si>
  <si>
    <t>С-МА/20-06-2023/255355700до 19.06.2024</t>
  </si>
  <si>
    <t>Петличенко П.С.</t>
  </si>
  <si>
    <t>Петличенко Павел Сергеевич</t>
  </si>
  <si>
    <t>Глухов А.А.</t>
  </si>
  <si>
    <t>Глухов Александр Анатольевич</t>
  </si>
  <si>
    <t>Уникальный номер записи об аккредитации в реестре аккредитованных лиц № RA.RU.314498</t>
  </si>
  <si>
    <t>С-В/24-11-2023
/297391919
до 23.11.2024</t>
  </si>
  <si>
    <t>№С-МА/03-05-
2023/243370713
до 02.05.2024
№С-МА/20-04-
2023/240284785
до 19.04.2024</t>
  </si>
  <si>
    <t>Установка аэродинамическая</t>
  </si>
  <si>
    <t>89970-23</t>
  </si>
  <si>
    <t>МП 254-0193-2023 "ГСИ. Датчики скорости ветра ДВС-03. Методика поверки"</t>
  </si>
  <si>
    <t>Датчик скорости ветра, ДВС-03, ДВС-03-01</t>
  </si>
  <si>
    <t>0,7…30 м/с; ПГ:  до 5 м/с - ±0,5м/с; св 5 м/с - ±(0,4+0,035*V) м/с</t>
  </si>
  <si>
    <t>+15…+25</t>
  </si>
  <si>
    <t>30 … 80</t>
  </si>
  <si>
    <t>84 … 106</t>
  </si>
  <si>
    <t xml:space="preserve">Комплекс поверочный портативный </t>
  </si>
  <si>
    <t>КПП-4М</t>
  </si>
  <si>
    <t>003/21</t>
  </si>
  <si>
    <t>С-В/22-12-2021/119647198
21.12.2024г.</t>
  </si>
  <si>
    <t>рабочий эталон; ±0,003^го*, * го - показания значения частоты вращения вала, об/мин</t>
  </si>
  <si>
    <t>1. Опробование</t>
  </si>
  <si>
    <t>2. Проверка ПО:</t>
  </si>
  <si>
    <t>от 0,7 до 5 м/с: ±0,5м/с; св 5 до 30 м/с: ±(0,4+0,035*V), где V - измеренное значение скорости воздушного потока, м/с</t>
  </si>
  <si>
    <t>1. Проверка диапазона измерений</t>
  </si>
  <si>
    <t>Скорость ветра, м/с</t>
  </si>
  <si>
    <t>Соответствует п.8.4. МП 254-0193-2023</t>
  </si>
  <si>
    <t>Соответствует п.9.2. МП 254-0193-2023</t>
  </si>
  <si>
    <t>Соответствует п.10.1.6./п.10.2.5 МП 254-0193-2023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</si>
</sst>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6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center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locked="0" hidden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center"/>
      <protection locked="0" hidden="1"/>
    </xf>
    <xf numFmtId="0" fontId="6" fillId="0" borderId="0" xfId="0" applyFont="1" applyBorder="1" applyAlignment="1" applyProtection="1">
      <protection locked="0" hidden="1"/>
    </xf>
    <xf numFmtId="0" fontId="0" fillId="0" borderId="0" xfId="0" applyAlignment="1"/>
    <xf numFmtId="0" fontId="7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 applyProtection="1">
      <alignment horizontal="center"/>
      <protection hidden="1"/>
    </xf>
    <xf numFmtId="164" fontId="1" fillId="0" borderId="1" xfId="0" applyNumberFormat="1" applyFont="1" applyBorder="1" applyAlignment="1" applyProtection="1">
      <alignment horizontal="center"/>
      <protection hidden="1"/>
    </xf>
    <xf numFmtId="0" fontId="1" fillId="0" borderId="0" xfId="0" applyFont="1" applyAlignment="1">
      <alignment horizontal="center" vertical="center"/>
    </xf>
    <xf numFmtId="2" fontId="6" fillId="0" borderId="1" xfId="0" applyNumberFormat="1" applyFont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horizontal="center"/>
      <protection locked="0" hidden="1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 hidden="1"/>
    </xf>
    <xf numFmtId="164" fontId="1" fillId="0" borderId="0" xfId="0" applyNumberFormat="1" applyFont="1" applyAlignment="1" applyProtection="1">
      <alignment horizontal="center"/>
      <protection locked="0"/>
    </xf>
    <xf numFmtId="0" fontId="3" fillId="0" borderId="2" xfId="0" applyFont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 wrapText="1" shrinkToFit="1"/>
    </xf>
    <xf numFmtId="0" fontId="3" fillId="0" borderId="7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3" fillId="0" borderId="11" xfId="0" applyFont="1" applyBorder="1" applyAlignment="1">
      <alignment horizontal="center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wrapText="1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10" xfId="0" applyNumberFormat="1" applyFont="1" applyBorder="1" applyAlignment="1">
      <alignment horizontal="center" vertical="center" shrinkToFit="1"/>
    </xf>
    <xf numFmtId="49" fontId="3" fillId="0" borderId="11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9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 shrinkToFit="1"/>
    </xf>
    <xf numFmtId="0" fontId="4" fillId="0" borderId="7" xfId="0" applyFont="1" applyBorder="1" applyAlignment="1">
      <alignment horizontal="center" vertical="center" wrapText="1" shrinkToFit="1"/>
    </xf>
    <xf numFmtId="0" fontId="4" fillId="0" borderId="10" xfId="0" applyFont="1" applyBorder="1" applyAlignment="1">
      <alignment horizontal="center" vertical="center" wrapText="1" shrinkToFit="1"/>
    </xf>
    <xf numFmtId="0" fontId="4" fillId="0" borderId="11" xfId="0" applyFont="1" applyBorder="1" applyAlignment="1">
      <alignment horizontal="center" vertical="center" wrapText="1" shrinkToFit="1"/>
    </xf>
    <xf numFmtId="0" fontId="4" fillId="0" borderId="8" xfId="0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center" vertical="center" wrapText="1" shrinkToFit="1"/>
    </xf>
    <xf numFmtId="49" fontId="3" fillId="0" borderId="2" xfId="0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/>
      <protection locked="0" hidden="1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10" xfId="0" applyFont="1" applyBorder="1" applyAlignment="1">
      <alignment horizontal="left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/>
      <protection locked="0" hidden="1"/>
    </xf>
    <xf numFmtId="0" fontId="3" fillId="0" borderId="4" xfId="0" applyFont="1" applyBorder="1" applyAlignment="1" applyProtection="1">
      <alignment horizontal="left" vertical="center"/>
      <protection locked="0" hidden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topLeftCell="A7" zoomScale="110" zoomScaleNormal="110" workbookViewId="0">
      <selection activeCell="N20" sqref="N20"/>
    </sheetView>
  </sheetViews>
  <sheetFormatPr defaultRowHeight="15" x14ac:dyDescent="0.25"/>
  <cols>
    <col min="11" max="37" width="7.7109375" customWidth="1"/>
  </cols>
  <sheetData>
    <row r="1" spans="1:22" x14ac:dyDescent="0.25">
      <c r="A1" s="1"/>
      <c r="B1" s="90" t="s">
        <v>0</v>
      </c>
      <c r="C1" s="90"/>
      <c r="D1" s="90"/>
      <c r="E1" s="90"/>
      <c r="F1" s="90"/>
      <c r="G1" s="90"/>
      <c r="H1" s="90"/>
      <c r="I1" s="90"/>
      <c r="J1" s="90"/>
      <c r="K1" s="1"/>
      <c r="L1" s="51" t="s">
        <v>37</v>
      </c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x14ac:dyDescent="0.25">
      <c r="A2" s="1"/>
      <c r="B2" s="90" t="s">
        <v>1</v>
      </c>
      <c r="C2" s="90"/>
      <c r="D2" s="90"/>
      <c r="E2" s="90"/>
      <c r="F2" s="90"/>
      <c r="G2" s="90"/>
      <c r="H2" s="90"/>
      <c r="I2" s="90"/>
      <c r="J2" s="90"/>
      <c r="K2" s="1"/>
      <c r="L2" s="28" t="s">
        <v>72</v>
      </c>
      <c r="M2" s="28"/>
      <c r="N2" s="28"/>
      <c r="O2" s="27" t="s">
        <v>77</v>
      </c>
      <c r="P2" s="27"/>
      <c r="Q2" s="27"/>
      <c r="R2" s="27"/>
      <c r="S2" s="27"/>
      <c r="T2" s="27"/>
      <c r="U2" s="27"/>
      <c r="V2" s="27"/>
    </row>
    <row r="3" spans="1:22" x14ac:dyDescent="0.25">
      <c r="A3" s="1"/>
      <c r="B3" s="90" t="s">
        <v>2</v>
      </c>
      <c r="C3" s="90"/>
      <c r="D3" s="90"/>
      <c r="E3" s="90"/>
      <c r="F3" s="90"/>
      <c r="G3" s="90"/>
      <c r="H3" s="90"/>
      <c r="I3" s="90"/>
      <c r="J3" s="90"/>
      <c r="K3" s="1"/>
      <c r="L3" s="28" t="s">
        <v>73</v>
      </c>
      <c r="M3" s="28"/>
      <c r="N3" s="28"/>
      <c r="O3" s="27" t="s">
        <v>78</v>
      </c>
      <c r="P3" s="27"/>
      <c r="Q3" s="27"/>
      <c r="R3" s="27"/>
      <c r="S3" s="27"/>
      <c r="T3" s="27"/>
      <c r="U3" s="27"/>
      <c r="V3" s="27"/>
    </row>
    <row r="4" spans="1:22" x14ac:dyDescent="0.25">
      <c r="A4" s="1"/>
      <c r="B4" s="14"/>
      <c r="C4" s="14"/>
      <c r="D4" s="14"/>
      <c r="E4" s="14"/>
      <c r="F4" s="14"/>
      <c r="G4" s="14"/>
      <c r="H4" s="14"/>
      <c r="I4" s="14"/>
      <c r="J4" s="14"/>
      <c r="K4" s="1"/>
      <c r="L4" s="15"/>
      <c r="M4" s="15"/>
      <c r="N4" s="15"/>
      <c r="O4" s="16"/>
      <c r="P4" s="16"/>
      <c r="Q4" s="16"/>
      <c r="R4" s="16"/>
      <c r="S4" s="16"/>
      <c r="T4" s="16"/>
      <c r="U4" s="16"/>
      <c r="V4" s="16"/>
    </row>
    <row r="5" spans="1:22" x14ac:dyDescent="0.25">
      <c r="A5" s="1"/>
      <c r="B5" s="93" t="s">
        <v>56</v>
      </c>
      <c r="C5" s="94"/>
      <c r="D5" s="94"/>
      <c r="E5" s="94"/>
      <c r="F5" s="94"/>
      <c r="G5" s="94"/>
      <c r="H5" s="94"/>
      <c r="I5" s="94"/>
      <c r="J5" s="94"/>
      <c r="K5" s="1"/>
      <c r="L5" s="15"/>
      <c r="M5" s="15"/>
      <c r="N5" s="15"/>
      <c r="O5" s="16"/>
      <c r="P5" s="16"/>
      <c r="Q5" s="16"/>
      <c r="R5" s="16"/>
      <c r="S5" s="16"/>
      <c r="T5" s="16"/>
      <c r="U5" s="16"/>
      <c r="V5" s="16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L6" s="28" t="s">
        <v>41</v>
      </c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x14ac:dyDescent="0.25">
      <c r="A7" s="22" t="s">
        <v>3</v>
      </c>
      <c r="B7" s="22"/>
      <c r="C7" s="22"/>
      <c r="D7" s="91"/>
      <c r="E7" s="91"/>
      <c r="F7" s="91"/>
      <c r="G7" s="2" t="s">
        <v>4</v>
      </c>
      <c r="H7" s="92">
        <v>45334</v>
      </c>
      <c r="I7" s="92"/>
      <c r="J7" s="92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8" t="s">
        <v>75</v>
      </c>
      <c r="M8" s="8"/>
      <c r="N8" s="8"/>
      <c r="O8" s="18"/>
      <c r="P8" s="18"/>
    </row>
    <row r="9" spans="1:22" x14ac:dyDescent="0.25">
      <c r="A9" s="1"/>
      <c r="B9" s="104" t="s">
        <v>5</v>
      </c>
      <c r="C9" s="104"/>
      <c r="D9" s="104"/>
      <c r="E9" s="104"/>
      <c r="F9" s="115"/>
      <c r="G9" s="116"/>
      <c r="H9" s="116"/>
      <c r="I9" s="116"/>
      <c r="J9" s="116"/>
    </row>
    <row r="10" spans="1:22" x14ac:dyDescent="0.25">
      <c r="A10" s="1"/>
      <c r="B10" s="106" t="s">
        <v>6</v>
      </c>
      <c r="C10" s="106"/>
      <c r="D10" s="106"/>
      <c r="E10" s="106"/>
      <c r="F10" s="117" t="s">
        <v>62</v>
      </c>
      <c r="G10" s="118"/>
      <c r="H10" s="118"/>
      <c r="I10" s="118"/>
      <c r="J10" s="119"/>
      <c r="M10" s="27" t="s">
        <v>79</v>
      </c>
      <c r="N10" s="27"/>
      <c r="O10" s="27"/>
      <c r="P10" s="27"/>
      <c r="Q10" s="27"/>
      <c r="R10" s="27"/>
      <c r="S10" s="27"/>
    </row>
    <row r="11" spans="1:22" x14ac:dyDescent="0.25">
      <c r="A11" s="3"/>
      <c r="B11" s="106"/>
      <c r="C11" s="106"/>
      <c r="D11" s="106"/>
      <c r="E11" s="106"/>
      <c r="F11" s="120"/>
      <c r="G11" s="121"/>
      <c r="H11" s="121"/>
      <c r="I11" s="121"/>
      <c r="J11" s="122"/>
    </row>
    <row r="12" spans="1:22" x14ac:dyDescent="0.25">
      <c r="A12" s="1"/>
      <c r="B12" s="106" t="s">
        <v>7</v>
      </c>
      <c r="C12" s="106"/>
      <c r="D12" s="106"/>
      <c r="E12" s="106"/>
      <c r="F12" s="123" t="s">
        <v>60</v>
      </c>
      <c r="G12" s="124"/>
      <c r="H12" s="124"/>
      <c r="I12" s="124"/>
      <c r="J12" s="125"/>
      <c r="N12" s="46" t="s">
        <v>38</v>
      </c>
      <c r="O12" s="46" t="s">
        <v>39</v>
      </c>
      <c r="P12" s="46" t="s">
        <v>76</v>
      </c>
      <c r="Q12" s="46" t="s">
        <v>40</v>
      </c>
      <c r="R12" s="33" t="s">
        <v>49</v>
      </c>
      <c r="S12" s="33"/>
    </row>
    <row r="13" spans="1:22" x14ac:dyDescent="0.25">
      <c r="A13" s="3"/>
      <c r="B13" s="106"/>
      <c r="C13" s="106"/>
      <c r="D13" s="106"/>
      <c r="E13" s="106"/>
      <c r="F13" s="126"/>
      <c r="G13" s="127"/>
      <c r="H13" s="127"/>
      <c r="I13" s="127"/>
      <c r="J13" s="128"/>
      <c r="N13" s="46"/>
      <c r="O13" s="46"/>
      <c r="P13" s="46"/>
      <c r="Q13" s="46"/>
      <c r="R13" s="33"/>
      <c r="S13" s="33"/>
      <c r="T13" s="17"/>
    </row>
    <row r="14" spans="1:22" x14ac:dyDescent="0.25">
      <c r="A14" s="3"/>
      <c r="B14" s="106"/>
      <c r="C14" s="106"/>
      <c r="D14" s="106"/>
      <c r="E14" s="106"/>
      <c r="F14" s="129"/>
      <c r="G14" s="130"/>
      <c r="H14" s="130"/>
      <c r="I14" s="130"/>
      <c r="J14" s="131"/>
      <c r="N14" s="46"/>
      <c r="O14" s="46"/>
      <c r="P14" s="46"/>
      <c r="Q14" s="46"/>
      <c r="R14" s="33"/>
      <c r="S14" s="33"/>
    </row>
    <row r="15" spans="1:22" x14ac:dyDescent="0.25">
      <c r="A15" s="1"/>
      <c r="B15" s="106" t="s">
        <v>8</v>
      </c>
      <c r="C15" s="106"/>
      <c r="D15" s="106"/>
      <c r="E15" s="106"/>
      <c r="F15" s="107" t="s">
        <v>9</v>
      </c>
      <c r="G15" s="108"/>
      <c r="H15" s="108"/>
      <c r="I15" s="108"/>
      <c r="J15" s="109"/>
      <c r="N15" s="46"/>
      <c r="O15" s="46"/>
      <c r="P15" s="46"/>
      <c r="Q15" s="46"/>
      <c r="R15" s="33"/>
      <c r="S15" s="33"/>
    </row>
    <row r="16" spans="1:22" x14ac:dyDescent="0.25">
      <c r="A16" s="1"/>
      <c r="B16" s="104" t="s">
        <v>10</v>
      </c>
      <c r="C16" s="104"/>
      <c r="D16" s="104"/>
      <c r="E16" s="104"/>
      <c r="F16" s="110"/>
      <c r="G16" s="111"/>
      <c r="H16" s="111"/>
      <c r="I16" s="4" t="s">
        <v>11</v>
      </c>
      <c r="J16" s="5"/>
      <c r="N16" s="46"/>
      <c r="O16" s="46"/>
      <c r="P16" s="46"/>
      <c r="Q16" s="46"/>
      <c r="R16" s="33"/>
      <c r="S16" s="33"/>
    </row>
    <row r="17" spans="1:19" x14ac:dyDescent="0.25">
      <c r="A17" s="1"/>
      <c r="B17" s="106" t="s">
        <v>12</v>
      </c>
      <c r="C17" s="106"/>
      <c r="D17" s="106"/>
      <c r="E17" s="106"/>
      <c r="F17" s="112"/>
      <c r="G17" s="113"/>
      <c r="H17" s="113"/>
      <c r="I17" s="113"/>
      <c r="J17" s="114"/>
      <c r="N17" s="46"/>
      <c r="O17" s="46"/>
      <c r="P17" s="46"/>
      <c r="Q17" s="46"/>
      <c r="R17" s="33"/>
      <c r="S17" s="33"/>
    </row>
    <row r="18" spans="1:19" x14ac:dyDescent="0.25">
      <c r="A18" s="1"/>
      <c r="B18" s="106" t="s">
        <v>13</v>
      </c>
      <c r="C18" s="106"/>
      <c r="D18" s="106"/>
      <c r="E18" s="106"/>
      <c r="F18" s="95" t="s">
        <v>61</v>
      </c>
      <c r="G18" s="96"/>
      <c r="H18" s="96"/>
      <c r="I18" s="96"/>
      <c r="J18" s="97"/>
      <c r="N18" s="10">
        <v>0.7</v>
      </c>
      <c r="O18" s="13"/>
      <c r="P18" s="11"/>
      <c r="Q18" s="12" t="str">
        <f t="shared" ref="Q18:Q23" si="0">IF(P18="","",ROUND(P18-O18,2))</f>
        <v/>
      </c>
      <c r="R18" s="34" t="str">
        <f>IF(P18="","", "±"&amp;ROUND(0.5,2))</f>
        <v/>
      </c>
      <c r="S18" s="35"/>
    </row>
    <row r="19" spans="1:19" x14ac:dyDescent="0.25">
      <c r="A19" s="3"/>
      <c r="B19" s="106"/>
      <c r="C19" s="106"/>
      <c r="D19" s="106"/>
      <c r="E19" s="106"/>
      <c r="F19" s="98"/>
      <c r="G19" s="99"/>
      <c r="H19" s="99"/>
      <c r="I19" s="99"/>
      <c r="J19" s="100"/>
      <c r="N19" s="10">
        <v>2.5</v>
      </c>
      <c r="O19" s="13"/>
      <c r="P19" s="11"/>
      <c r="Q19" s="12" t="str">
        <f t="shared" si="0"/>
        <v/>
      </c>
      <c r="R19" s="34" t="str">
        <f t="shared" ref="R19:R20" si="1">IF(P19="","", "±"&amp;ROUND(0.4+0.035*P19,2))</f>
        <v/>
      </c>
      <c r="S19" s="35"/>
    </row>
    <row r="20" spans="1:19" x14ac:dyDescent="0.25">
      <c r="A20" s="3"/>
      <c r="B20" s="106"/>
      <c r="C20" s="106"/>
      <c r="D20" s="106"/>
      <c r="E20" s="106"/>
      <c r="F20" s="101"/>
      <c r="G20" s="102"/>
      <c r="H20" s="102"/>
      <c r="I20" s="102"/>
      <c r="J20" s="103"/>
      <c r="N20" s="10">
        <v>4.8</v>
      </c>
      <c r="O20" s="13"/>
      <c r="P20" s="11"/>
      <c r="Q20" s="12" t="str">
        <f t="shared" si="0"/>
        <v/>
      </c>
      <c r="R20" s="34" t="str">
        <f t="shared" si="1"/>
        <v/>
      </c>
      <c r="S20" s="35"/>
    </row>
    <row r="21" spans="1:19" x14ac:dyDescent="0.25">
      <c r="A21" s="1"/>
      <c r="B21" s="104" t="s">
        <v>14</v>
      </c>
      <c r="C21" s="104"/>
      <c r="D21" s="104"/>
      <c r="E21" s="104"/>
      <c r="F21" s="105" t="s">
        <v>63</v>
      </c>
      <c r="G21" s="105"/>
      <c r="H21" s="105"/>
      <c r="I21" s="105"/>
      <c r="J21" s="105"/>
      <c r="N21" s="10">
        <v>10</v>
      </c>
      <c r="O21" s="13"/>
      <c r="P21" s="11"/>
      <c r="Q21" s="12" t="str">
        <f t="shared" si="0"/>
        <v/>
      </c>
      <c r="R21" s="34" t="str">
        <f t="shared" ref="R21" si="2">IF(P21="","", "±"&amp;ROUND(0.4+0.035*P21,2))</f>
        <v/>
      </c>
      <c r="S21" s="35"/>
    </row>
    <row r="22" spans="1:19" x14ac:dyDescent="0.25">
      <c r="A22" s="6"/>
      <c r="B22" s="1"/>
      <c r="C22" s="7"/>
      <c r="D22" s="7"/>
      <c r="E22" s="7"/>
      <c r="F22" s="7"/>
      <c r="G22" s="7"/>
      <c r="H22" s="7"/>
      <c r="I22" s="7"/>
      <c r="J22" s="7"/>
      <c r="N22" s="10">
        <v>20</v>
      </c>
      <c r="O22" s="13"/>
      <c r="P22" s="11"/>
      <c r="Q22" s="12" t="str">
        <f t="shared" si="0"/>
        <v/>
      </c>
      <c r="R22" s="34" t="str">
        <f t="shared" ref="R22" si="3">IF(P22="","", "±"&amp;ROUND(0.4+0.035*P22,2))</f>
        <v/>
      </c>
      <c r="S22" s="35"/>
    </row>
    <row r="23" spans="1:19" x14ac:dyDescent="0.25">
      <c r="A23" s="1"/>
      <c r="B23" s="57" t="s">
        <v>15</v>
      </c>
      <c r="C23" s="57"/>
      <c r="D23" s="57"/>
      <c r="E23" s="57"/>
      <c r="F23" s="57"/>
      <c r="G23" s="57"/>
      <c r="H23" s="57"/>
      <c r="I23" s="57"/>
      <c r="J23" s="57"/>
      <c r="N23" s="10">
        <v>30</v>
      </c>
      <c r="O23" s="13"/>
      <c r="P23" s="11"/>
      <c r="Q23" s="12" t="str">
        <f t="shared" si="0"/>
        <v/>
      </c>
      <c r="R23" s="34" t="str">
        <f t="shared" ref="R23" si="4">IF(P23="","", "±"&amp;ROUND(0.4+0.035*P23,2))</f>
        <v/>
      </c>
      <c r="S23" s="35"/>
    </row>
    <row r="24" spans="1:19" x14ac:dyDescent="0.25">
      <c r="A24" s="1"/>
      <c r="B24" s="86" t="s">
        <v>16</v>
      </c>
      <c r="C24" s="87"/>
      <c r="D24" s="88"/>
      <c r="E24" s="86" t="s">
        <v>17</v>
      </c>
      <c r="F24" s="87"/>
      <c r="G24" s="88"/>
      <c r="H24" s="89" t="s">
        <v>18</v>
      </c>
      <c r="I24" s="89"/>
      <c r="J24" s="89"/>
    </row>
    <row r="25" spans="1:19" x14ac:dyDescent="0.25">
      <c r="A25" s="1"/>
      <c r="B25" s="52" t="s">
        <v>19</v>
      </c>
      <c r="C25" s="53"/>
      <c r="D25" s="54"/>
      <c r="E25" s="63"/>
      <c r="F25" s="63"/>
      <c r="G25" s="63"/>
      <c r="H25" s="56" t="s">
        <v>64</v>
      </c>
      <c r="I25" s="56"/>
      <c r="J25" s="56"/>
    </row>
    <row r="26" spans="1:19" x14ac:dyDescent="0.25">
      <c r="A26" s="1"/>
      <c r="B26" s="52" t="s">
        <v>20</v>
      </c>
      <c r="C26" s="53"/>
      <c r="D26" s="54"/>
      <c r="E26" s="63"/>
      <c r="F26" s="63"/>
      <c r="G26" s="63"/>
      <c r="H26" s="56" t="s">
        <v>65</v>
      </c>
      <c r="I26" s="56"/>
      <c r="J26" s="56"/>
    </row>
    <row r="27" spans="1:19" ht="15" customHeight="1" x14ac:dyDescent="0.25">
      <c r="A27" s="1"/>
      <c r="B27" s="52" t="s">
        <v>21</v>
      </c>
      <c r="C27" s="53"/>
      <c r="D27" s="54"/>
      <c r="E27" s="55"/>
      <c r="F27" s="55"/>
      <c r="G27" s="55"/>
      <c r="H27" s="56" t="s">
        <v>66</v>
      </c>
      <c r="I27" s="56"/>
      <c r="J27" s="56"/>
      <c r="O27" s="36" t="s">
        <v>49</v>
      </c>
      <c r="P27" s="37"/>
      <c r="Q27" s="37"/>
      <c r="R27" s="38"/>
    </row>
    <row r="28" spans="1:19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O28" s="39"/>
      <c r="P28" s="40"/>
      <c r="Q28" s="40"/>
      <c r="R28" s="41"/>
    </row>
    <row r="29" spans="1:19" x14ac:dyDescent="0.25">
      <c r="A29" s="1"/>
      <c r="B29" s="57" t="s">
        <v>22</v>
      </c>
      <c r="C29" s="57"/>
      <c r="D29" s="57"/>
      <c r="E29" s="57"/>
      <c r="F29" s="57"/>
      <c r="G29" s="57"/>
      <c r="H29" s="57"/>
      <c r="I29" s="57"/>
      <c r="J29" s="57"/>
      <c r="O29" s="42" t="s">
        <v>74</v>
      </c>
      <c r="P29" s="40"/>
      <c r="Q29" s="40"/>
      <c r="R29" s="41"/>
    </row>
    <row r="30" spans="1:19" ht="15" customHeight="1" x14ac:dyDescent="0.25">
      <c r="A30" s="1"/>
      <c r="B30" s="33" t="s">
        <v>23</v>
      </c>
      <c r="C30" s="33"/>
      <c r="D30" s="33" t="s">
        <v>24</v>
      </c>
      <c r="E30" s="36" t="s">
        <v>25</v>
      </c>
      <c r="F30" s="58"/>
      <c r="G30" s="62" t="s">
        <v>26</v>
      </c>
      <c r="H30" s="62"/>
      <c r="I30" s="33" t="s">
        <v>27</v>
      </c>
      <c r="J30" s="33"/>
      <c r="O30" s="39"/>
      <c r="P30" s="40"/>
      <c r="Q30" s="40"/>
      <c r="R30" s="41"/>
    </row>
    <row r="31" spans="1:19" x14ac:dyDescent="0.25">
      <c r="A31" s="3"/>
      <c r="B31" s="33"/>
      <c r="C31" s="33"/>
      <c r="D31" s="33"/>
      <c r="E31" s="42"/>
      <c r="F31" s="59"/>
      <c r="G31" s="62"/>
      <c r="H31" s="62"/>
      <c r="I31" s="33"/>
      <c r="J31" s="33"/>
      <c r="O31" s="39"/>
      <c r="P31" s="40"/>
      <c r="Q31" s="40"/>
      <c r="R31" s="41"/>
    </row>
    <row r="32" spans="1:19" x14ac:dyDescent="0.25">
      <c r="A32" s="3"/>
      <c r="B32" s="33"/>
      <c r="C32" s="33"/>
      <c r="D32" s="33"/>
      <c r="E32" s="42"/>
      <c r="F32" s="59"/>
      <c r="G32" s="62"/>
      <c r="H32" s="62"/>
      <c r="I32" s="33"/>
      <c r="J32" s="33"/>
      <c r="O32" s="43"/>
      <c r="P32" s="44"/>
      <c r="Q32" s="44"/>
      <c r="R32" s="45"/>
    </row>
    <row r="33" spans="1:22" x14ac:dyDescent="0.25">
      <c r="A33" s="3"/>
      <c r="B33" s="33"/>
      <c r="C33" s="33"/>
      <c r="D33" s="33"/>
      <c r="E33" s="60"/>
      <c r="F33" s="61"/>
      <c r="G33" s="62"/>
      <c r="H33" s="62"/>
      <c r="I33" s="33"/>
      <c r="J33" s="33"/>
    </row>
    <row r="34" spans="1:22" ht="15" customHeight="1" x14ac:dyDescent="0.25">
      <c r="B34" s="49" t="s">
        <v>59</v>
      </c>
      <c r="C34" s="49"/>
      <c r="D34" s="48" t="s">
        <v>28</v>
      </c>
      <c r="E34" s="85" t="s">
        <v>29</v>
      </c>
      <c r="F34" s="85"/>
      <c r="G34" s="49" t="s">
        <v>30</v>
      </c>
      <c r="H34" s="49"/>
      <c r="I34" s="49" t="s">
        <v>57</v>
      </c>
      <c r="J34" s="49"/>
      <c r="L34" s="8" t="s">
        <v>42</v>
      </c>
      <c r="M34" s="26" t="s">
        <v>79</v>
      </c>
      <c r="N34" s="27"/>
      <c r="O34" s="27"/>
      <c r="P34" s="27"/>
      <c r="Q34" s="27"/>
      <c r="R34" s="27"/>
      <c r="S34" s="27"/>
      <c r="T34" s="27"/>
      <c r="U34" s="27"/>
      <c r="V34" s="27"/>
    </row>
    <row r="35" spans="1:22" x14ac:dyDescent="0.25">
      <c r="B35" s="49"/>
      <c r="C35" s="49"/>
      <c r="D35" s="48"/>
      <c r="E35" s="85"/>
      <c r="F35" s="85"/>
      <c r="G35" s="49"/>
      <c r="H35" s="49"/>
      <c r="I35" s="49"/>
      <c r="J35" s="4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B36" s="49"/>
      <c r="C36" s="49"/>
      <c r="D36" s="48"/>
      <c r="E36" s="85"/>
      <c r="F36" s="85"/>
      <c r="G36" s="49"/>
      <c r="H36" s="49"/>
      <c r="I36" s="49"/>
      <c r="J36" s="49"/>
      <c r="L36" s="28" t="s">
        <v>43</v>
      </c>
      <c r="M36" s="28"/>
      <c r="N36" s="28"/>
      <c r="O36" s="28"/>
      <c r="P36" s="28"/>
      <c r="Q36" s="1"/>
      <c r="R36" s="1"/>
      <c r="S36" s="1"/>
      <c r="T36" s="1"/>
      <c r="U36" s="1"/>
      <c r="V36" s="1"/>
    </row>
    <row r="37" spans="1:22" x14ac:dyDescent="0.25">
      <c r="B37" s="49"/>
      <c r="C37" s="49"/>
      <c r="D37" s="48"/>
      <c r="E37" s="85"/>
      <c r="F37" s="85"/>
      <c r="G37" s="49"/>
      <c r="H37" s="49"/>
      <c r="I37" s="49"/>
      <c r="J37" s="49"/>
      <c r="L37" s="25" t="str">
        <f>F10</f>
        <v>Датчик скорости ветра, ДВС-03, ДВС-03-01</v>
      </c>
      <c r="M37" s="25"/>
      <c r="N37" s="25"/>
      <c r="O37" s="25"/>
      <c r="P37" s="25"/>
      <c r="Q37" s="25" t="s">
        <v>44</v>
      </c>
      <c r="R37" s="25"/>
      <c r="S37" s="29" t="str">
        <f>IF(F16&lt;&gt; "", F16, "")</f>
        <v/>
      </c>
      <c r="T37" s="29"/>
      <c r="U37" s="29"/>
      <c r="V37" s="1"/>
    </row>
    <row r="38" spans="1:22" x14ac:dyDescent="0.25">
      <c r="B38" s="64" t="s">
        <v>67</v>
      </c>
      <c r="C38" s="65"/>
      <c r="D38" s="70" t="s">
        <v>68</v>
      </c>
      <c r="E38" s="73" t="s">
        <v>69</v>
      </c>
      <c r="F38" s="74"/>
      <c r="G38" s="79" t="s">
        <v>71</v>
      </c>
      <c r="H38" s="80"/>
      <c r="I38" s="64" t="s">
        <v>70</v>
      </c>
      <c r="J38" s="65"/>
      <c r="L38" s="9"/>
      <c r="M38" s="9"/>
      <c r="N38" s="9"/>
      <c r="O38" s="9"/>
      <c r="P38" s="9"/>
      <c r="Q38" s="9"/>
      <c r="R38" s="9"/>
      <c r="S38" s="9"/>
      <c r="T38" s="9"/>
      <c r="U38" s="9"/>
      <c r="V38" s="1"/>
    </row>
    <row r="39" spans="1:22" x14ac:dyDescent="0.25">
      <c r="B39" s="66"/>
      <c r="C39" s="67"/>
      <c r="D39" s="71"/>
      <c r="E39" s="75"/>
      <c r="F39" s="76"/>
      <c r="G39" s="81"/>
      <c r="H39" s="82"/>
      <c r="I39" s="66"/>
      <c r="J39" s="67"/>
      <c r="L39" s="29" t="str">
        <f>IF(AND(O2&lt;&gt;"",O3&lt;&gt;"",M10&lt;&gt;"",M34&lt;&gt;""), IF(AND(O2="Соответствует п.8.4. МП 254-0193-2023",O3="Соответствует п.9.2. МП 254-0193-2023",M10="Соответствует п.10.1.6./п.10.2.5 МП 254-0193-2023",M34="Соответствует п.10.1.6./п.10.2.5 МП 254-0193-2023"),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>Признан пригодным к применению в сфере государственного регулирования.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B40" s="68"/>
      <c r="C40" s="69"/>
      <c r="D40" s="72"/>
      <c r="E40" s="77"/>
      <c r="F40" s="78"/>
      <c r="G40" s="83"/>
      <c r="H40" s="84"/>
      <c r="I40" s="68"/>
      <c r="J40" s="69"/>
      <c r="T40" s="1"/>
      <c r="U40" s="1"/>
      <c r="V40" s="1"/>
    </row>
    <row r="41" spans="1:22" x14ac:dyDescent="0.25">
      <c r="B41" s="49" t="s">
        <v>35</v>
      </c>
      <c r="C41" s="49"/>
      <c r="D41" s="48" t="s">
        <v>31</v>
      </c>
      <c r="E41" s="85" t="s">
        <v>32</v>
      </c>
      <c r="F41" s="85"/>
      <c r="G41" s="50" t="s">
        <v>33</v>
      </c>
      <c r="H41" s="50"/>
      <c r="I41" s="50" t="s">
        <v>51</v>
      </c>
      <c r="J41" s="49"/>
      <c r="T41" s="1"/>
      <c r="U41" s="1"/>
      <c r="V41" s="1"/>
    </row>
    <row r="42" spans="1:22" x14ac:dyDescent="0.25">
      <c r="B42" s="49"/>
      <c r="C42" s="49"/>
      <c r="D42" s="48"/>
      <c r="E42" s="85"/>
      <c r="F42" s="85"/>
      <c r="G42" s="50"/>
      <c r="H42" s="50"/>
      <c r="I42" s="49"/>
      <c r="J42" s="49"/>
      <c r="L42" s="25" t="s">
        <v>45</v>
      </c>
      <c r="M42" s="25"/>
      <c r="N42" s="30"/>
      <c r="O42" s="30"/>
      <c r="P42" s="31"/>
      <c r="Q42" s="31"/>
      <c r="R42" s="31"/>
      <c r="S42" s="9" t="s">
        <v>46</v>
      </c>
      <c r="T42" s="32">
        <f>S45</f>
        <v>45334</v>
      </c>
      <c r="U42" s="32"/>
      <c r="V42" s="32"/>
    </row>
    <row r="43" spans="1:22" ht="15" customHeight="1" x14ac:dyDescent="0.25">
      <c r="B43" s="47" t="s">
        <v>36</v>
      </c>
      <c r="C43" s="47"/>
      <c r="D43" s="48" t="s">
        <v>34</v>
      </c>
      <c r="E43" s="48">
        <v>18436</v>
      </c>
      <c r="F43" s="48"/>
      <c r="G43" s="49" t="s">
        <v>50</v>
      </c>
      <c r="H43" s="49"/>
      <c r="I43" s="50" t="s">
        <v>58</v>
      </c>
      <c r="J43" s="50"/>
      <c r="N43" s="19" t="s">
        <v>47</v>
      </c>
      <c r="O43" s="20"/>
      <c r="P43" s="21" t="s">
        <v>48</v>
      </c>
      <c r="Q43" s="21"/>
      <c r="R43" s="21"/>
      <c r="S43" s="1"/>
      <c r="T43" s="1"/>
      <c r="U43" s="1"/>
      <c r="V43" s="1"/>
    </row>
    <row r="44" spans="1:22" x14ac:dyDescent="0.25">
      <c r="B44" s="47"/>
      <c r="C44" s="47"/>
      <c r="D44" s="48"/>
      <c r="E44" s="48"/>
      <c r="F44" s="48"/>
      <c r="G44" s="49"/>
      <c r="H44" s="49"/>
      <c r="I44" s="50"/>
      <c r="J44" s="50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2" x14ac:dyDescent="0.25">
      <c r="B45" s="47"/>
      <c r="C45" s="47"/>
      <c r="D45" s="48"/>
      <c r="E45" s="48"/>
      <c r="F45" s="48"/>
      <c r="G45" s="49"/>
      <c r="H45" s="49"/>
      <c r="I45" s="50"/>
      <c r="J45" s="50"/>
      <c r="K45" s="22" t="s">
        <v>3</v>
      </c>
      <c r="L45" s="22"/>
      <c r="M45" s="22"/>
      <c r="N45" s="23" t="str">
        <f>IF(D7&lt;&gt;"",D7, "")</f>
        <v/>
      </c>
      <c r="O45" s="23"/>
      <c r="P45" s="23"/>
      <c r="Q45" s="23"/>
      <c r="R45" s="2" t="s">
        <v>4</v>
      </c>
      <c r="S45" s="24">
        <f>IF(H7&lt;&gt;"",H7, "")</f>
        <v>45334</v>
      </c>
      <c r="T45" s="24"/>
      <c r="U45" s="24"/>
      <c r="V45" s="24"/>
    </row>
    <row r="46" spans="1:22" x14ac:dyDescent="0.25">
      <c r="B46" s="47"/>
      <c r="C46" s="47"/>
      <c r="D46" s="48"/>
      <c r="E46" s="48"/>
      <c r="F46" s="48"/>
      <c r="G46" s="49"/>
      <c r="H46" s="49"/>
      <c r="I46" s="50"/>
      <c r="J46" s="50"/>
    </row>
    <row r="49" ht="15" customHeight="1" x14ac:dyDescent="0.25"/>
  </sheetData>
  <mergeCells count="97">
    <mergeCell ref="F16:H16"/>
    <mergeCell ref="B17:E17"/>
    <mergeCell ref="F17:J17"/>
    <mergeCell ref="B18:E20"/>
    <mergeCell ref="B9:E9"/>
    <mergeCell ref="F9:J9"/>
    <mergeCell ref="B10:E11"/>
    <mergeCell ref="F10:J11"/>
    <mergeCell ref="B12:E14"/>
    <mergeCell ref="F12:J14"/>
    <mergeCell ref="B24:D24"/>
    <mergeCell ref="E24:G24"/>
    <mergeCell ref="H24:J24"/>
    <mergeCell ref="B1:J1"/>
    <mergeCell ref="B2:J2"/>
    <mergeCell ref="B3:J3"/>
    <mergeCell ref="A7:C7"/>
    <mergeCell ref="D7:F7"/>
    <mergeCell ref="H7:J7"/>
    <mergeCell ref="B5:J5"/>
    <mergeCell ref="F18:J20"/>
    <mergeCell ref="B21:E21"/>
    <mergeCell ref="F21:J21"/>
    <mergeCell ref="B15:E15"/>
    <mergeCell ref="F15:J15"/>
    <mergeCell ref="B16:E16"/>
    <mergeCell ref="B23:J23"/>
    <mergeCell ref="B34:C37"/>
    <mergeCell ref="B38:C40"/>
    <mergeCell ref="B41:C42"/>
    <mergeCell ref="D38:D40"/>
    <mergeCell ref="E38:F40"/>
    <mergeCell ref="G38:H40"/>
    <mergeCell ref="I38:J40"/>
    <mergeCell ref="D41:D42"/>
    <mergeCell ref="E41:F42"/>
    <mergeCell ref="G41:H42"/>
    <mergeCell ref="I41:J42"/>
    <mergeCell ref="E34:F37"/>
    <mergeCell ref="G34:H37"/>
    <mergeCell ref="I34:J37"/>
    <mergeCell ref="D34:D37"/>
    <mergeCell ref="B25:D25"/>
    <mergeCell ref="E25:G25"/>
    <mergeCell ref="H25:J25"/>
    <mergeCell ref="B26:D26"/>
    <mergeCell ref="E26:G26"/>
    <mergeCell ref="H26:J26"/>
    <mergeCell ref="B27:D27"/>
    <mergeCell ref="E27:G27"/>
    <mergeCell ref="H27:J27"/>
    <mergeCell ref="B29:J29"/>
    <mergeCell ref="B30:C33"/>
    <mergeCell ref="D30:D33"/>
    <mergeCell ref="E30:F33"/>
    <mergeCell ref="G30:H33"/>
    <mergeCell ref="I30:J33"/>
    <mergeCell ref="L1:V1"/>
    <mergeCell ref="L2:N2"/>
    <mergeCell ref="O2:V2"/>
    <mergeCell ref="L3:N3"/>
    <mergeCell ref="O3:V3"/>
    <mergeCell ref="B43:C46"/>
    <mergeCell ref="D43:D46"/>
    <mergeCell ref="E43:F46"/>
    <mergeCell ref="G43:H46"/>
    <mergeCell ref="I43:J46"/>
    <mergeCell ref="L6:V6"/>
    <mergeCell ref="N12:N17"/>
    <mergeCell ref="O12:O17"/>
    <mergeCell ref="P12:P17"/>
    <mergeCell ref="Q12:Q17"/>
    <mergeCell ref="O29:R32"/>
    <mergeCell ref="M10:S10"/>
    <mergeCell ref="R21:S21"/>
    <mergeCell ref="R22:S22"/>
    <mergeCell ref="R23:S23"/>
    <mergeCell ref="R12:S17"/>
    <mergeCell ref="R18:S18"/>
    <mergeCell ref="R19:S19"/>
    <mergeCell ref="R20:S20"/>
    <mergeCell ref="O27:R28"/>
    <mergeCell ref="L39:V39"/>
    <mergeCell ref="L42:M42"/>
    <mergeCell ref="N42:O42"/>
    <mergeCell ref="P42:R42"/>
    <mergeCell ref="T42:V42"/>
    <mergeCell ref="L37:P37"/>
    <mergeCell ref="M34:V34"/>
    <mergeCell ref="L36:P36"/>
    <mergeCell ref="Q37:R37"/>
    <mergeCell ref="S37:U37"/>
    <mergeCell ref="N43:O43"/>
    <mergeCell ref="P43:R43"/>
    <mergeCell ref="K45:M45"/>
    <mergeCell ref="N45:Q45"/>
    <mergeCell ref="S45:V45"/>
  </mergeCells>
  <dataValidations count="8">
    <dataValidation type="list" allowBlank="1" showInputMessage="1" showErrorMessage="1" sqref="F9:J9">
      <formula1>"Первичная, Периодическая"</formula1>
    </dataValidation>
    <dataValidation type="list" allowBlank="1" showInputMessage="1" showErrorMessage="1" sqref="T13">
      <formula1>"Соответствует п.7.1. МП 2550-2284-2017, Не соответствует п.7.1. МП 2550-2284-2017"</formula1>
    </dataValidation>
    <dataValidation type="list" allowBlank="1" showInputMessage="1" showErrorMessage="1" sqref="O4:V5">
      <formula1>"Соответствует п.7.2. МП 2550-2284-2017, Не соответствует п.7.2. МП 2550-2284-2017"</formula1>
    </dataValidation>
    <dataValidation type="list" allowBlank="1" showInputMessage="1" showErrorMessage="1" sqref="M34:V34">
      <formula1>"Соответствует п.10.1.6./п.10.2.5 МП 254-0193-2023, Не соответствует п.10.1.6./п.10.2.5 МП 254-0193-2023"</formula1>
    </dataValidation>
    <dataValidation type="list" allowBlank="1" showInputMessage="1" showErrorMessage="1" sqref="L38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  <dataValidation type="list" allowBlank="1" showInputMessage="1" showErrorMessage="1" sqref="O2:V2">
      <formula1>"Соответствует п.8.4. МП 254-0193-2023, Не соответствует п.8.4. МП 254-0193-2023"</formula1>
    </dataValidation>
    <dataValidation type="list" allowBlank="1" showInputMessage="1" showErrorMessage="1" sqref="O3:V3">
      <formula1>"Соответствует п.9.2. МП 254-0193-2023, Не соответствует п.9.2. МП 254-0193-2023"</formula1>
    </dataValidation>
    <dataValidation type="list" allowBlank="1" showInputMessage="1" showErrorMessage="1" sqref="M10">
      <formula1>"Соответствует п.10.1.6./п.10.2.5 МП 254-0193-2023, Не соответствует п.10.1.6./п.10.2.5 МП 254-0193-2023"</formula1>
    </dataValidation>
  </dataValidations>
  <pageMargins left="0.25" right="0.25" top="0.75" bottom="0.75" header="0.3" footer="0.3"/>
  <pageSetup paperSize="9" orientation="portrait" r:id="rId1"/>
  <headerFooter>
    <oddFooter>&amp;R&amp;"Times New Roman,обычный"&amp;10Страница  &amp;P из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>
          <x14:formula1>
            <xm:f>Poveriteli!$B:$B</xm:f>
          </x14:formula1>
          <xm:sqref>P42:R42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4.5703125" customWidth="1"/>
    <col min="2" max="2" width="15.7109375" customWidth="1"/>
    <col min="3" max="3" width="30.7109375" customWidth="1"/>
  </cols>
  <sheetData>
    <row r="1" spans="1:3" x14ac:dyDescent="0.25">
      <c r="A1">
        <v>1</v>
      </c>
      <c r="B1" t="s">
        <v>52</v>
      </c>
      <c r="C1" t="s">
        <v>53</v>
      </c>
    </row>
    <row r="2" spans="1:3" x14ac:dyDescent="0.25">
      <c r="A2">
        <v>2</v>
      </c>
      <c r="B2" t="s">
        <v>54</v>
      </c>
      <c r="C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ДВС-02</vt:lpstr>
      <vt:lpstr>Poveriteli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Петличенко Павел Сергеевич</cp:lastModifiedBy>
  <cp:lastPrinted>2024-03-21T16:33:06Z</cp:lastPrinted>
  <dcterms:created xsi:type="dcterms:W3CDTF">2019-12-06T08:09:52Z</dcterms:created>
  <dcterms:modified xsi:type="dcterms:W3CDTF">2024-10-07T12:54:09Z</dcterms:modified>
</cp:coreProperties>
</file>