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Segment Kosmiczny - Moduł Serw" sheetId="1" r:id="rId4"/>
    <sheet state="visible" name="Ładunek Użytkowy - Systemy Napr" sheetId="2" r:id="rId5"/>
    <sheet state="visible" name="Segment Naziemny i Operacje" sheetId="3" r:id="rId6"/>
    <sheet state="visible" name="Koszty Startu i Uruchomienia" sheetId="4" r:id="rId7"/>
    <sheet state="visible" name="Zarządzanie, Testy i Ubezpiecze" sheetId="5" r:id="rId8"/>
    <sheet state="visible" name="podsumowanie" sheetId="6" r:id="rId9"/>
  </sheets>
  <definedNames/>
  <calcPr/>
</workbook>
</file>

<file path=xl/sharedStrings.xml><?xml version="1.0" encoding="utf-8"?>
<sst xmlns="http://schemas.openxmlformats.org/spreadsheetml/2006/main" count="77" uniqueCount="67">
  <si>
    <t>Podsystem / Komponent</t>
  </si>
  <si>
    <t>Szacowany Koszt (USD)</t>
  </si>
  <si>
    <t>Opis i Uzaszadnienie Techniczne</t>
  </si>
  <si>
    <t>Struktura Mechaniczna</t>
  </si>
  <si>
    <t>Projekt produkcja i testy ramy nośnej z kompozytów węglowych i aluminium lotniczego. Musi wytrzymać obciążenia startowe i pomieścić wszystkie komponenty.</t>
  </si>
  <si>
    <t>Podsystem Zasilania (EPS)</t>
  </si>
  <si>
    <t>Obejmuje wielozłączowe panele słoneczne z arsenku galu (GaAs) o mocy &gt;3 kW jednostkę dystrybucji mocy (PDU) oraz baterie litowo-jonowe o pojemności &gt;4 kWh do operacji w cieniu Ziemi.</t>
  </si>
  <si>
    <t>Awionika i Przetwarzanie Danych (C&amp;DH)</t>
  </si>
  <si>
    <t>Podwójnie redundantny odporny na promieniowanie komputer pokładowy (np. bazujący na RAD750). Obejmuje pamięć masową (SSD) i oprogramowanie lotu (FSW). To mózg całej operacji.</t>
  </si>
  <si>
    <t>Nawigacja i Kontrola Położenia (GNC/AOCS)</t>
  </si>
  <si>
    <t>Zestaw sensorów: 2x szukacz gwiazd 2x jednostka pomiaru inercyjnego (IMU) czujniki Słońca. Elementy wykonawcze: 4x koła reakcyjne cewki magnetyczne do rozładowania pędu.</t>
  </si>
  <si>
    <t>Podsystem Napędowy</t>
  </si>
  <si>
    <t>Hybrydowy system: 8x silniczków na hydrazynę (1N) do szybkich manewrów i precyzyjnej kontroli pozycji oraz 1x silnik Halla (elektryczny) do ekonomicznych zmian orbity.</t>
  </si>
  <si>
    <t>Zarządzanie Termiczne</t>
  </si>
  <si>
    <t>Pasywne (wielowarstwowa izolacja MLI powłoki radiacyjne) i aktywne (rurki cieplne grzałki) systemy do utrzymania optymalnej temperatury dla całej elektroniki i paliwa.</t>
  </si>
  <si>
    <t>Główne Ramię Robotyczne (7-DOF)</t>
  </si>
  <si>
    <t>Ramię o zasięgu 8 metrów z siedmioma stopniami swobody (7-DOF). Koszt obejmuje stawy silniki enkodery okablowanie kontroler i oprogramowanie do kinematyki odwrotnej.</t>
  </si>
  <si>
    <t>Precyzyjne Ramię Robotyczne (6-DOF)</t>
  </si>
  <si>
    <t>Mniejsze ramię (zasięg 2m) do delikatnych operacji wyposażone w czujniki siły/momentu dla precyzyjnego sprzężenia zwrotnego.</t>
  </si>
  <si>
    <t>System Wizyjny i Sensory Zbliżeniowe</t>
  </si>
  <si>
    <t>Zestaw kamer nawigacyjnych stereoskopowych inspekcyjnych (4K termowizja) oraz skaner LIDAR do tworzenia mapy 3D celu i bezpiecznego zbliżania.</t>
  </si>
  <si>
    <t>Magazyn i Interfejs Wymiany Narzędzi</t>
  </si>
  <si>
    <t>Zautomatyzowany system pozwalający ramionom na samodzielną wymianę narzędzi w zależności od wykonywanego zadania.</t>
  </si>
  <si>
    <t>Narzędzia Specjalistyczne (Rozwój i Produkcja)</t>
  </si>
  <si>
    <t>* - Chwytak do paneli i siłownik*</t>
  </si>
  <si>
    <t>Narzędzie z regulowaną siłą chwytu i wysuwanym siłownikiem do pchania zablokowanych elementów.</t>
  </si>
  <si>
    <t>* - Moduł spawający (Laserowy)*</t>
  </si>
  <si>
    <t>Wysokie ryzyko technologiczne. Obejmuje głowicę lasera światłowodowego system wizyjny do śledzenia spoiny i miniaturowy system podawania drutu.</t>
  </si>
  <si>
    <t>* - Osłona Termiczna (Sunshield)*</t>
  </si>
  <si>
    <t>Lekki rozwijany wysięgnik z membraną z Kaptonu służący do zacieniania naprawianego satelity.</t>
  </si>
  <si>
    <t>* - Interfejs Zasilania Zewnętrznego*</t>
  </si>
  <si>
    <t>Narzędzie z uniwersalną końcówką do dokowania w porcie serwisowym lub chwytania krawędzi panelu słonecznego w celu podania napięcia.</t>
  </si>
  <si>
    <t>* - Inne narzędzia (wibrator grzałka przecinak)*</t>
  </si>
  <si>
    <t>Zestaw mniejszych dedykowanych narzędzi do specyficznych zadań.</t>
  </si>
  <si>
    <t>Komponent</t>
  </si>
  <si>
    <t>Opis i Uzaszadnienie</t>
  </si>
  <si>
    <t>Centrum Kontroli Misji (MOC)</t>
  </si>
  <si>
    <t>Sprzęt (serwery konsole) oprogramowanie do kontroli lotu planowania misji i symulacji. Obejmuje stworzenie cyfrowego bliźniaka (digital twin) do testowania operacji na Ziemi.</t>
  </si>
  <si>
    <t>Sieć Komunikacyjna</t>
  </si>
  <si>
    <t>Wynajem czasu na globalnej sieci anten (np. KSAT SSC) w pasmach S i X na 5 lat. Kluczowe dla zapewnienia stałej łączności.</t>
  </si>
  <si>
    <t>Zespół Operacyjny Misji</t>
  </si>
  <si>
    <t>Koszt zatrudnienia i szkolenia zespołu 15-20 osób (kontrolerzy lotu operatorzy robotyki analitycy podsystemów) na cały czas trwania misji.</t>
  </si>
  <si>
    <t>Przetwarzanie i Archiwizacja Danych</t>
  </si>
  <si>
    <t>Infrastruktura do bezpiecznego przechowywania i przetwarzania gigabajtów danych telemetrycznych i wideo przesyłanych każdego dnia.</t>
  </si>
  <si>
    <t>Zakup Usługi Startowej (Falcon 9)</t>
  </si>
  <si>
    <t>Aktualna publicznie dostępna cena za dedykowany start rakiety Falcon 9.</t>
  </si>
  <si>
    <t>Adapter Ładunku i System Separacji</t>
  </si>
  <si>
    <t>Zaprojektowanie i budowa dedykowanego pierścienia łączącego moduł z rakietą i zapewniającego bezpieczne oddzielenie na orbicie.</t>
  </si>
  <si>
    <t>Kampania Startowa i Integracja</t>
  </si>
  <si>
    <t>Prace na miejscu startu: transport tankowanie testy końcowe i integracja modułu z owiewką rakiety.</t>
  </si>
  <si>
    <t>Zarządzanie Programem i Inżynieria Systemowa</t>
  </si>
  <si>
    <t>Zespół zarządzający projektem inżynierowie systemowi kontrola jakości i dokumentacja techniczna przez cały cykl życia projektu.</t>
  </si>
  <si>
    <t>AIT (Montaż Integracja i Testy)</t>
  </si>
  <si>
    <t>Kluczowy etap. Obejmuje koszt "czystego pokoju" (cleanroom) testy w komorze próżniowo-termicznej testy wibracyjne na "shakerze" i testy kompatybilności elektromagnetycznej (EMC).</t>
  </si>
  <si>
    <t>Ubezpieczenie (Start + 1 rok na orbicie)</t>
  </si>
  <si>
    <t>Wysoka składka ze względu na dużą wartość misji i ryzyko. Pokrywa utratę satelity podczas startu i w pierwszym najbardziej krytycznym roku operacji.</t>
  </si>
  <si>
    <t>Licencje i Zgodność Regulacyjna</t>
  </si>
  <si>
    <t>Koszty uzyskania licencji na start częstotliwości radiowe oraz zapewnienie zgodności z regulacjami dotyczącymi śmieci kosmicznych.</t>
  </si>
  <si>
    <t>Kategoria</t>
  </si>
  <si>
    <t>Suma Częściowa (USD)</t>
  </si>
  <si>
    <t>1. Segment Kosmiczny</t>
  </si>
  <si>
    <t>2. Segment Naziemny i Operacje</t>
  </si>
  <si>
    <t>3. Koszty Startu</t>
  </si>
  <si>
    <t>4. Zarządzanie Testy Ubezpieczenie</t>
  </si>
  <si>
    <t>Suma Kosztów Bezpośrednich</t>
  </si>
  <si>
    <t>Rezerwa Budżetowa (Contingency) - 20%</t>
  </si>
  <si>
    <t>Całkowity Budżet Misji (Total)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</si>
</sst>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f>SUM(B3:B21)</f>
        <v>83000000</v>
      </c>
      <c r="C1" s="1"/>
    </row>
    <row r="2">
      <c r="A2" s="1" t="s">
        <v>0</v>
      </c>
      <c r="B2" s="1" t="s">
        <v>1</v>
      </c>
      <c r="C2" s="1" t="s">
        <v>2</v>
      </c>
    </row>
    <row r="3">
      <c r="A3" s="1" t="s">
        <v>3</v>
      </c>
      <c r="B3" s="2">
        <v>1.2E7</v>
      </c>
      <c r="C3" s="2" t="s">
        <v>4</v>
      </c>
    </row>
    <row r="4">
      <c r="A4" s="1" t="s">
        <v>5</v>
      </c>
      <c r="B4" s="2">
        <v>1.8E7</v>
      </c>
      <c r="C4" s="2" t="s">
        <v>6</v>
      </c>
    </row>
    <row r="5">
      <c r="A5" s="1" t="s">
        <v>7</v>
      </c>
      <c r="B5" s="2">
        <v>2.2E7</v>
      </c>
      <c r="C5" s="2" t="s">
        <v>8</v>
      </c>
    </row>
    <row r="6">
      <c r="A6" s="1" t="s">
        <v>9</v>
      </c>
      <c r="B6" s="2">
        <v>1.6E7</v>
      </c>
      <c r="C6" s="2" t="s">
        <v>10</v>
      </c>
    </row>
    <row r="7">
      <c r="A7" s="1" t="s">
        <v>11</v>
      </c>
      <c r="B7" s="2">
        <v>1.0E7</v>
      </c>
      <c r="C7" s="1" t="s">
        <v>12</v>
      </c>
    </row>
    <row r="8">
      <c r="A8" s="1" t="s">
        <v>13</v>
      </c>
      <c r="B8" s="2">
        <v>5000000.0</v>
      </c>
      <c r="C8" s="2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f>SUM(B3:B21)</f>
        <v>115500000</v>
      </c>
      <c r="C1" s="1"/>
    </row>
    <row r="2">
      <c r="A2" s="1" t="s">
        <v>0</v>
      </c>
      <c r="B2" s="1" t="s">
        <v>1</v>
      </c>
      <c r="C2" s="1" t="s">
        <v>2</v>
      </c>
    </row>
    <row r="3">
      <c r="A3" s="1" t="s">
        <v>15</v>
      </c>
      <c r="B3" s="2">
        <v>5.5E7</v>
      </c>
      <c r="C3" s="2" t="s">
        <v>16</v>
      </c>
    </row>
    <row r="4">
      <c r="A4" s="1" t="s">
        <v>17</v>
      </c>
      <c r="B4" s="2">
        <v>2.5E7</v>
      </c>
      <c r="C4" s="2" t="s">
        <v>18</v>
      </c>
    </row>
    <row r="5">
      <c r="A5" s="1" t="s">
        <v>19</v>
      </c>
      <c r="B5" s="2">
        <v>8500000.0</v>
      </c>
      <c r="C5" s="2" t="s">
        <v>20</v>
      </c>
    </row>
    <row r="6">
      <c r="A6" s="1" t="s">
        <v>21</v>
      </c>
      <c r="B6" s="2">
        <v>4000000.0</v>
      </c>
      <c r="C6" s="1" t="s">
        <v>22</v>
      </c>
    </row>
    <row r="7">
      <c r="A7" s="1" t="s">
        <v>23</v>
      </c>
      <c r="B7" s="1"/>
      <c r="C7" s="1"/>
    </row>
    <row r="8">
      <c r="A8" s="1" t="s">
        <v>24</v>
      </c>
      <c r="B8" s="2">
        <v>7000000.0</v>
      </c>
      <c r="C8" s="1" t="s">
        <v>25</v>
      </c>
    </row>
    <row r="9">
      <c r="A9" s="1" t="s">
        <v>26</v>
      </c>
      <c r="B9" s="2">
        <v>1.0E7</v>
      </c>
      <c r="C9" s="2" t="s">
        <v>27</v>
      </c>
    </row>
    <row r="10">
      <c r="A10" s="1" t="s">
        <v>28</v>
      </c>
      <c r="B10" s="2">
        <v>3000000.0</v>
      </c>
      <c r="C10" s="2" t="s">
        <v>29</v>
      </c>
    </row>
    <row r="11">
      <c r="A11" s="1" t="s">
        <v>30</v>
      </c>
      <c r="B11" s="2">
        <v>2000000.0</v>
      </c>
      <c r="C11" s="1" t="s">
        <v>31</v>
      </c>
    </row>
    <row r="12">
      <c r="A12" s="2" t="s">
        <v>32</v>
      </c>
      <c r="B12" s="2">
        <v>1000000.0</v>
      </c>
      <c r="C12" s="2" t="s"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f>SUM(B3:B16)</f>
        <v>65000000</v>
      </c>
      <c r="C1" s="1"/>
    </row>
    <row r="2">
      <c r="A2" s="1" t="s">
        <v>34</v>
      </c>
      <c r="B2" s="1" t="s">
        <v>1</v>
      </c>
      <c r="C2" s="1" t="s">
        <v>35</v>
      </c>
    </row>
    <row r="3">
      <c r="A3" s="1" t="s">
        <v>36</v>
      </c>
      <c r="B3" s="2">
        <v>1.5E7</v>
      </c>
      <c r="C3" s="2" t="s">
        <v>37</v>
      </c>
    </row>
    <row r="4">
      <c r="A4" s="1" t="s">
        <v>38</v>
      </c>
      <c r="B4" s="2">
        <v>2.5E7</v>
      </c>
      <c r="C4" s="2" t="s">
        <v>39</v>
      </c>
    </row>
    <row r="5">
      <c r="A5" s="1" t="s">
        <v>40</v>
      </c>
      <c r="B5" s="2">
        <v>2.0E7</v>
      </c>
      <c r="C5" s="2" t="s">
        <v>41</v>
      </c>
    </row>
    <row r="6">
      <c r="A6" s="1" t="s">
        <v>42</v>
      </c>
      <c r="B6" s="2">
        <v>5000000.0</v>
      </c>
      <c r="C6" s="1" t="s">
        <v>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f>SUM(B3:B23)</f>
        <v>71500000</v>
      </c>
      <c r="C1" s="1"/>
    </row>
    <row r="2">
      <c r="A2" s="1" t="s">
        <v>34</v>
      </c>
      <c r="B2" s="1" t="s">
        <v>1</v>
      </c>
      <c r="C2" s="1" t="s">
        <v>35</v>
      </c>
    </row>
    <row r="3">
      <c r="A3" s="1" t="s">
        <v>44</v>
      </c>
      <c r="B3" s="2">
        <v>6.7E7</v>
      </c>
      <c r="C3" s="2" t="s">
        <v>45</v>
      </c>
    </row>
    <row r="4">
      <c r="A4" s="1" t="s">
        <v>46</v>
      </c>
      <c r="B4" s="2">
        <v>2000000.0</v>
      </c>
      <c r="C4" s="1" t="s">
        <v>47</v>
      </c>
    </row>
    <row r="5">
      <c r="A5" s="1" t="s">
        <v>48</v>
      </c>
      <c r="B5" s="2">
        <v>2500000.0</v>
      </c>
      <c r="C5" s="2" t="s">
        <v>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f>SUM(B3:B27)</f>
        <v>50250000</v>
      </c>
      <c r="C1" s="1"/>
    </row>
    <row r="2">
      <c r="A2" s="1" t="s">
        <v>34</v>
      </c>
      <c r="B2" s="1" t="s">
        <v>1</v>
      </c>
      <c r="C2" s="1" t="s">
        <v>35</v>
      </c>
    </row>
    <row r="3">
      <c r="A3" s="1" t="s">
        <v>50</v>
      </c>
      <c r="B3" s="2">
        <v>1.2E7</v>
      </c>
      <c r="C3" s="2" t="s">
        <v>51</v>
      </c>
    </row>
    <row r="4">
      <c r="A4" s="2" t="s">
        <v>52</v>
      </c>
      <c r="B4" s="2">
        <v>2.0E7</v>
      </c>
      <c r="C4" s="2" t="s">
        <v>53</v>
      </c>
    </row>
    <row r="5">
      <c r="A5" s="1" t="s">
        <v>54</v>
      </c>
      <c r="B5" s="2">
        <v>1.5E7</v>
      </c>
      <c r="C5" s="2" t="s">
        <v>55</v>
      </c>
    </row>
    <row r="6">
      <c r="A6" s="1" t="s">
        <v>56</v>
      </c>
      <c r="B6" s="2">
        <v>3250000.0</v>
      </c>
      <c r="C6" s="2" t="s">
        <v>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</cols>
  <sheetData>
    <row r="1">
      <c r="A1" s="3" t="s">
        <v>58</v>
      </c>
      <c r="B1" s="3" t="s">
        <v>59</v>
      </c>
    </row>
    <row r="2">
      <c r="A2" s="3" t="s">
        <v>60</v>
      </c>
      <c r="B2" s="3">
        <f>' Segment Kosmiczny - Moduł Serw'!B1+'Ładunek Użytkowy - Systemy Napr'!B1</f>
        <v>198500000</v>
      </c>
    </row>
    <row r="3">
      <c r="A3" s="3" t="s">
        <v>61</v>
      </c>
      <c r="B3" s="4">
        <f>'Segment Naziemny i Operacje'!B1</f>
        <v>65000000</v>
      </c>
    </row>
    <row r="4">
      <c r="A4" s="3" t="s">
        <v>62</v>
      </c>
      <c r="B4" s="3">
        <f>'Koszty Startu i Uruchomienia'!B1</f>
        <v>71500000</v>
      </c>
    </row>
    <row r="5">
      <c r="A5" s="3" t="s">
        <v>63</v>
      </c>
      <c r="B5" s="3">
        <f>'Zarządzanie, Testy i Ubezpiecze'!B1</f>
        <v>50250000</v>
      </c>
    </row>
    <row r="6">
      <c r="A6" s="3" t="s">
        <v>64</v>
      </c>
      <c r="B6" s="3">
        <v>3.8525E8</v>
      </c>
    </row>
    <row r="7">
      <c r="A7" s="3"/>
      <c r="B7" s="3"/>
    </row>
    <row r="8">
      <c r="A8" s="3" t="s">
        <v>65</v>
      </c>
      <c r="B8" s="3">
        <v>7.705E7</v>
      </c>
    </row>
    <row r="9">
      <c r="A9" s="3" t="s">
        <v>66</v>
      </c>
      <c r="B9" s="3">
        <v>4.623E8</v>
      </c>
    </row>
  </sheetData>
  <drawing r:id="rId1"/>
</worksheet>
</file>