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0380" windowHeight="8070"/>
  </bookViews>
  <sheets>
    <sheet name="Hárok1" sheetId="1" r:id="rId1"/>
    <sheet name="Hárok2" sheetId="2" r:id="rId2"/>
    <sheet name="Hárok3" sheetId="3" r:id="rId3"/>
  </sheets>
  <calcPr calcId="145621"/>
</workbook>
</file>

<file path=xl/calcChain.xml><?xml version="1.0" encoding="utf-8"?>
<calcChain xmlns="http://schemas.openxmlformats.org/spreadsheetml/2006/main">
  <c r="R9" i="1" l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T7" i="1"/>
  <c r="R7" i="1"/>
  <c r="S7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M7" i="1"/>
  <c r="N7" i="1" s="1"/>
  <c r="K7" i="1"/>
  <c r="L7" i="1" s="1"/>
  <c r="S4" i="1"/>
  <c r="S3" i="1"/>
  <c r="J1" i="1"/>
  <c r="Q1" i="1" s="1"/>
  <c r="J2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L4" i="1"/>
  <c r="L3" i="1"/>
  <c r="E4" i="1"/>
  <c r="C8" i="1"/>
  <c r="C9" i="1" s="1"/>
  <c r="C10" i="1" s="1"/>
  <c r="E3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Q2" i="1" l="1"/>
  <c r="Q8" i="1" s="1"/>
  <c r="Q9" i="1" s="1"/>
  <c r="Q10" i="1" s="1"/>
  <c r="S10" i="1" s="1"/>
  <c r="T10" i="1" s="1"/>
  <c r="U10" i="1" s="1"/>
  <c r="U7" i="1"/>
  <c r="R8" i="1"/>
  <c r="L8" i="1"/>
  <c r="M8" i="1" s="1"/>
  <c r="N8" i="1" s="1"/>
  <c r="L10" i="1"/>
  <c r="M10" i="1" s="1"/>
  <c r="N10" i="1" s="1"/>
  <c r="L9" i="1"/>
  <c r="M9" i="1" s="1"/>
  <c r="N9" i="1" s="1"/>
  <c r="E8" i="1"/>
  <c r="F8" i="1" s="1"/>
  <c r="G8" i="1" s="1"/>
  <c r="E10" i="1"/>
  <c r="F10" i="1" s="1"/>
  <c r="G10" i="1" s="1"/>
  <c r="C11" i="1"/>
  <c r="E9" i="1"/>
  <c r="F9" i="1" s="1"/>
  <c r="G9" i="1" s="1"/>
  <c r="E7" i="1"/>
  <c r="F7" i="1" s="1"/>
  <c r="G7" i="1" s="1"/>
  <c r="W7" i="1" s="1"/>
  <c r="W10" i="1" l="1"/>
  <c r="Q11" i="1"/>
  <c r="Q12" i="1" s="1"/>
  <c r="S9" i="1"/>
  <c r="T9" i="1" s="1"/>
  <c r="U9" i="1" s="1"/>
  <c r="W9" i="1"/>
  <c r="S8" i="1"/>
  <c r="T8" i="1" s="1"/>
  <c r="U8" i="1" s="1"/>
  <c r="W8" i="1" s="1"/>
  <c r="L11" i="1"/>
  <c r="M11" i="1" s="1"/>
  <c r="N11" i="1" s="1"/>
  <c r="C12" i="1"/>
  <c r="E11" i="1"/>
  <c r="F11" i="1" s="1"/>
  <c r="G11" i="1" s="1"/>
  <c r="S11" i="1" l="1"/>
  <c r="T11" i="1" s="1"/>
  <c r="U11" i="1" s="1"/>
  <c r="W11" i="1" s="1"/>
  <c r="Q13" i="1"/>
  <c r="S12" i="1"/>
  <c r="T12" i="1" s="1"/>
  <c r="U12" i="1" s="1"/>
  <c r="L12" i="1"/>
  <c r="M12" i="1" s="1"/>
  <c r="N12" i="1" s="1"/>
  <c r="C13" i="1"/>
  <c r="E12" i="1"/>
  <c r="F12" i="1" s="1"/>
  <c r="G12" i="1" s="1"/>
  <c r="W12" i="1" l="1"/>
  <c r="S13" i="1"/>
  <c r="T13" i="1" s="1"/>
  <c r="U13" i="1" s="1"/>
  <c r="Q14" i="1"/>
  <c r="L13" i="1"/>
  <c r="M13" i="1" s="1"/>
  <c r="N13" i="1" s="1"/>
  <c r="E13" i="1"/>
  <c r="F13" i="1" s="1"/>
  <c r="G13" i="1" s="1"/>
  <c r="C14" i="1"/>
  <c r="W13" i="1" l="1"/>
  <c r="Q15" i="1"/>
  <c r="S14" i="1"/>
  <c r="T14" i="1" s="1"/>
  <c r="U14" i="1" s="1"/>
  <c r="L14" i="1"/>
  <c r="M14" i="1" s="1"/>
  <c r="N14" i="1" s="1"/>
  <c r="E14" i="1"/>
  <c r="F14" i="1" s="1"/>
  <c r="G14" i="1" s="1"/>
  <c r="C15" i="1"/>
  <c r="W14" i="1" l="1"/>
  <c r="S15" i="1"/>
  <c r="T15" i="1" s="1"/>
  <c r="U15" i="1" s="1"/>
  <c r="Q16" i="1"/>
  <c r="L15" i="1"/>
  <c r="M15" i="1" s="1"/>
  <c r="N15" i="1" s="1"/>
  <c r="E15" i="1"/>
  <c r="F15" i="1" s="1"/>
  <c r="G15" i="1" s="1"/>
  <c r="C16" i="1"/>
  <c r="W15" i="1" l="1"/>
  <c r="Q17" i="1"/>
  <c r="S16" i="1"/>
  <c r="T16" i="1" s="1"/>
  <c r="U16" i="1" s="1"/>
  <c r="L16" i="1"/>
  <c r="M16" i="1" s="1"/>
  <c r="N16" i="1" s="1"/>
  <c r="C17" i="1"/>
  <c r="E16" i="1"/>
  <c r="F16" i="1" s="1"/>
  <c r="G16" i="1" s="1"/>
  <c r="W16" i="1" l="1"/>
  <c r="Q18" i="1"/>
  <c r="S17" i="1"/>
  <c r="T17" i="1" s="1"/>
  <c r="U17" i="1" s="1"/>
  <c r="L17" i="1"/>
  <c r="M17" i="1" s="1"/>
  <c r="N17" i="1" s="1"/>
  <c r="C18" i="1"/>
  <c r="E17" i="1"/>
  <c r="F17" i="1" s="1"/>
  <c r="G17" i="1" s="1"/>
  <c r="W17" i="1" l="1"/>
  <c r="S18" i="1"/>
  <c r="T18" i="1" s="1"/>
  <c r="U18" i="1" s="1"/>
  <c r="Q19" i="1"/>
  <c r="L18" i="1"/>
  <c r="M18" i="1" s="1"/>
  <c r="N18" i="1" s="1"/>
  <c r="E18" i="1"/>
  <c r="F18" i="1" s="1"/>
  <c r="G18" i="1" s="1"/>
  <c r="C19" i="1"/>
  <c r="W18" i="1" l="1"/>
  <c r="Q20" i="1"/>
  <c r="S19" i="1"/>
  <c r="T19" i="1" s="1"/>
  <c r="U19" i="1" s="1"/>
  <c r="L19" i="1"/>
  <c r="M19" i="1" s="1"/>
  <c r="N19" i="1" s="1"/>
  <c r="C20" i="1"/>
  <c r="E19" i="1"/>
  <c r="F19" i="1" s="1"/>
  <c r="G19" i="1" s="1"/>
  <c r="W19" i="1" l="1"/>
  <c r="S20" i="1"/>
  <c r="T20" i="1" s="1"/>
  <c r="U20" i="1" s="1"/>
  <c r="Q21" i="1"/>
  <c r="L20" i="1"/>
  <c r="M20" i="1" s="1"/>
  <c r="N20" i="1" s="1"/>
  <c r="C21" i="1"/>
  <c r="E20" i="1"/>
  <c r="F20" i="1" s="1"/>
  <c r="G20" i="1" s="1"/>
  <c r="W20" i="1" l="1"/>
  <c r="S21" i="1"/>
  <c r="T21" i="1" s="1"/>
  <c r="U21" i="1" s="1"/>
  <c r="Q22" i="1"/>
  <c r="L21" i="1"/>
  <c r="M21" i="1" s="1"/>
  <c r="N21" i="1" s="1"/>
  <c r="E21" i="1"/>
  <c r="F21" i="1" s="1"/>
  <c r="G21" i="1" s="1"/>
  <c r="C22" i="1"/>
  <c r="W21" i="1" l="1"/>
  <c r="Q23" i="1"/>
  <c r="S22" i="1"/>
  <c r="T22" i="1" s="1"/>
  <c r="U22" i="1" s="1"/>
  <c r="L22" i="1"/>
  <c r="M22" i="1" s="1"/>
  <c r="N22" i="1" s="1"/>
  <c r="C23" i="1"/>
  <c r="E22" i="1"/>
  <c r="F22" i="1" s="1"/>
  <c r="G22" i="1" s="1"/>
  <c r="W22" i="1" l="1"/>
  <c r="S23" i="1"/>
  <c r="T23" i="1" s="1"/>
  <c r="U23" i="1" s="1"/>
  <c r="Q24" i="1"/>
  <c r="L23" i="1"/>
  <c r="M23" i="1" s="1"/>
  <c r="N23" i="1" s="1"/>
  <c r="E23" i="1"/>
  <c r="F23" i="1" s="1"/>
  <c r="G23" i="1" s="1"/>
  <c r="C24" i="1"/>
  <c r="W23" i="1" l="1"/>
  <c r="Q25" i="1"/>
  <c r="S24" i="1"/>
  <c r="T24" i="1" s="1"/>
  <c r="U24" i="1" s="1"/>
  <c r="L24" i="1"/>
  <c r="M24" i="1" s="1"/>
  <c r="N24" i="1" s="1"/>
  <c r="C25" i="1"/>
  <c r="E24" i="1"/>
  <c r="F24" i="1" s="1"/>
  <c r="G24" i="1" s="1"/>
  <c r="W24" i="1" l="1"/>
  <c r="Q26" i="1"/>
  <c r="S25" i="1"/>
  <c r="T25" i="1" s="1"/>
  <c r="U25" i="1" s="1"/>
  <c r="L25" i="1"/>
  <c r="M25" i="1" s="1"/>
  <c r="N25" i="1" s="1"/>
  <c r="C26" i="1"/>
  <c r="E25" i="1"/>
  <c r="F25" i="1" s="1"/>
  <c r="G25" i="1" s="1"/>
  <c r="W25" i="1" l="1"/>
  <c r="S26" i="1"/>
  <c r="T26" i="1" s="1"/>
  <c r="U26" i="1" s="1"/>
  <c r="Q27" i="1"/>
  <c r="L26" i="1"/>
  <c r="M26" i="1" s="1"/>
  <c r="N26" i="1" s="1"/>
  <c r="E26" i="1"/>
  <c r="F26" i="1" s="1"/>
  <c r="G26" i="1" s="1"/>
  <c r="C27" i="1"/>
  <c r="W26" i="1" l="1"/>
  <c r="Q28" i="1"/>
  <c r="S27" i="1"/>
  <c r="T27" i="1" s="1"/>
  <c r="U27" i="1" s="1"/>
  <c r="L27" i="1"/>
  <c r="M27" i="1" s="1"/>
  <c r="N27" i="1" s="1"/>
  <c r="C28" i="1"/>
  <c r="E27" i="1"/>
  <c r="F27" i="1" s="1"/>
  <c r="G27" i="1" s="1"/>
  <c r="W27" i="1" l="1"/>
  <c r="S28" i="1"/>
  <c r="T28" i="1" s="1"/>
  <c r="U28" i="1" s="1"/>
  <c r="Q29" i="1"/>
  <c r="L28" i="1"/>
  <c r="M28" i="1" s="1"/>
  <c r="N28" i="1" s="1"/>
  <c r="C29" i="1"/>
  <c r="E28" i="1"/>
  <c r="F28" i="1" s="1"/>
  <c r="G28" i="1" s="1"/>
  <c r="W28" i="1" l="1"/>
  <c r="S29" i="1"/>
  <c r="T29" i="1" s="1"/>
  <c r="U29" i="1" s="1"/>
  <c r="Q30" i="1"/>
  <c r="L29" i="1"/>
  <c r="M29" i="1" s="1"/>
  <c r="N29" i="1" s="1"/>
  <c r="C30" i="1"/>
  <c r="E29" i="1"/>
  <c r="F29" i="1" s="1"/>
  <c r="G29" i="1" s="1"/>
  <c r="W29" i="1" l="1"/>
  <c r="Q31" i="1"/>
  <c r="S30" i="1"/>
  <c r="T30" i="1" s="1"/>
  <c r="U30" i="1" s="1"/>
  <c r="L30" i="1"/>
  <c r="M30" i="1" s="1"/>
  <c r="N30" i="1" s="1"/>
  <c r="C31" i="1"/>
  <c r="E30" i="1"/>
  <c r="F30" i="1" s="1"/>
  <c r="G30" i="1" s="1"/>
  <c r="W30" i="1" l="1"/>
  <c r="S31" i="1"/>
  <c r="T31" i="1" s="1"/>
  <c r="U31" i="1" s="1"/>
  <c r="Q32" i="1"/>
  <c r="L31" i="1"/>
  <c r="M31" i="1" s="1"/>
  <c r="N31" i="1" s="1"/>
  <c r="E31" i="1"/>
  <c r="F31" i="1" s="1"/>
  <c r="G31" i="1" s="1"/>
  <c r="C32" i="1"/>
  <c r="W31" i="1" l="1"/>
  <c r="Q33" i="1"/>
  <c r="S32" i="1"/>
  <c r="T32" i="1" s="1"/>
  <c r="U32" i="1" s="1"/>
  <c r="L32" i="1"/>
  <c r="M32" i="1" s="1"/>
  <c r="N32" i="1" s="1"/>
  <c r="C33" i="1"/>
  <c r="E32" i="1"/>
  <c r="F32" i="1" s="1"/>
  <c r="G32" i="1" s="1"/>
  <c r="W32" i="1" l="1"/>
  <c r="Q34" i="1"/>
  <c r="S33" i="1"/>
  <c r="T33" i="1" s="1"/>
  <c r="U33" i="1" s="1"/>
  <c r="L33" i="1"/>
  <c r="M33" i="1" s="1"/>
  <c r="N33" i="1" s="1"/>
  <c r="C34" i="1"/>
  <c r="E33" i="1"/>
  <c r="F33" i="1" s="1"/>
  <c r="G33" i="1" s="1"/>
  <c r="W33" i="1" s="1"/>
  <c r="S34" i="1" l="1"/>
  <c r="T34" i="1" s="1"/>
  <c r="U34" i="1" s="1"/>
  <c r="Q35" i="1"/>
  <c r="L34" i="1"/>
  <c r="M34" i="1" s="1"/>
  <c r="N34" i="1" s="1"/>
  <c r="E34" i="1"/>
  <c r="F34" i="1" s="1"/>
  <c r="G34" i="1" s="1"/>
  <c r="C35" i="1"/>
  <c r="W34" i="1" l="1"/>
  <c r="Q36" i="1"/>
  <c r="S35" i="1"/>
  <c r="T35" i="1" s="1"/>
  <c r="U35" i="1" s="1"/>
  <c r="L35" i="1"/>
  <c r="M35" i="1" s="1"/>
  <c r="N35" i="1" s="1"/>
  <c r="C36" i="1"/>
  <c r="E35" i="1"/>
  <c r="F35" i="1" s="1"/>
  <c r="G35" i="1" s="1"/>
  <c r="W35" i="1" s="1"/>
  <c r="S36" i="1" l="1"/>
  <c r="T36" i="1" s="1"/>
  <c r="U36" i="1" s="1"/>
  <c r="Q37" i="1"/>
  <c r="S37" i="1" s="1"/>
  <c r="T37" i="1" s="1"/>
  <c r="U37" i="1" s="1"/>
  <c r="L37" i="1"/>
  <c r="M37" i="1" s="1"/>
  <c r="N37" i="1" s="1"/>
  <c r="L36" i="1"/>
  <c r="M36" i="1" s="1"/>
  <c r="N36" i="1" s="1"/>
  <c r="C37" i="1"/>
  <c r="E37" i="1" s="1"/>
  <c r="F37" i="1" s="1"/>
  <c r="G37" i="1" s="1"/>
  <c r="E36" i="1"/>
  <c r="F36" i="1" s="1"/>
  <c r="G36" i="1" s="1"/>
  <c r="W36" i="1" l="1"/>
  <c r="W37" i="1"/>
</calcChain>
</file>

<file path=xl/sharedStrings.xml><?xml version="1.0" encoding="utf-8"?>
<sst xmlns="http://schemas.openxmlformats.org/spreadsheetml/2006/main" count="27" uniqueCount="8">
  <si>
    <t>Xc</t>
  </si>
  <si>
    <t>C</t>
  </si>
  <si>
    <t>f</t>
  </si>
  <si>
    <t>F0</t>
  </si>
  <si>
    <t>Fx</t>
  </si>
  <si>
    <t>Z</t>
  </si>
  <si>
    <t>D</t>
  </si>
  <si>
    <t>D(dB)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</si>
</sst>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 HP</c:v>
          </c:tx>
          <c:spPr>
            <a:ln w="28575">
              <a:noFill/>
            </a:ln>
          </c:spPr>
          <c:xVal>
            <c:numRef>
              <c:f>Hárok1!$C$7:$C$37</c:f>
              <c:numCache>
                <c:formatCode>General</c:formatCode>
                <c:ptCount val="31"/>
                <c:pt idx="0">
                  <c:v>20</c:v>
                </c:pt>
                <c:pt idx="1">
                  <c:v>21.6</c:v>
                </c:pt>
                <c:pt idx="2">
                  <c:v>23.328000000000003</c:v>
                </c:pt>
                <c:pt idx="3">
                  <c:v>25.194240000000004</c:v>
                </c:pt>
                <c:pt idx="4">
                  <c:v>27.209779200000007</c:v>
                </c:pt>
                <c:pt idx="5">
                  <c:v>29.386561536000009</c:v>
                </c:pt>
                <c:pt idx="6">
                  <c:v>31.737486458880014</c:v>
                </c:pt>
                <c:pt idx="7">
                  <c:v>34.276485375590418</c:v>
                </c:pt>
                <c:pt idx="8">
                  <c:v>37.018604205637658</c:v>
                </c:pt>
                <c:pt idx="9">
                  <c:v>39.98009254208867</c:v>
                </c:pt>
                <c:pt idx="10">
                  <c:v>43.178499945455769</c:v>
                </c:pt>
                <c:pt idx="11">
                  <c:v>46.632779941092231</c:v>
                </c:pt>
                <c:pt idx="12">
                  <c:v>50.363402336379615</c:v>
                </c:pt>
                <c:pt idx="13">
                  <c:v>54.392474523289991</c:v>
                </c:pt>
                <c:pt idx="14">
                  <c:v>58.743872485153197</c:v>
                </c:pt>
                <c:pt idx="15">
                  <c:v>63.443382283965455</c:v>
                </c:pt>
                <c:pt idx="16">
                  <c:v>68.518852866682693</c:v>
                </c:pt>
                <c:pt idx="17">
                  <c:v>74.000361096017315</c:v>
                </c:pt>
                <c:pt idx="18">
                  <c:v>79.920389983698712</c:v>
                </c:pt>
                <c:pt idx="19">
                  <c:v>86.314021182394612</c:v>
                </c:pt>
                <c:pt idx="20">
                  <c:v>93.219142876986183</c:v>
                </c:pt>
                <c:pt idx="21">
                  <c:v>100.67667430714508</c:v>
                </c:pt>
                <c:pt idx="22">
                  <c:v>108.7308082517167</c:v>
                </c:pt>
                <c:pt idx="23">
                  <c:v>117.42927291185404</c:v>
                </c:pt>
                <c:pt idx="24">
                  <c:v>126.82361474480237</c:v>
                </c:pt>
                <c:pt idx="25">
                  <c:v>136.96950392438657</c:v>
                </c:pt>
                <c:pt idx="26">
                  <c:v>147.92706423833752</c:v>
                </c:pt>
                <c:pt idx="27">
                  <c:v>159.76122937740453</c:v>
                </c:pt>
                <c:pt idx="28">
                  <c:v>172.54212772759692</c:v>
                </c:pt>
                <c:pt idx="29">
                  <c:v>186.34549794580468</c:v>
                </c:pt>
                <c:pt idx="30">
                  <c:v>201.25313778146906</c:v>
                </c:pt>
              </c:numCache>
            </c:numRef>
          </c:xVal>
          <c:yVal>
            <c:numRef>
              <c:f>Hárok1!$G$7:$G$37</c:f>
              <c:numCache>
                <c:formatCode>0.00</c:formatCode>
                <c:ptCount val="31"/>
                <c:pt idx="0">
                  <c:v>-4.8803776767406957</c:v>
                </c:pt>
                <c:pt idx="1">
                  <c:v>-4.5993067525091638</c:v>
                </c:pt>
                <c:pt idx="2">
                  <c:v>-4.3306881746165597</c:v>
                </c:pt>
                <c:pt idx="3">
                  <c:v>-4.074335342516517</c:v>
                </c:pt>
                <c:pt idx="4">
                  <c:v>-3.8300303987924735</c:v>
                </c:pt>
                <c:pt idx="5">
                  <c:v>-3.5975265918530139</c:v>
                </c:pt>
                <c:pt idx="6">
                  <c:v>-3.37655087328887</c:v>
                </c:pt>
                <c:pt idx="7">
                  <c:v>-3.1668066745841101</c:v>
                </c:pt>
                <c:pt idx="8">
                  <c:v>-2.9679768069951296</c:v>
                </c:pt>
                <c:pt idx="9">
                  <c:v>-2.7797264293276909</c:v>
                </c:pt>
                <c:pt idx="10">
                  <c:v>-2.601706030866791</c:v>
                </c:pt>
                <c:pt idx="11">
                  <c:v>-2.4335543805991202</c:v>
                </c:pt>
                <c:pt idx="12">
                  <c:v>-2.274901398828618</c:v>
                </c:pt>
                <c:pt idx="13">
                  <c:v>-2.1253709130196317</c:v>
                </c:pt>
                <c:pt idx="14">
                  <c:v>-1.9845832659092963</c:v>
                </c:pt>
                <c:pt idx="15">
                  <c:v>-1.8521577503290108</c:v>
                </c:pt>
                <c:pt idx="16">
                  <c:v>-1.7277148515130154</c:v>
                </c:pt>
                <c:pt idx="17">
                  <c:v>-1.6108782837382829</c:v>
                </c:pt>
                <c:pt idx="18">
                  <c:v>-1.5012768137663093</c:v>
                </c:pt>
                <c:pt idx="19">
                  <c:v>-1.398545868621007</c:v>
                </c:pt>
                <c:pt idx="20">
                  <c:v>-1.3023289296581231</c:v>
                </c:pt>
                <c:pt idx="21">
                  <c:v>-1.2122787186200816</c:v>
                </c:pt>
                <c:pt idx="22">
                  <c:v>-1.1280581844191451</c:v>
                </c:pt>
                <c:pt idx="23">
                  <c:v>-1.0493413017723927</c:v>
                </c:pt>
                <c:pt idx="24">
                  <c:v>-0.97581369456619949</c:v>
                </c:pt>
                <c:pt idx="25">
                  <c:v>-0.90717309801293533</c:v>
                </c:pt>
                <c:pt idx="26">
                  <c:v>-0.84312967434477459</c:v>
                </c:pt>
                <c:pt idx="27">
                  <c:v>-0.78340619703999914</c:v>
                </c:pt>
                <c:pt idx="28">
                  <c:v>-0.72773811846779546</c:v>
                </c:pt>
                <c:pt idx="29">
                  <c:v>-0.67587353543723672</c:v>
                </c:pt>
                <c:pt idx="30">
                  <c:v>-0.62757306650992317</c:v>
                </c:pt>
              </c:numCache>
            </c:numRef>
          </c:yVal>
          <c:smooth val="0"/>
        </c:ser>
        <c:ser>
          <c:idx val="1"/>
          <c:order val="1"/>
          <c:tx>
            <c:v>Input HP</c:v>
          </c:tx>
          <c:spPr>
            <a:ln w="28575">
              <a:noFill/>
            </a:ln>
          </c:spPr>
          <c:xVal>
            <c:numRef>
              <c:f>Hárok1!$C$7:$C$37</c:f>
              <c:numCache>
                <c:formatCode>General</c:formatCode>
                <c:ptCount val="31"/>
                <c:pt idx="0">
                  <c:v>20</c:v>
                </c:pt>
                <c:pt idx="1">
                  <c:v>21.6</c:v>
                </c:pt>
                <c:pt idx="2">
                  <c:v>23.328000000000003</c:v>
                </c:pt>
                <c:pt idx="3">
                  <c:v>25.194240000000004</c:v>
                </c:pt>
                <c:pt idx="4">
                  <c:v>27.209779200000007</c:v>
                </c:pt>
                <c:pt idx="5">
                  <c:v>29.386561536000009</c:v>
                </c:pt>
                <c:pt idx="6">
                  <c:v>31.737486458880014</c:v>
                </c:pt>
                <c:pt idx="7">
                  <c:v>34.276485375590418</c:v>
                </c:pt>
                <c:pt idx="8">
                  <c:v>37.018604205637658</c:v>
                </c:pt>
                <c:pt idx="9">
                  <c:v>39.98009254208867</c:v>
                </c:pt>
                <c:pt idx="10">
                  <c:v>43.178499945455769</c:v>
                </c:pt>
                <c:pt idx="11">
                  <c:v>46.632779941092231</c:v>
                </c:pt>
                <c:pt idx="12">
                  <c:v>50.363402336379615</c:v>
                </c:pt>
                <c:pt idx="13">
                  <c:v>54.392474523289991</c:v>
                </c:pt>
                <c:pt idx="14">
                  <c:v>58.743872485153197</c:v>
                </c:pt>
                <c:pt idx="15">
                  <c:v>63.443382283965455</c:v>
                </c:pt>
                <c:pt idx="16">
                  <c:v>68.518852866682693</c:v>
                </c:pt>
                <c:pt idx="17">
                  <c:v>74.000361096017315</c:v>
                </c:pt>
                <c:pt idx="18">
                  <c:v>79.920389983698712</c:v>
                </c:pt>
                <c:pt idx="19">
                  <c:v>86.314021182394612</c:v>
                </c:pt>
                <c:pt idx="20">
                  <c:v>93.219142876986183</c:v>
                </c:pt>
                <c:pt idx="21">
                  <c:v>100.67667430714508</c:v>
                </c:pt>
                <c:pt idx="22">
                  <c:v>108.7308082517167</c:v>
                </c:pt>
                <c:pt idx="23">
                  <c:v>117.42927291185404</c:v>
                </c:pt>
                <c:pt idx="24">
                  <c:v>126.82361474480237</c:v>
                </c:pt>
                <c:pt idx="25">
                  <c:v>136.96950392438657</c:v>
                </c:pt>
                <c:pt idx="26">
                  <c:v>147.92706423833752</c:v>
                </c:pt>
                <c:pt idx="27">
                  <c:v>159.76122937740453</c:v>
                </c:pt>
                <c:pt idx="28">
                  <c:v>172.54212772759692</c:v>
                </c:pt>
                <c:pt idx="29">
                  <c:v>186.34549794580468</c:v>
                </c:pt>
                <c:pt idx="30">
                  <c:v>201.25313778146906</c:v>
                </c:pt>
              </c:numCache>
            </c:numRef>
          </c:xVal>
          <c:yVal>
            <c:numRef>
              <c:f>Hárok1!$N$7:$N$37</c:f>
              <c:numCache>
                <c:formatCode>0.00</c:formatCode>
                <c:ptCount val="31"/>
                <c:pt idx="0">
                  <c:v>-0.66540100259734491</c:v>
                </c:pt>
                <c:pt idx="1">
                  <c:v>-0.61782260997978466</c:v>
                </c:pt>
                <c:pt idx="2">
                  <c:v>-0.57353495000051025</c:v>
                </c:pt>
                <c:pt idx="3">
                  <c:v>-0.53232553317140363</c:v>
                </c:pt>
                <c:pt idx="4">
                  <c:v>-0.4939935487357871</c:v>
                </c:pt>
                <c:pt idx="5">
                  <c:v>-0.45834950268383501</c:v>
                </c:pt>
                <c:pt idx="6">
                  <c:v>-0.42521482501994473</c:v>
                </c:pt>
                <c:pt idx="7">
                  <c:v>-0.39442145421090302</c:v>
                </c:pt>
                <c:pt idx="8">
                  <c:v>-0.36581140578953841</c:v>
                </c:pt>
                <c:pt idx="9">
                  <c:v>-0.33923633118752317</c:v>
                </c:pt>
                <c:pt idx="10">
                  <c:v>-0.31455707203145056</c:v>
                </c:pt>
                <c:pt idx="11">
                  <c:v>-0.29164321436296436</c:v>
                </c:pt>
                <c:pt idx="12">
                  <c:v>-0.27037264653915938</c:v>
                </c:pt>
                <c:pt idx="13">
                  <c:v>-0.25063112393338072</c:v>
                </c:pt>
                <c:pt idx="14">
                  <c:v>-0.23231184298779234</c:v>
                </c:pt>
                <c:pt idx="15">
                  <c:v>-0.21531502666452204</c:v>
                </c:pt>
                <c:pt idx="16">
                  <c:v>-0.19954752289853778</c:v>
                </c:pt>
                <c:pt idx="17">
                  <c:v>-0.18492241726828901</c:v>
                </c:pt>
                <c:pt idx="18">
                  <c:v>-0.17135866076513179</c:v>
                </c:pt>
                <c:pt idx="19">
                  <c:v>-0.15878071325517981</c:v>
                </c:pt>
                <c:pt idx="20">
                  <c:v>-0.1471182029826883</c:v>
                </c:pt>
                <c:pt idx="21">
                  <c:v>-0.13630560225804067</c:v>
                </c:pt>
                <c:pt idx="22">
                  <c:v>-0.12628191930169655</c:v>
                </c:pt>
                <c:pt idx="23">
                  <c:v>-0.11699040607385297</c:v>
                </c:pt>
                <c:pt idx="24">
                  <c:v>-0.1083782818045493</c:v>
                </c:pt>
                <c:pt idx="25">
                  <c:v>-0.10039647184703504</c:v>
                </c:pt>
                <c:pt idx="26">
                  <c:v>-9.2999361405241371E-2</c:v>
                </c:pt>
                <c:pt idx="27">
                  <c:v>-8.614456363149578E-2</c:v>
                </c:pt>
                <c:pt idx="28">
                  <c:v>-7.9792701550521053E-2</c:v>
                </c:pt>
                <c:pt idx="29">
                  <c:v>-7.3907203238174429E-2</c:v>
                </c:pt>
                <c:pt idx="30">
                  <c:v>-6.8454109666255397E-2</c:v>
                </c:pt>
              </c:numCache>
            </c:numRef>
          </c:yVal>
          <c:smooth val="0"/>
        </c:ser>
        <c:ser>
          <c:idx val="2"/>
          <c:order val="2"/>
          <c:tx>
            <c:v>Total</c:v>
          </c:tx>
          <c:spPr>
            <a:ln w="28575">
              <a:noFill/>
            </a:ln>
          </c:spPr>
          <c:xVal>
            <c:numRef>
              <c:f>Hárok1!$C$7:$C$37</c:f>
              <c:numCache>
                <c:formatCode>General</c:formatCode>
                <c:ptCount val="31"/>
                <c:pt idx="0">
                  <c:v>20</c:v>
                </c:pt>
                <c:pt idx="1">
                  <c:v>21.6</c:v>
                </c:pt>
                <c:pt idx="2">
                  <c:v>23.328000000000003</c:v>
                </c:pt>
                <c:pt idx="3">
                  <c:v>25.194240000000004</c:v>
                </c:pt>
                <c:pt idx="4">
                  <c:v>27.209779200000007</c:v>
                </c:pt>
                <c:pt idx="5">
                  <c:v>29.386561536000009</c:v>
                </c:pt>
                <c:pt idx="6">
                  <c:v>31.737486458880014</c:v>
                </c:pt>
                <c:pt idx="7">
                  <c:v>34.276485375590418</c:v>
                </c:pt>
                <c:pt idx="8">
                  <c:v>37.018604205637658</c:v>
                </c:pt>
                <c:pt idx="9">
                  <c:v>39.98009254208867</c:v>
                </c:pt>
                <c:pt idx="10">
                  <c:v>43.178499945455769</c:v>
                </c:pt>
                <c:pt idx="11">
                  <c:v>46.632779941092231</c:v>
                </c:pt>
                <c:pt idx="12">
                  <c:v>50.363402336379615</c:v>
                </c:pt>
                <c:pt idx="13">
                  <c:v>54.392474523289991</c:v>
                </c:pt>
                <c:pt idx="14">
                  <c:v>58.743872485153197</c:v>
                </c:pt>
                <c:pt idx="15">
                  <c:v>63.443382283965455</c:v>
                </c:pt>
                <c:pt idx="16">
                  <c:v>68.518852866682693</c:v>
                </c:pt>
                <c:pt idx="17">
                  <c:v>74.000361096017315</c:v>
                </c:pt>
                <c:pt idx="18">
                  <c:v>79.920389983698712</c:v>
                </c:pt>
                <c:pt idx="19">
                  <c:v>86.314021182394612</c:v>
                </c:pt>
                <c:pt idx="20">
                  <c:v>93.219142876986183</c:v>
                </c:pt>
                <c:pt idx="21">
                  <c:v>100.67667430714508</c:v>
                </c:pt>
                <c:pt idx="22">
                  <c:v>108.7308082517167</c:v>
                </c:pt>
                <c:pt idx="23">
                  <c:v>117.42927291185404</c:v>
                </c:pt>
                <c:pt idx="24">
                  <c:v>126.82361474480237</c:v>
                </c:pt>
                <c:pt idx="25">
                  <c:v>136.96950392438657</c:v>
                </c:pt>
                <c:pt idx="26">
                  <c:v>147.92706423833752</c:v>
                </c:pt>
                <c:pt idx="27">
                  <c:v>159.76122937740453</c:v>
                </c:pt>
                <c:pt idx="28">
                  <c:v>172.54212772759692</c:v>
                </c:pt>
                <c:pt idx="29">
                  <c:v>186.34549794580468</c:v>
                </c:pt>
                <c:pt idx="30">
                  <c:v>201.25313778146906</c:v>
                </c:pt>
              </c:numCache>
            </c:numRef>
          </c:xVal>
          <c:yVal>
            <c:numRef>
              <c:f>Hárok1!$W$7:$W$37</c:f>
              <c:numCache>
                <c:formatCode>0.00</c:formatCode>
                <c:ptCount val="31"/>
                <c:pt idx="0">
                  <c:v>-6.2111796819353851</c:v>
                </c:pt>
                <c:pt idx="1">
                  <c:v>-5.8349519724687324</c:v>
                </c:pt>
                <c:pt idx="2">
                  <c:v>-5.4777580746175811</c:v>
                </c:pt>
                <c:pt idx="3">
                  <c:v>-5.1389864088593242</c:v>
                </c:pt>
                <c:pt idx="4">
                  <c:v>-4.8180174962640478</c:v>
                </c:pt>
                <c:pt idx="5">
                  <c:v>-4.5142255972206842</c:v>
                </c:pt>
                <c:pt idx="6">
                  <c:v>-4.2269805233287592</c:v>
                </c:pt>
                <c:pt idx="7">
                  <c:v>-3.9556495830059162</c:v>
                </c:pt>
                <c:pt idx="8">
                  <c:v>-3.6995996185742062</c:v>
                </c:pt>
                <c:pt idx="9">
                  <c:v>-3.4581990917027374</c:v>
                </c:pt>
                <c:pt idx="10">
                  <c:v>-3.2308201749296925</c:v>
                </c:pt>
                <c:pt idx="11">
                  <c:v>-3.0168408093250489</c:v>
                </c:pt>
                <c:pt idx="12">
                  <c:v>-2.8156466919069363</c:v>
                </c:pt>
                <c:pt idx="13">
                  <c:v>-2.6266331608863931</c:v>
                </c:pt>
                <c:pt idx="14">
                  <c:v>-2.4492069518848809</c:v>
                </c:pt>
                <c:pt idx="15">
                  <c:v>-2.2827878036580547</c:v>
                </c:pt>
                <c:pt idx="16">
                  <c:v>-2.1268098973100908</c:v>
                </c:pt>
                <c:pt idx="17">
                  <c:v>-1.980723118274861</c:v>
                </c:pt>
                <c:pt idx="18">
                  <c:v>-1.843994135296573</c:v>
                </c:pt>
                <c:pt idx="19">
                  <c:v>-1.7161072951313665</c:v>
                </c:pt>
                <c:pt idx="20">
                  <c:v>-1.5965653356234997</c:v>
                </c:pt>
                <c:pt idx="21">
                  <c:v>-1.484889923136163</c:v>
                </c:pt>
                <c:pt idx="22">
                  <c:v>-1.3806220230225383</c:v>
                </c:pt>
                <c:pt idx="23">
                  <c:v>-1.2833221139200985</c:v>
                </c:pt>
                <c:pt idx="24">
                  <c:v>-1.1925702581752982</c:v>
                </c:pt>
                <c:pt idx="25">
                  <c:v>-1.1079660417070056</c:v>
                </c:pt>
                <c:pt idx="26">
                  <c:v>-1.0291283971552574</c:v>
                </c:pt>
                <c:pt idx="27">
                  <c:v>-0.95569532430299076</c:v>
                </c:pt>
                <c:pt idx="28">
                  <c:v>-0.88732352156883765</c:v>
                </c:pt>
                <c:pt idx="29">
                  <c:v>-0.82368794191358563</c:v>
                </c:pt>
                <c:pt idx="30">
                  <c:v>-0.76448128584243402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00448"/>
        <c:axId val="36598528"/>
      </c:scatterChart>
      <c:valAx>
        <c:axId val="36600448"/>
        <c:scaling>
          <c:logBase val="2"/>
          <c:orientation val="minMax"/>
          <c:min val="16"/>
        </c:scaling>
        <c:delete val="0"/>
        <c:axPos val="b"/>
        <c:numFmt formatCode="General" sourceLinked="1"/>
        <c:majorTickMark val="out"/>
        <c:minorTickMark val="none"/>
        <c:tickLblPos val="nextTo"/>
        <c:crossAx val="36598528"/>
        <c:crosses val="autoZero"/>
        <c:crossBetween val="midCat"/>
        <c:majorUnit val="2"/>
        <c:minorUnit val="2"/>
      </c:valAx>
      <c:valAx>
        <c:axId val="365985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6600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420220</xdr:colOff>
      <xdr:row>2</xdr:row>
      <xdr:rowOff>6723</xdr:rowOff>
    </xdr:from>
    <xdr:to>
      <xdr:col>22</xdr:col>
      <xdr:colOff>571500</xdr:colOff>
      <xdr:row>37</xdr:row>
      <xdr:rowOff>67235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7"/>
  <sheetViews>
    <sheetView tabSelected="1" zoomScale="85" zoomScaleNormal="85" workbookViewId="0">
      <selection activeCell="C3" sqref="C3"/>
    </sheetView>
  </sheetViews>
  <sheetFormatPr defaultRowHeight="15" x14ac:dyDescent="0.25"/>
  <cols>
    <col min="7" max="7" width="9.42578125" bestFit="1" customWidth="1"/>
    <col min="12" max="12" width="10.140625" customWidth="1"/>
  </cols>
  <sheetData>
    <row r="1" spans="2:23" x14ac:dyDescent="0.25">
      <c r="B1" t="s">
        <v>3</v>
      </c>
      <c r="C1">
        <v>20</v>
      </c>
      <c r="I1" t="s">
        <v>3</v>
      </c>
      <c r="J1">
        <f>C1</f>
        <v>20</v>
      </c>
      <c r="P1" t="s">
        <v>3</v>
      </c>
      <c r="Q1">
        <f>J1</f>
        <v>20</v>
      </c>
    </row>
    <row r="2" spans="2:23" x14ac:dyDescent="0.25">
      <c r="B2" t="s">
        <v>4</v>
      </c>
      <c r="C2">
        <v>1.08</v>
      </c>
      <c r="I2" t="s">
        <v>4</v>
      </c>
      <c r="J2">
        <f>C2</f>
        <v>1.08</v>
      </c>
      <c r="P2" t="s">
        <v>4</v>
      </c>
      <c r="Q2">
        <f>J2</f>
        <v>1.08</v>
      </c>
    </row>
    <row r="3" spans="2:23" x14ac:dyDescent="0.25">
      <c r="B3" t="s">
        <v>1</v>
      </c>
      <c r="C3">
        <v>330</v>
      </c>
      <c r="D3" s="1">
        <v>9.9999999999999995E-7</v>
      </c>
      <c r="E3" s="1">
        <f>C3*D3</f>
        <v>3.3E-4</v>
      </c>
      <c r="I3" t="s">
        <v>1</v>
      </c>
      <c r="J3">
        <v>10</v>
      </c>
      <c r="K3" s="1">
        <v>9.9999999999999995E-7</v>
      </c>
      <c r="L3" s="1">
        <f>J3*K3</f>
        <v>9.9999999999999991E-6</v>
      </c>
      <c r="P3" t="s">
        <v>1</v>
      </c>
      <c r="Q3">
        <v>10</v>
      </c>
      <c r="R3" s="1">
        <v>9.9999999999999995E-7</v>
      </c>
      <c r="S3" s="1">
        <f>Q3*R3</f>
        <v>9.9999999999999991E-6</v>
      </c>
    </row>
    <row r="4" spans="2:23" x14ac:dyDescent="0.25">
      <c r="B4" t="s">
        <v>5</v>
      </c>
      <c r="C4">
        <v>32</v>
      </c>
      <c r="D4" s="1">
        <v>1</v>
      </c>
      <c r="E4" s="1">
        <f>C4*D4</f>
        <v>32</v>
      </c>
      <c r="I4" t="s">
        <v>5</v>
      </c>
      <c r="J4">
        <v>10</v>
      </c>
      <c r="K4" s="1">
        <v>1000</v>
      </c>
      <c r="L4" s="1">
        <f>J4*K4</f>
        <v>10000</v>
      </c>
      <c r="P4" t="s">
        <v>5</v>
      </c>
      <c r="Q4">
        <v>10</v>
      </c>
      <c r="R4" s="1">
        <v>1000</v>
      </c>
      <c r="S4" s="1">
        <f>Q4*R4</f>
        <v>10000</v>
      </c>
    </row>
    <row r="5" spans="2:23" x14ac:dyDescent="0.25">
      <c r="D5" s="1"/>
      <c r="E5" s="1"/>
      <c r="K5" s="1"/>
      <c r="L5" s="1"/>
      <c r="R5" s="1"/>
      <c r="S5" s="1"/>
    </row>
    <row r="6" spans="2:23" x14ac:dyDescent="0.25">
      <c r="C6" t="s">
        <v>2</v>
      </c>
      <c r="D6" t="s">
        <v>1</v>
      </c>
      <c r="E6" t="s">
        <v>0</v>
      </c>
      <c r="F6" t="s">
        <v>6</v>
      </c>
      <c r="G6" t="s">
        <v>7</v>
      </c>
      <c r="J6" t="s">
        <v>2</v>
      </c>
      <c r="K6" t="s">
        <v>1</v>
      </c>
      <c r="L6" t="s">
        <v>0</v>
      </c>
      <c r="M6" t="s">
        <v>6</v>
      </c>
      <c r="N6" t="s">
        <v>7</v>
      </c>
      <c r="Q6" t="s">
        <v>2</v>
      </c>
      <c r="R6" t="s">
        <v>1</v>
      </c>
      <c r="S6" t="s">
        <v>0</v>
      </c>
      <c r="T6" t="s">
        <v>6</v>
      </c>
      <c r="U6" t="s">
        <v>7</v>
      </c>
    </row>
    <row r="7" spans="2:23" x14ac:dyDescent="0.25">
      <c r="C7">
        <v>20</v>
      </c>
      <c r="D7" s="1">
        <f>$E$3</f>
        <v>3.3E-4</v>
      </c>
      <c r="E7" s="1">
        <f>1/(6.28*C7*D7)</f>
        <v>24.126616483304378</v>
      </c>
      <c r="F7" s="1">
        <f>$E$4/(E7+$E$4)</f>
        <v>0.57013948114115942</v>
      </c>
      <c r="G7" s="2">
        <f>20*LOG10(F7)</f>
        <v>-4.8803776767406957</v>
      </c>
      <c r="J7">
        <v>20</v>
      </c>
      <c r="K7" s="1">
        <f>$L$3</f>
        <v>9.9999999999999991E-6</v>
      </c>
      <c r="L7" s="1">
        <f>1/(6.28*J7*K7)</f>
        <v>796.17834394904457</v>
      </c>
      <c r="M7" s="1">
        <f>$L$4/(L7+$L$4)</f>
        <v>0.92625368731563418</v>
      </c>
      <c r="N7" s="2">
        <f>20*LOG10(M7)</f>
        <v>-0.66540100259734491</v>
      </c>
      <c r="Q7">
        <v>20</v>
      </c>
      <c r="R7" s="1">
        <f>S3</f>
        <v>9.9999999999999991E-6</v>
      </c>
      <c r="S7" s="1">
        <f>1/(6.28*Q7*R7)</f>
        <v>796.17834394904457</v>
      </c>
      <c r="T7" s="1">
        <f>$S$4/(S7+$S$4)</f>
        <v>0.92625368731563418</v>
      </c>
      <c r="U7" s="2">
        <f>20*LOG10(T7)</f>
        <v>-0.66540100259734491</v>
      </c>
      <c r="W7" s="2">
        <f>G7+N7+U7</f>
        <v>-6.2111796819353851</v>
      </c>
    </row>
    <row r="8" spans="2:23" x14ac:dyDescent="0.25">
      <c r="C8">
        <f>C7*$C$2</f>
        <v>21.6</v>
      </c>
      <c r="D8" s="1">
        <f>D7</f>
        <v>3.3E-4</v>
      </c>
      <c r="E8" s="1">
        <f>1/(6.28*C8*D8)</f>
        <v>22.339459706763314</v>
      </c>
      <c r="F8" s="1">
        <f>$E$4/(E8+$E$4)</f>
        <v>0.58889065464920598</v>
      </c>
      <c r="G8" s="2">
        <f>20*LOG10(F8)</f>
        <v>-4.5993067525091638</v>
      </c>
      <c r="J8">
        <f>J7*$J$2</f>
        <v>21.6</v>
      </c>
      <c r="K8" s="1">
        <f>$L$3</f>
        <v>9.9999999999999991E-6</v>
      </c>
      <c r="L8" s="1">
        <f>1/(6.28*J8*K8)</f>
        <v>737.20217032318931</v>
      </c>
      <c r="M8" s="1">
        <f>$L$4/(L8+$L$4)</f>
        <v>0.93134131604965398</v>
      </c>
      <c r="N8" s="2">
        <f>20*LOG10(M8)</f>
        <v>-0.61782260997978466</v>
      </c>
      <c r="Q8">
        <f>Q7*$Q$2</f>
        <v>21.6</v>
      </c>
      <c r="R8" s="1">
        <f>R7</f>
        <v>9.9999999999999991E-6</v>
      </c>
      <c r="S8" s="1">
        <f>1/(6.28*Q8*R8)</f>
        <v>737.20217032318931</v>
      </c>
      <c r="T8" s="1">
        <f>$S$4/(S8+$S$4)</f>
        <v>0.93134131604965398</v>
      </c>
      <c r="U8" s="2">
        <f>20*LOG10(T8)</f>
        <v>-0.61782260997978466</v>
      </c>
      <c r="W8" s="2">
        <f t="shared" ref="W8:W37" si="0">G8+N8+U8</f>
        <v>-5.8349519724687324</v>
      </c>
    </row>
    <row r="9" spans="2:23" x14ac:dyDescent="0.25">
      <c r="C9">
        <f t="shared" ref="C9:C37" si="1">C8*$C$2</f>
        <v>23.328000000000003</v>
      </c>
      <c r="D9" s="1">
        <f t="shared" ref="D9:D37" si="2">D8</f>
        <v>3.3E-4</v>
      </c>
      <c r="E9" s="1">
        <f t="shared" ref="E9:E37" si="3">1/(6.28*C9*D9)</f>
        <v>20.684684913669734</v>
      </c>
      <c r="F9" s="1">
        <f t="shared" ref="F9:F37" si="4">$E$4/(E9+$E$4)</f>
        <v>0.60738713826296753</v>
      </c>
      <c r="G9" s="2">
        <f t="shared" ref="G9:G37" si="5">20*LOG10(F9)</f>
        <v>-4.3306881746165597</v>
      </c>
      <c r="J9">
        <f t="shared" ref="J9:J37" si="6">J8*$J$2</f>
        <v>23.328000000000003</v>
      </c>
      <c r="K9" s="1">
        <f t="shared" ref="K9:K37" si="7">$L$3</f>
        <v>9.9999999999999991E-6</v>
      </c>
      <c r="L9" s="1">
        <f t="shared" ref="L9:L37" si="8">1/(6.28*J9*K9)</f>
        <v>682.59460215110118</v>
      </c>
      <c r="M9" s="1">
        <f t="shared" ref="M9:M37" si="9">$L$4/(L9+$L$4)</f>
        <v>0.93610217109487148</v>
      </c>
      <c r="N9" s="2">
        <f t="shared" ref="N9:N37" si="10">20*LOG10(M9)</f>
        <v>-0.57353495000051025</v>
      </c>
      <c r="Q9">
        <f t="shared" ref="Q9:Q37" si="11">Q8*$Q$2</f>
        <v>23.328000000000003</v>
      </c>
      <c r="R9" s="1">
        <f t="shared" ref="R9:R37" si="12">R8</f>
        <v>9.9999999999999991E-6</v>
      </c>
      <c r="S9" s="1">
        <f t="shared" ref="S9:S37" si="13">1/(6.28*Q9*R9)</f>
        <v>682.59460215110118</v>
      </c>
      <c r="T9" s="1">
        <f t="shared" ref="T9:T37" si="14">$S$4/(S9+$S$4)</f>
        <v>0.93610217109487148</v>
      </c>
      <c r="U9" s="2">
        <f t="shared" ref="U9:U37" si="15">20*LOG10(T9)</f>
        <v>-0.57353495000051025</v>
      </c>
      <c r="W9" s="2">
        <f t="shared" si="0"/>
        <v>-5.4777580746175811</v>
      </c>
    </row>
    <row r="10" spans="2:23" x14ac:dyDescent="0.25">
      <c r="C10">
        <f t="shared" si="1"/>
        <v>25.194240000000004</v>
      </c>
      <c r="D10" s="1">
        <f t="shared" si="2"/>
        <v>3.3E-4</v>
      </c>
      <c r="E10" s="1">
        <f t="shared" si="3"/>
        <v>19.15248603117568</v>
      </c>
      <c r="F10" s="1">
        <f t="shared" si="4"/>
        <v>0.62558054325056844</v>
      </c>
      <c r="G10" s="2">
        <f t="shared" si="5"/>
        <v>-4.074335342516517</v>
      </c>
      <c r="J10">
        <f t="shared" si="6"/>
        <v>25.194240000000004</v>
      </c>
      <c r="K10" s="1">
        <f t="shared" si="7"/>
        <v>9.9999999999999991E-6</v>
      </c>
      <c r="L10" s="1">
        <f t="shared" si="8"/>
        <v>632.0320390287975</v>
      </c>
      <c r="M10" s="1">
        <f t="shared" si="9"/>
        <v>0.9405539753164126</v>
      </c>
      <c r="N10" s="2">
        <f t="shared" si="10"/>
        <v>-0.53232553317140363</v>
      </c>
      <c r="Q10">
        <f t="shared" si="11"/>
        <v>25.194240000000004</v>
      </c>
      <c r="R10" s="1">
        <f t="shared" si="12"/>
        <v>9.9999999999999991E-6</v>
      </c>
      <c r="S10" s="1">
        <f t="shared" si="13"/>
        <v>632.0320390287975</v>
      </c>
      <c r="T10" s="1">
        <f t="shared" si="14"/>
        <v>0.9405539753164126</v>
      </c>
      <c r="U10" s="2">
        <f t="shared" si="15"/>
        <v>-0.53232553317140363</v>
      </c>
      <c r="W10" s="2">
        <f t="shared" si="0"/>
        <v>-5.1389864088593242</v>
      </c>
    </row>
    <row r="11" spans="2:23" x14ac:dyDescent="0.25">
      <c r="C11">
        <f t="shared" si="1"/>
        <v>27.209779200000007</v>
      </c>
      <c r="D11" s="1">
        <f t="shared" si="2"/>
        <v>3.3E-4</v>
      </c>
      <c r="E11" s="1">
        <f t="shared" si="3"/>
        <v>17.733783362199699</v>
      </c>
      <c r="F11" s="1">
        <f t="shared" si="4"/>
        <v>0.64342581313292335</v>
      </c>
      <c r="G11" s="2">
        <f t="shared" si="5"/>
        <v>-3.8300303987924735</v>
      </c>
      <c r="J11">
        <f t="shared" si="6"/>
        <v>27.209779200000007</v>
      </c>
      <c r="K11" s="1">
        <f t="shared" si="7"/>
        <v>9.9999999999999991E-6</v>
      </c>
      <c r="L11" s="1">
        <f t="shared" si="8"/>
        <v>585.21485095259015</v>
      </c>
      <c r="M11" s="1">
        <f t="shared" si="9"/>
        <v>0.94471393739354048</v>
      </c>
      <c r="N11" s="2">
        <f t="shared" si="10"/>
        <v>-0.4939935487357871</v>
      </c>
      <c r="Q11">
        <f t="shared" si="11"/>
        <v>27.209779200000007</v>
      </c>
      <c r="R11" s="1">
        <f t="shared" si="12"/>
        <v>9.9999999999999991E-6</v>
      </c>
      <c r="S11" s="1">
        <f t="shared" si="13"/>
        <v>585.21485095259015</v>
      </c>
      <c r="T11" s="1">
        <f t="shared" si="14"/>
        <v>0.94471393739354048</v>
      </c>
      <c r="U11" s="2">
        <f t="shared" si="15"/>
        <v>-0.4939935487357871</v>
      </c>
      <c r="W11" s="2">
        <f t="shared" si="0"/>
        <v>-4.8180174962640478</v>
      </c>
    </row>
    <row r="12" spans="2:23" x14ac:dyDescent="0.25">
      <c r="C12">
        <f t="shared" si="1"/>
        <v>29.386561536000009</v>
      </c>
      <c r="D12" s="1">
        <f t="shared" si="2"/>
        <v>3.3E-4</v>
      </c>
      <c r="E12" s="1">
        <f t="shared" si="3"/>
        <v>16.420169779814536</v>
      </c>
      <c r="F12" s="1">
        <f t="shared" si="4"/>
        <v>0.660881614945105</v>
      </c>
      <c r="G12" s="2">
        <f t="shared" si="5"/>
        <v>-3.5975265918530139</v>
      </c>
      <c r="J12">
        <f t="shared" si="6"/>
        <v>29.386561536000009</v>
      </c>
      <c r="K12" s="1">
        <f t="shared" si="7"/>
        <v>9.9999999999999991E-6</v>
      </c>
      <c r="L12" s="1">
        <f t="shared" si="8"/>
        <v>541.86560273387977</v>
      </c>
      <c r="M12" s="1">
        <f t="shared" si="9"/>
        <v>0.94859869939971964</v>
      </c>
      <c r="N12" s="2">
        <f t="shared" si="10"/>
        <v>-0.45834950268383501</v>
      </c>
      <c r="Q12">
        <f t="shared" si="11"/>
        <v>29.386561536000009</v>
      </c>
      <c r="R12" s="1">
        <f t="shared" si="12"/>
        <v>9.9999999999999991E-6</v>
      </c>
      <c r="S12" s="1">
        <f t="shared" si="13"/>
        <v>541.86560273387977</v>
      </c>
      <c r="T12" s="1">
        <f t="shared" si="14"/>
        <v>0.94859869939971964</v>
      </c>
      <c r="U12" s="2">
        <f t="shared" si="15"/>
        <v>-0.45834950268383501</v>
      </c>
      <c r="W12" s="2">
        <f t="shared" si="0"/>
        <v>-4.5142255972206842</v>
      </c>
    </row>
    <row r="13" spans="2:23" x14ac:dyDescent="0.25">
      <c r="C13">
        <f t="shared" si="1"/>
        <v>31.737486458880014</v>
      </c>
      <c r="D13" s="1">
        <f t="shared" si="2"/>
        <v>3.3E-4</v>
      </c>
      <c r="E13" s="1">
        <f t="shared" si="3"/>
        <v>15.203860907235679</v>
      </c>
      <c r="F13" s="1">
        <f t="shared" si="4"/>
        <v>0.67791064936162571</v>
      </c>
      <c r="G13" s="2">
        <f t="shared" si="5"/>
        <v>-3.37655087328887</v>
      </c>
      <c r="J13">
        <f t="shared" si="6"/>
        <v>31.737486458880014</v>
      </c>
      <c r="K13" s="1">
        <f t="shared" si="7"/>
        <v>9.9999999999999991E-6</v>
      </c>
      <c r="L13" s="1">
        <f t="shared" si="8"/>
        <v>501.7274099387775</v>
      </c>
      <c r="M13" s="1">
        <f t="shared" si="9"/>
        <v>0.95222429697956679</v>
      </c>
      <c r="N13" s="2">
        <f t="shared" si="10"/>
        <v>-0.42521482501994473</v>
      </c>
      <c r="Q13">
        <f t="shared" si="11"/>
        <v>31.737486458880014</v>
      </c>
      <c r="R13" s="1">
        <f t="shared" si="12"/>
        <v>9.9999999999999991E-6</v>
      </c>
      <c r="S13" s="1">
        <f t="shared" si="13"/>
        <v>501.7274099387775</v>
      </c>
      <c r="T13" s="1">
        <f t="shared" si="14"/>
        <v>0.95222429697956679</v>
      </c>
      <c r="U13" s="2">
        <f t="shared" si="15"/>
        <v>-0.42521482501994473</v>
      </c>
      <c r="W13" s="2">
        <f t="shared" si="0"/>
        <v>-4.2269805233287592</v>
      </c>
    </row>
    <row r="14" spans="2:23" x14ac:dyDescent="0.25">
      <c r="C14">
        <f t="shared" si="1"/>
        <v>34.276485375590418</v>
      </c>
      <c r="D14" s="1">
        <f t="shared" si="2"/>
        <v>3.3E-4</v>
      </c>
      <c r="E14" s="1">
        <f t="shared" si="3"/>
        <v>14.077648988181183</v>
      </c>
      <c r="F14" s="1">
        <f t="shared" si="4"/>
        <v>0.69447987696177671</v>
      </c>
      <c r="G14" s="2">
        <f t="shared" si="5"/>
        <v>-3.1668066745841101</v>
      </c>
      <c r="J14">
        <f t="shared" si="6"/>
        <v>34.276485375590418</v>
      </c>
      <c r="K14" s="1">
        <f t="shared" si="7"/>
        <v>9.9999999999999991E-6</v>
      </c>
      <c r="L14" s="1">
        <f t="shared" si="8"/>
        <v>464.56241660997904</v>
      </c>
      <c r="M14" s="1">
        <f t="shared" si="9"/>
        <v>0.95560613066126898</v>
      </c>
      <c r="N14" s="2">
        <f t="shared" si="10"/>
        <v>-0.39442145421090302</v>
      </c>
      <c r="Q14">
        <f t="shared" si="11"/>
        <v>34.276485375590418</v>
      </c>
      <c r="R14" s="1">
        <f t="shared" si="12"/>
        <v>9.9999999999999991E-6</v>
      </c>
      <c r="S14" s="1">
        <f t="shared" si="13"/>
        <v>464.56241660997904</v>
      </c>
      <c r="T14" s="1">
        <f t="shared" si="14"/>
        <v>0.95560613066126898</v>
      </c>
      <c r="U14" s="2">
        <f t="shared" si="15"/>
        <v>-0.39442145421090302</v>
      </c>
      <c r="W14" s="2">
        <f t="shared" si="0"/>
        <v>-3.9556495830059162</v>
      </c>
    </row>
    <row r="15" spans="2:23" x14ac:dyDescent="0.25">
      <c r="C15">
        <f t="shared" si="1"/>
        <v>37.018604205637658</v>
      </c>
      <c r="D15" s="1">
        <f t="shared" si="2"/>
        <v>3.3E-4</v>
      </c>
      <c r="E15" s="1">
        <f t="shared" si="3"/>
        <v>13.034860174241834</v>
      </c>
      <c r="F15" s="1">
        <f t="shared" si="4"/>
        <v>0.71056066070130131</v>
      </c>
      <c r="G15" s="2">
        <f t="shared" si="5"/>
        <v>-2.9679768069951296</v>
      </c>
      <c r="J15">
        <f t="shared" si="6"/>
        <v>37.018604205637658</v>
      </c>
      <c r="K15" s="1">
        <f t="shared" si="7"/>
        <v>9.9999999999999991E-6</v>
      </c>
      <c r="L15" s="1">
        <f t="shared" si="8"/>
        <v>430.15038574998061</v>
      </c>
      <c r="M15" s="1">
        <f t="shared" si="9"/>
        <v>0.95875894691435448</v>
      </c>
      <c r="N15" s="2">
        <f t="shared" si="10"/>
        <v>-0.36581140578953841</v>
      </c>
      <c r="Q15">
        <f t="shared" si="11"/>
        <v>37.018604205637658</v>
      </c>
      <c r="R15" s="1">
        <f t="shared" si="12"/>
        <v>9.9999999999999991E-6</v>
      </c>
      <c r="S15" s="1">
        <f t="shared" si="13"/>
        <v>430.15038574998061</v>
      </c>
      <c r="T15" s="1">
        <f t="shared" si="14"/>
        <v>0.95875894691435448</v>
      </c>
      <c r="U15" s="2">
        <f t="shared" si="15"/>
        <v>-0.36581140578953841</v>
      </c>
      <c r="W15" s="2">
        <f t="shared" si="0"/>
        <v>-3.6995996185742062</v>
      </c>
    </row>
    <row r="16" spans="2:23" x14ac:dyDescent="0.25">
      <c r="C16">
        <f t="shared" si="1"/>
        <v>39.98009254208867</v>
      </c>
      <c r="D16" s="1">
        <f t="shared" si="2"/>
        <v>3.3E-4</v>
      </c>
      <c r="E16" s="1">
        <f t="shared" si="3"/>
        <v>12.069314976149849</v>
      </c>
      <c r="F16" s="1">
        <f t="shared" si="4"/>
        <v>0.72612882721953553</v>
      </c>
      <c r="G16" s="2">
        <f t="shared" si="5"/>
        <v>-2.7797264293276909</v>
      </c>
      <c r="J16">
        <f t="shared" si="6"/>
        <v>39.98009254208867</v>
      </c>
      <c r="K16" s="1">
        <f t="shared" si="7"/>
        <v>9.9999999999999991E-6</v>
      </c>
      <c r="L16" s="1">
        <f t="shared" si="8"/>
        <v>398.28739421294506</v>
      </c>
      <c r="M16" s="1">
        <f t="shared" si="9"/>
        <v>0.96169682764927167</v>
      </c>
      <c r="N16" s="2">
        <f t="shared" si="10"/>
        <v>-0.33923633118752317</v>
      </c>
      <c r="Q16">
        <f t="shared" si="11"/>
        <v>39.98009254208867</v>
      </c>
      <c r="R16" s="1">
        <f t="shared" si="12"/>
        <v>9.9999999999999991E-6</v>
      </c>
      <c r="S16" s="1">
        <f t="shared" si="13"/>
        <v>398.28739421294506</v>
      </c>
      <c r="T16" s="1">
        <f t="shared" si="14"/>
        <v>0.96169682764927167</v>
      </c>
      <c r="U16" s="2">
        <f t="shared" si="15"/>
        <v>-0.33923633118752317</v>
      </c>
      <c r="W16" s="2">
        <f t="shared" si="0"/>
        <v>-3.4581990917027374</v>
      </c>
    </row>
    <row r="17" spans="3:23" x14ac:dyDescent="0.25">
      <c r="C17">
        <f t="shared" si="1"/>
        <v>43.178499945455769</v>
      </c>
      <c r="D17" s="1">
        <f t="shared" si="2"/>
        <v>3.3E-4</v>
      </c>
      <c r="E17" s="1">
        <f t="shared" si="3"/>
        <v>11.175291644583192</v>
      </c>
      <c r="F17" s="1">
        <f t="shared" si="4"/>
        <v>0.74116465184352143</v>
      </c>
      <c r="G17" s="2">
        <f t="shared" si="5"/>
        <v>-2.601706030866791</v>
      </c>
      <c r="J17">
        <f t="shared" si="6"/>
        <v>43.178499945455769</v>
      </c>
      <c r="K17" s="1">
        <f t="shared" si="7"/>
        <v>9.9999999999999991E-6</v>
      </c>
      <c r="L17" s="1">
        <f t="shared" si="8"/>
        <v>368.78462427124532</v>
      </c>
      <c r="M17" s="1">
        <f t="shared" si="9"/>
        <v>0.96443318695153579</v>
      </c>
      <c r="N17" s="2">
        <f t="shared" si="10"/>
        <v>-0.31455707203145056</v>
      </c>
      <c r="Q17">
        <f t="shared" si="11"/>
        <v>43.178499945455769</v>
      </c>
      <c r="R17" s="1">
        <f t="shared" si="12"/>
        <v>9.9999999999999991E-6</v>
      </c>
      <c r="S17" s="1">
        <f t="shared" si="13"/>
        <v>368.78462427124532</v>
      </c>
      <c r="T17" s="1">
        <f t="shared" si="14"/>
        <v>0.96443318695153579</v>
      </c>
      <c r="U17" s="2">
        <f t="shared" si="15"/>
        <v>-0.31455707203145056</v>
      </c>
      <c r="W17" s="2">
        <f t="shared" si="0"/>
        <v>-3.2308201749296925</v>
      </c>
    </row>
    <row r="18" spans="3:23" x14ac:dyDescent="0.25">
      <c r="C18">
        <f t="shared" si="1"/>
        <v>46.632779941092231</v>
      </c>
      <c r="D18" s="1">
        <f t="shared" si="2"/>
        <v>3.3E-4</v>
      </c>
      <c r="E18" s="1">
        <f t="shared" si="3"/>
        <v>10.347492263502955</v>
      </c>
      <c r="F18" s="1">
        <f t="shared" si="4"/>
        <v>0.75565277397970254</v>
      </c>
      <c r="G18" s="2">
        <f t="shared" si="5"/>
        <v>-2.4335543805991202</v>
      </c>
      <c r="J18">
        <f t="shared" si="6"/>
        <v>46.632779941092231</v>
      </c>
      <c r="K18" s="1">
        <f t="shared" si="7"/>
        <v>9.9999999999999991E-6</v>
      </c>
      <c r="L18" s="1">
        <f t="shared" si="8"/>
        <v>341.46724469559751</v>
      </c>
      <c r="M18" s="1">
        <f t="shared" si="9"/>
        <v>0.96698077394474713</v>
      </c>
      <c r="N18" s="2">
        <f t="shared" si="10"/>
        <v>-0.29164321436296436</v>
      </c>
      <c r="Q18">
        <f t="shared" si="11"/>
        <v>46.632779941092231</v>
      </c>
      <c r="R18" s="1">
        <f t="shared" si="12"/>
        <v>9.9999999999999991E-6</v>
      </c>
      <c r="S18" s="1">
        <f t="shared" si="13"/>
        <v>341.46724469559751</v>
      </c>
      <c r="T18" s="1">
        <f t="shared" si="14"/>
        <v>0.96698077394474713</v>
      </c>
      <c r="U18" s="2">
        <f t="shared" si="15"/>
        <v>-0.29164321436296436</v>
      </c>
      <c r="W18" s="2">
        <f t="shared" si="0"/>
        <v>-3.0168408093250489</v>
      </c>
    </row>
    <row r="19" spans="3:23" x14ac:dyDescent="0.25">
      <c r="C19">
        <f t="shared" si="1"/>
        <v>50.363402336379615</v>
      </c>
      <c r="D19" s="1">
        <f t="shared" si="2"/>
        <v>3.3E-4</v>
      </c>
      <c r="E19" s="1">
        <f t="shared" si="3"/>
        <v>9.5810113550953275</v>
      </c>
      <c r="F19" s="1">
        <f t="shared" si="4"/>
        <v>0.76958205096853005</v>
      </c>
      <c r="G19" s="2">
        <f t="shared" si="5"/>
        <v>-2.274901398828618</v>
      </c>
      <c r="J19">
        <f t="shared" si="6"/>
        <v>50.363402336379615</v>
      </c>
      <c r="K19" s="1">
        <f t="shared" si="7"/>
        <v>9.9999999999999991E-6</v>
      </c>
      <c r="L19" s="1">
        <f t="shared" si="8"/>
        <v>316.17337471814585</v>
      </c>
      <c r="M19" s="1">
        <f t="shared" si="9"/>
        <v>0.96935168077991085</v>
      </c>
      <c r="N19" s="2">
        <f t="shared" si="10"/>
        <v>-0.27037264653915938</v>
      </c>
      <c r="Q19">
        <f t="shared" si="11"/>
        <v>50.363402336379615</v>
      </c>
      <c r="R19" s="1">
        <f t="shared" si="12"/>
        <v>9.9999999999999991E-6</v>
      </c>
      <c r="S19" s="1">
        <f t="shared" si="13"/>
        <v>316.17337471814585</v>
      </c>
      <c r="T19" s="1">
        <f t="shared" si="14"/>
        <v>0.96935168077991085</v>
      </c>
      <c r="U19" s="2">
        <f t="shared" si="15"/>
        <v>-0.27037264653915938</v>
      </c>
      <c r="W19" s="2">
        <f t="shared" si="0"/>
        <v>-2.8156466919069363</v>
      </c>
    </row>
    <row r="20" spans="3:23" x14ac:dyDescent="0.25">
      <c r="C20">
        <f t="shared" si="1"/>
        <v>54.392474523289991</v>
      </c>
      <c r="D20" s="1">
        <f t="shared" si="2"/>
        <v>3.3E-4</v>
      </c>
      <c r="E20" s="1">
        <f t="shared" si="3"/>
        <v>8.8713068102734507</v>
      </c>
      <c r="F20" s="1">
        <f t="shared" si="4"/>
        <v>0.78294535940691889</v>
      </c>
      <c r="G20" s="2">
        <f t="shared" si="5"/>
        <v>-2.1253709130196317</v>
      </c>
      <c r="J20">
        <f t="shared" si="6"/>
        <v>54.392474523289991</v>
      </c>
      <c r="K20" s="1">
        <f t="shared" si="7"/>
        <v>9.9999999999999991E-6</v>
      </c>
      <c r="L20" s="1">
        <f t="shared" si="8"/>
        <v>292.75312473902386</v>
      </c>
      <c r="M20" s="1">
        <f t="shared" si="9"/>
        <v>0.97155735485043548</v>
      </c>
      <c r="N20" s="2">
        <f t="shared" si="10"/>
        <v>-0.25063112393338072</v>
      </c>
      <c r="Q20">
        <f t="shared" si="11"/>
        <v>54.392474523289991</v>
      </c>
      <c r="R20" s="1">
        <f t="shared" si="12"/>
        <v>9.9999999999999991E-6</v>
      </c>
      <c r="S20" s="1">
        <f t="shared" si="13"/>
        <v>292.75312473902386</v>
      </c>
      <c r="T20" s="1">
        <f t="shared" si="14"/>
        <v>0.97155735485043548</v>
      </c>
      <c r="U20" s="2">
        <f t="shared" si="15"/>
        <v>-0.25063112393338072</v>
      </c>
      <c r="W20" s="2">
        <f t="shared" si="0"/>
        <v>-2.6266331608863931</v>
      </c>
    </row>
    <row r="21" spans="3:23" x14ac:dyDescent="0.25">
      <c r="C21">
        <f t="shared" si="1"/>
        <v>58.743872485153197</v>
      </c>
      <c r="D21" s="1">
        <f t="shared" si="2"/>
        <v>3.3E-4</v>
      </c>
      <c r="E21" s="1">
        <f t="shared" si="3"/>
        <v>8.2141729724754153</v>
      </c>
      <c r="F21" s="1">
        <f t="shared" si="4"/>
        <v>0.79573935343398439</v>
      </c>
      <c r="G21" s="2">
        <f t="shared" si="5"/>
        <v>-1.9845832659092963</v>
      </c>
      <c r="J21">
        <f t="shared" si="6"/>
        <v>58.743872485153197</v>
      </c>
      <c r="K21" s="1">
        <f t="shared" si="7"/>
        <v>9.9999999999999991E-6</v>
      </c>
      <c r="L21" s="1">
        <f t="shared" si="8"/>
        <v>271.0677080916887</v>
      </c>
      <c r="M21" s="1">
        <f t="shared" si="9"/>
        <v>0.97360861443079205</v>
      </c>
      <c r="N21" s="2">
        <f t="shared" si="10"/>
        <v>-0.23231184298779234</v>
      </c>
      <c r="Q21">
        <f t="shared" si="11"/>
        <v>58.743872485153197</v>
      </c>
      <c r="R21" s="1">
        <f t="shared" si="12"/>
        <v>9.9999999999999991E-6</v>
      </c>
      <c r="S21" s="1">
        <f t="shared" si="13"/>
        <v>271.0677080916887</v>
      </c>
      <c r="T21" s="1">
        <f t="shared" si="14"/>
        <v>0.97360861443079205</v>
      </c>
      <c r="U21" s="2">
        <f t="shared" si="15"/>
        <v>-0.23231184298779234</v>
      </c>
      <c r="W21" s="2">
        <f t="shared" si="0"/>
        <v>-2.4492069518848809</v>
      </c>
    </row>
    <row r="22" spans="3:23" x14ac:dyDescent="0.25">
      <c r="C22">
        <f t="shared" si="1"/>
        <v>63.443382283965455</v>
      </c>
      <c r="D22" s="1">
        <f t="shared" si="2"/>
        <v>3.3E-4</v>
      </c>
      <c r="E22" s="1">
        <f t="shared" si="3"/>
        <v>7.6057157152550143</v>
      </c>
      <c r="F22" s="1">
        <f t="shared" si="4"/>
        <v>0.80796418956455052</v>
      </c>
      <c r="G22" s="2">
        <f t="shared" si="5"/>
        <v>-1.8521577503290108</v>
      </c>
      <c r="J22">
        <f t="shared" si="6"/>
        <v>63.443382283965455</v>
      </c>
      <c r="K22" s="1">
        <f t="shared" si="7"/>
        <v>9.9999999999999991E-6</v>
      </c>
      <c r="L22" s="1">
        <f t="shared" si="8"/>
        <v>250.98861860341549</v>
      </c>
      <c r="M22" s="1">
        <f t="shared" si="9"/>
        <v>0.97551566703059989</v>
      </c>
      <c r="N22" s="2">
        <f t="shared" si="10"/>
        <v>-0.21531502666452204</v>
      </c>
      <c r="Q22">
        <f t="shared" si="11"/>
        <v>63.443382283965455</v>
      </c>
      <c r="R22" s="1">
        <f t="shared" si="12"/>
        <v>9.9999999999999991E-6</v>
      </c>
      <c r="S22" s="1">
        <f t="shared" si="13"/>
        <v>250.98861860341549</v>
      </c>
      <c r="T22" s="1">
        <f t="shared" si="14"/>
        <v>0.97551566703059989</v>
      </c>
      <c r="U22" s="2">
        <f t="shared" si="15"/>
        <v>-0.21531502666452204</v>
      </c>
      <c r="W22" s="2">
        <f t="shared" si="0"/>
        <v>-2.2827878036580547</v>
      </c>
    </row>
    <row r="23" spans="3:23" x14ac:dyDescent="0.25">
      <c r="C23">
        <f t="shared" si="1"/>
        <v>68.518852866682693</v>
      </c>
      <c r="D23" s="1">
        <f t="shared" si="2"/>
        <v>3.3E-4</v>
      </c>
      <c r="E23" s="1">
        <f t="shared" si="3"/>
        <v>7.0423293659768644</v>
      </c>
      <c r="F23" s="1">
        <f t="shared" si="4"/>
        <v>0.81962322739601068</v>
      </c>
      <c r="G23" s="2">
        <f t="shared" si="5"/>
        <v>-1.7277148515130154</v>
      </c>
      <c r="J23">
        <f t="shared" si="6"/>
        <v>68.518852866682693</v>
      </c>
      <c r="K23" s="1">
        <f t="shared" si="7"/>
        <v>9.9999999999999991E-6</v>
      </c>
      <c r="L23" s="1">
        <f t="shared" si="8"/>
        <v>232.39686907723657</v>
      </c>
      <c r="M23" s="1">
        <f t="shared" si="9"/>
        <v>0.97728812984379543</v>
      </c>
      <c r="N23" s="2">
        <f t="shared" si="10"/>
        <v>-0.19954752289853778</v>
      </c>
      <c r="Q23">
        <f t="shared" si="11"/>
        <v>68.518852866682693</v>
      </c>
      <c r="R23" s="1">
        <f t="shared" si="12"/>
        <v>9.9999999999999991E-6</v>
      </c>
      <c r="S23" s="1">
        <f t="shared" si="13"/>
        <v>232.39686907723657</v>
      </c>
      <c r="T23" s="1">
        <f t="shared" si="14"/>
        <v>0.97728812984379543</v>
      </c>
      <c r="U23" s="2">
        <f t="shared" si="15"/>
        <v>-0.19954752289853778</v>
      </c>
      <c r="W23" s="2">
        <f t="shared" si="0"/>
        <v>-2.1268098973100908</v>
      </c>
    </row>
    <row r="24" spans="3:23" x14ac:dyDescent="0.25">
      <c r="C24">
        <f t="shared" si="1"/>
        <v>74.000361096017315</v>
      </c>
      <c r="D24" s="1">
        <f t="shared" si="2"/>
        <v>3.3E-4</v>
      </c>
      <c r="E24" s="1">
        <f t="shared" si="3"/>
        <v>6.5206753388674672</v>
      </c>
      <c r="F24" s="1">
        <f t="shared" si="4"/>
        <v>0.83072271497046968</v>
      </c>
      <c r="G24" s="2">
        <f t="shared" si="5"/>
        <v>-1.6108782837382829</v>
      </c>
      <c r="J24">
        <f t="shared" si="6"/>
        <v>74.000361096017315</v>
      </c>
      <c r="K24" s="1">
        <f t="shared" si="7"/>
        <v>9.9999999999999991E-6</v>
      </c>
      <c r="L24" s="1">
        <f t="shared" si="8"/>
        <v>215.18228618262643</v>
      </c>
      <c r="M24" s="1">
        <f t="shared" si="9"/>
        <v>0.97893505175392825</v>
      </c>
      <c r="N24" s="2">
        <f t="shared" si="10"/>
        <v>-0.18492241726828901</v>
      </c>
      <c r="Q24">
        <f t="shared" si="11"/>
        <v>74.000361096017315</v>
      </c>
      <c r="R24" s="1">
        <f t="shared" si="12"/>
        <v>9.9999999999999991E-6</v>
      </c>
      <c r="S24" s="1">
        <f t="shared" si="13"/>
        <v>215.18228618262643</v>
      </c>
      <c r="T24" s="1">
        <f t="shared" si="14"/>
        <v>0.97893505175392825</v>
      </c>
      <c r="U24" s="2">
        <f t="shared" si="15"/>
        <v>-0.18492241726828901</v>
      </c>
      <c r="W24" s="2">
        <f t="shared" si="0"/>
        <v>-1.980723118274861</v>
      </c>
    </row>
    <row r="25" spans="3:23" x14ac:dyDescent="0.25">
      <c r="C25">
        <f t="shared" si="1"/>
        <v>79.920389983698712</v>
      </c>
      <c r="D25" s="1">
        <f t="shared" si="2"/>
        <v>3.3E-4</v>
      </c>
      <c r="E25" s="1">
        <f t="shared" si="3"/>
        <v>6.0376623508032097</v>
      </c>
      <c r="F25" s="1">
        <f t="shared" si="4"/>
        <v>0.84127146681305676</v>
      </c>
      <c r="G25" s="2">
        <f t="shared" si="5"/>
        <v>-1.5012768137663093</v>
      </c>
      <c r="J25">
        <f t="shared" si="6"/>
        <v>79.920389983698712</v>
      </c>
      <c r="K25" s="1">
        <f t="shared" si="7"/>
        <v>9.9999999999999991E-6</v>
      </c>
      <c r="L25" s="1">
        <f t="shared" si="8"/>
        <v>199.24285757650591</v>
      </c>
      <c r="M25" s="1">
        <f t="shared" si="9"/>
        <v>0.98046493643118826</v>
      </c>
      <c r="N25" s="2">
        <f t="shared" si="10"/>
        <v>-0.17135866076513179</v>
      </c>
      <c r="Q25">
        <f t="shared" si="11"/>
        <v>79.920389983698712</v>
      </c>
      <c r="R25" s="1">
        <f t="shared" si="12"/>
        <v>9.9999999999999991E-6</v>
      </c>
      <c r="S25" s="1">
        <f t="shared" si="13"/>
        <v>199.24285757650591</v>
      </c>
      <c r="T25" s="1">
        <f t="shared" si="14"/>
        <v>0.98046493643118826</v>
      </c>
      <c r="U25" s="2">
        <f t="shared" si="15"/>
        <v>-0.17135866076513179</v>
      </c>
      <c r="W25" s="2">
        <f t="shared" si="0"/>
        <v>-1.843994135296573</v>
      </c>
    </row>
    <row r="26" spans="3:23" x14ac:dyDescent="0.25">
      <c r="C26">
        <f t="shared" si="1"/>
        <v>86.314021182394612</v>
      </c>
      <c r="D26" s="1">
        <f t="shared" si="2"/>
        <v>3.3E-4</v>
      </c>
      <c r="E26" s="1">
        <f t="shared" si="3"/>
        <v>5.5904281025955633</v>
      </c>
      <c r="F26" s="1">
        <f t="shared" si="4"/>
        <v>0.85128054175553391</v>
      </c>
      <c r="G26" s="2">
        <f t="shared" si="5"/>
        <v>-1.398545868621007</v>
      </c>
      <c r="J26">
        <f t="shared" si="6"/>
        <v>86.314021182394612</v>
      </c>
      <c r="K26" s="1">
        <f t="shared" si="7"/>
        <v>9.9999999999999991E-6</v>
      </c>
      <c r="L26" s="1">
        <f t="shared" si="8"/>
        <v>184.48412738565361</v>
      </c>
      <c r="M26" s="1">
        <f t="shared" si="9"/>
        <v>0.98188576612441447</v>
      </c>
      <c r="N26" s="2">
        <f t="shared" si="10"/>
        <v>-0.15878071325517981</v>
      </c>
      <c r="Q26">
        <f t="shared" si="11"/>
        <v>86.314021182394612</v>
      </c>
      <c r="R26" s="1">
        <f t="shared" si="12"/>
        <v>9.9999999999999991E-6</v>
      </c>
      <c r="S26" s="1">
        <f t="shared" si="13"/>
        <v>184.48412738565361</v>
      </c>
      <c r="T26" s="1">
        <f t="shared" si="14"/>
        <v>0.98188576612441447</v>
      </c>
      <c r="U26" s="2">
        <f t="shared" si="15"/>
        <v>-0.15878071325517981</v>
      </c>
      <c r="W26" s="2">
        <f t="shared" si="0"/>
        <v>-1.7161072951313665</v>
      </c>
    </row>
    <row r="27" spans="3:23" x14ac:dyDescent="0.25">
      <c r="C27">
        <f t="shared" si="1"/>
        <v>93.219142876986183</v>
      </c>
      <c r="D27" s="1">
        <f t="shared" si="2"/>
        <v>3.3E-4</v>
      </c>
      <c r="E27" s="1">
        <f t="shared" si="3"/>
        <v>5.1763223172181148</v>
      </c>
      <c r="F27" s="1">
        <f t="shared" si="4"/>
        <v>0.86076292665397092</v>
      </c>
      <c r="G27" s="2">
        <f t="shared" si="5"/>
        <v>-1.3023289296581231</v>
      </c>
      <c r="J27">
        <f t="shared" si="6"/>
        <v>93.219142876986183</v>
      </c>
      <c r="K27" s="1">
        <f t="shared" si="7"/>
        <v>9.9999999999999991E-6</v>
      </c>
      <c r="L27" s="1">
        <f t="shared" si="8"/>
        <v>170.81863646819781</v>
      </c>
      <c r="M27" s="1">
        <f t="shared" si="9"/>
        <v>0.98320502581220803</v>
      </c>
      <c r="N27" s="2">
        <f t="shared" si="10"/>
        <v>-0.1471182029826883</v>
      </c>
      <c r="Q27">
        <f t="shared" si="11"/>
        <v>93.219142876986183</v>
      </c>
      <c r="R27" s="1">
        <f t="shared" si="12"/>
        <v>9.9999999999999991E-6</v>
      </c>
      <c r="S27" s="1">
        <f t="shared" si="13"/>
        <v>170.81863646819781</v>
      </c>
      <c r="T27" s="1">
        <f t="shared" si="14"/>
        <v>0.98320502581220803</v>
      </c>
      <c r="U27" s="2">
        <f t="shared" si="15"/>
        <v>-0.1471182029826883</v>
      </c>
      <c r="W27" s="2">
        <f t="shared" si="0"/>
        <v>-1.5965653356234997</v>
      </c>
    </row>
    <row r="28" spans="3:23" x14ac:dyDescent="0.25">
      <c r="C28">
        <f t="shared" si="1"/>
        <v>100.67667430714508</v>
      </c>
      <c r="D28" s="1">
        <f t="shared" si="2"/>
        <v>3.3E-4</v>
      </c>
      <c r="E28" s="1">
        <f t="shared" si="3"/>
        <v>4.792891034461217</v>
      </c>
      <c r="F28" s="1">
        <f t="shared" si="4"/>
        <v>0.86973323107520772</v>
      </c>
      <c r="G28" s="2">
        <f t="shared" si="5"/>
        <v>-1.2122787186200816</v>
      </c>
      <c r="J28">
        <f t="shared" si="6"/>
        <v>100.67667430714508</v>
      </c>
      <c r="K28" s="1">
        <f t="shared" si="7"/>
        <v>9.9999999999999991E-6</v>
      </c>
      <c r="L28" s="1">
        <f t="shared" si="8"/>
        <v>158.16540413722018</v>
      </c>
      <c r="M28" s="1">
        <f t="shared" si="9"/>
        <v>0.98442972743160861</v>
      </c>
      <c r="N28" s="2">
        <f t="shared" si="10"/>
        <v>-0.13630560225804067</v>
      </c>
      <c r="Q28">
        <f t="shared" si="11"/>
        <v>100.67667430714508</v>
      </c>
      <c r="R28" s="1">
        <f t="shared" si="12"/>
        <v>9.9999999999999991E-6</v>
      </c>
      <c r="S28" s="1">
        <f t="shared" si="13"/>
        <v>158.16540413722018</v>
      </c>
      <c r="T28" s="1">
        <f t="shared" si="14"/>
        <v>0.98442972743160861</v>
      </c>
      <c r="U28" s="2">
        <f t="shared" si="15"/>
        <v>-0.13630560225804067</v>
      </c>
      <c r="W28" s="2">
        <f t="shared" si="0"/>
        <v>-1.484889923136163</v>
      </c>
    </row>
    <row r="29" spans="3:23" x14ac:dyDescent="0.25">
      <c r="C29">
        <f t="shared" si="1"/>
        <v>108.7308082517167</v>
      </c>
      <c r="D29" s="1">
        <f t="shared" si="2"/>
        <v>3.3E-4</v>
      </c>
      <c r="E29" s="1">
        <f t="shared" si="3"/>
        <v>4.437862068945571</v>
      </c>
      <c r="F29" s="1">
        <f t="shared" si="4"/>
        <v>0.87820739700511219</v>
      </c>
      <c r="G29" s="2">
        <f t="shared" si="5"/>
        <v>-1.1280581844191451</v>
      </c>
      <c r="J29">
        <f t="shared" si="6"/>
        <v>108.7308082517167</v>
      </c>
      <c r="K29" s="1">
        <f t="shared" si="7"/>
        <v>9.9999999999999991E-6</v>
      </c>
      <c r="L29" s="1">
        <f t="shared" si="8"/>
        <v>146.44944827520385</v>
      </c>
      <c r="M29" s="1">
        <f t="shared" si="9"/>
        <v>0.98556643395093257</v>
      </c>
      <c r="N29" s="2">
        <f t="shared" si="10"/>
        <v>-0.12628191930169655</v>
      </c>
      <c r="Q29">
        <f t="shared" si="11"/>
        <v>108.7308082517167</v>
      </c>
      <c r="R29" s="1">
        <f t="shared" si="12"/>
        <v>9.9999999999999991E-6</v>
      </c>
      <c r="S29" s="1">
        <f t="shared" si="13"/>
        <v>146.44944827520385</v>
      </c>
      <c r="T29" s="1">
        <f t="shared" si="14"/>
        <v>0.98556643395093257</v>
      </c>
      <c r="U29" s="2">
        <f t="shared" si="15"/>
        <v>-0.12628191930169655</v>
      </c>
      <c r="W29" s="2">
        <f t="shared" si="0"/>
        <v>-1.3806220230225383</v>
      </c>
    </row>
    <row r="30" spans="3:23" x14ac:dyDescent="0.25">
      <c r="C30">
        <f t="shared" si="1"/>
        <v>117.42927291185404</v>
      </c>
      <c r="D30" s="1">
        <f t="shared" si="2"/>
        <v>3.3E-4</v>
      </c>
      <c r="E30" s="1">
        <f t="shared" si="3"/>
        <v>4.1091315453199728</v>
      </c>
      <c r="F30" s="1">
        <f t="shared" si="4"/>
        <v>0.88620242665867854</v>
      </c>
      <c r="G30" s="2">
        <f t="shared" si="5"/>
        <v>-1.0493413017723927</v>
      </c>
      <c r="J30">
        <f t="shared" si="6"/>
        <v>117.42927291185404</v>
      </c>
      <c r="K30" s="1">
        <f t="shared" si="7"/>
        <v>9.9999999999999991E-6</v>
      </c>
      <c r="L30" s="1">
        <f t="shared" si="8"/>
        <v>135.6013409955591</v>
      </c>
      <c r="M30" s="1">
        <f t="shared" si="9"/>
        <v>0.9866212830957457</v>
      </c>
      <c r="N30" s="2">
        <f t="shared" si="10"/>
        <v>-0.11699040607385297</v>
      </c>
      <c r="Q30">
        <f t="shared" si="11"/>
        <v>117.42927291185404</v>
      </c>
      <c r="R30" s="1">
        <f t="shared" si="12"/>
        <v>9.9999999999999991E-6</v>
      </c>
      <c r="S30" s="1">
        <f t="shared" si="13"/>
        <v>135.6013409955591</v>
      </c>
      <c r="T30" s="1">
        <f t="shared" si="14"/>
        <v>0.9866212830957457</v>
      </c>
      <c r="U30" s="2">
        <f t="shared" si="15"/>
        <v>-0.11699040607385297</v>
      </c>
      <c r="W30" s="2">
        <f t="shared" si="0"/>
        <v>-1.2833221139200985</v>
      </c>
    </row>
    <row r="31" spans="3:23" x14ac:dyDescent="0.25">
      <c r="C31">
        <f t="shared" si="1"/>
        <v>126.82361474480237</v>
      </c>
      <c r="D31" s="1">
        <f t="shared" si="2"/>
        <v>3.3E-4</v>
      </c>
      <c r="E31" s="1">
        <f t="shared" si="3"/>
        <v>3.8047514308518271</v>
      </c>
      <c r="F31" s="1">
        <f t="shared" si="4"/>
        <v>0.89373613057474277</v>
      </c>
      <c r="G31" s="2">
        <f t="shared" si="5"/>
        <v>-0.97581369456619949</v>
      </c>
      <c r="J31">
        <f t="shared" si="6"/>
        <v>126.82361474480237</v>
      </c>
      <c r="K31" s="1">
        <f t="shared" si="7"/>
        <v>9.9999999999999991E-6</v>
      </c>
      <c r="L31" s="1">
        <f t="shared" si="8"/>
        <v>125.5567972181103</v>
      </c>
      <c r="M31" s="1">
        <f t="shared" si="9"/>
        <v>0.98760001057397595</v>
      </c>
      <c r="N31" s="2">
        <f t="shared" si="10"/>
        <v>-0.1083782818045493</v>
      </c>
      <c r="Q31">
        <f t="shared" si="11"/>
        <v>126.82361474480237</v>
      </c>
      <c r="R31" s="1">
        <f t="shared" si="12"/>
        <v>9.9999999999999991E-6</v>
      </c>
      <c r="S31" s="1">
        <f t="shared" si="13"/>
        <v>125.5567972181103</v>
      </c>
      <c r="T31" s="1">
        <f t="shared" si="14"/>
        <v>0.98760001057397595</v>
      </c>
      <c r="U31" s="2">
        <f t="shared" si="15"/>
        <v>-0.1083782818045493</v>
      </c>
      <c r="W31" s="2">
        <f t="shared" si="0"/>
        <v>-1.1925702581752982</v>
      </c>
    </row>
    <row r="32" spans="3:23" x14ac:dyDescent="0.25">
      <c r="C32">
        <f t="shared" si="1"/>
        <v>136.96950392438657</v>
      </c>
      <c r="D32" s="1">
        <f t="shared" si="2"/>
        <v>3.3E-4</v>
      </c>
      <c r="E32" s="1">
        <f t="shared" si="3"/>
        <v>3.5229179915294688</v>
      </c>
      <c r="F32" s="1">
        <f t="shared" si="4"/>
        <v>0.90082689737454802</v>
      </c>
      <c r="G32" s="2">
        <f t="shared" si="5"/>
        <v>-0.90717309801293533</v>
      </c>
      <c r="J32">
        <f t="shared" si="6"/>
        <v>136.96950392438657</v>
      </c>
      <c r="K32" s="1">
        <f t="shared" si="7"/>
        <v>9.9999999999999991E-6</v>
      </c>
      <c r="L32" s="1">
        <f t="shared" si="8"/>
        <v>116.25629372047247</v>
      </c>
      <c r="M32" s="1">
        <f t="shared" si="9"/>
        <v>0.98850797267832791</v>
      </c>
      <c r="N32" s="2">
        <f t="shared" si="10"/>
        <v>-0.10039647184703504</v>
      </c>
      <c r="Q32">
        <f t="shared" si="11"/>
        <v>136.96950392438657</v>
      </c>
      <c r="R32" s="1">
        <f t="shared" si="12"/>
        <v>9.9999999999999991E-6</v>
      </c>
      <c r="S32" s="1">
        <f t="shared" si="13"/>
        <v>116.25629372047247</v>
      </c>
      <c r="T32" s="1">
        <f t="shared" si="14"/>
        <v>0.98850797267832791</v>
      </c>
      <c r="U32" s="2">
        <f t="shared" si="15"/>
        <v>-0.10039647184703504</v>
      </c>
      <c r="W32" s="2">
        <f t="shared" si="0"/>
        <v>-1.1079660417070056</v>
      </c>
    </row>
    <row r="33" spans="3:23" x14ac:dyDescent="0.25">
      <c r="C33">
        <f t="shared" si="1"/>
        <v>147.92706423833752</v>
      </c>
      <c r="D33" s="1">
        <f t="shared" si="2"/>
        <v>3.3E-4</v>
      </c>
      <c r="E33" s="1">
        <f t="shared" si="3"/>
        <v>3.261961103268026</v>
      </c>
      <c r="F33" s="1">
        <f t="shared" si="4"/>
        <v>0.90749348586384448</v>
      </c>
      <c r="G33" s="2">
        <f t="shared" si="5"/>
        <v>-0.84312967434477459</v>
      </c>
      <c r="J33">
        <f t="shared" si="6"/>
        <v>147.92706423833752</v>
      </c>
      <c r="K33" s="1">
        <f t="shared" si="7"/>
        <v>9.9999999999999991E-6</v>
      </c>
      <c r="L33" s="1">
        <f t="shared" si="8"/>
        <v>107.64471640784485</v>
      </c>
      <c r="M33" s="1">
        <f t="shared" si="9"/>
        <v>0.98935016817190813</v>
      </c>
      <c r="N33" s="2">
        <f t="shared" si="10"/>
        <v>-9.2999361405241371E-2</v>
      </c>
      <c r="Q33">
        <f t="shared" si="11"/>
        <v>147.92706423833752</v>
      </c>
      <c r="R33" s="1">
        <f t="shared" si="12"/>
        <v>9.9999999999999991E-6</v>
      </c>
      <c r="S33" s="1">
        <f t="shared" si="13"/>
        <v>107.64471640784485</v>
      </c>
      <c r="T33" s="1">
        <f t="shared" si="14"/>
        <v>0.98935016817190813</v>
      </c>
      <c r="U33" s="2">
        <f t="shared" si="15"/>
        <v>-9.2999361405241371E-2</v>
      </c>
      <c r="W33" s="2">
        <f t="shared" si="0"/>
        <v>-1.0291283971552574</v>
      </c>
    </row>
    <row r="34" spans="3:23" x14ac:dyDescent="0.25">
      <c r="C34">
        <f t="shared" si="1"/>
        <v>159.76122937740453</v>
      </c>
      <c r="D34" s="1">
        <f t="shared" si="2"/>
        <v>3.3E-4</v>
      </c>
      <c r="E34" s="1">
        <f t="shared" si="3"/>
        <v>3.0203343548778014</v>
      </c>
      <c r="F34" s="1">
        <f t="shared" si="4"/>
        <v>0.91375483956631276</v>
      </c>
      <c r="G34" s="2">
        <f t="shared" si="5"/>
        <v>-0.78340619703999914</v>
      </c>
      <c r="J34">
        <f t="shared" si="6"/>
        <v>159.76122937740453</v>
      </c>
      <c r="K34" s="1">
        <f t="shared" si="7"/>
        <v>9.9999999999999991E-6</v>
      </c>
      <c r="L34" s="1">
        <f t="shared" si="8"/>
        <v>99.67103371096745</v>
      </c>
      <c r="M34" s="1">
        <f t="shared" si="9"/>
        <v>0.99013125938673818</v>
      </c>
      <c r="N34" s="2">
        <f t="shared" si="10"/>
        <v>-8.614456363149578E-2</v>
      </c>
      <c r="Q34">
        <f t="shared" si="11"/>
        <v>159.76122937740453</v>
      </c>
      <c r="R34" s="1">
        <f t="shared" si="12"/>
        <v>9.9999999999999991E-6</v>
      </c>
      <c r="S34" s="1">
        <f t="shared" si="13"/>
        <v>99.67103371096745</v>
      </c>
      <c r="T34" s="1">
        <f t="shared" si="14"/>
        <v>0.99013125938673818</v>
      </c>
      <c r="U34" s="2">
        <f t="shared" si="15"/>
        <v>-8.614456363149578E-2</v>
      </c>
      <c r="W34" s="2">
        <f t="shared" si="0"/>
        <v>-0.95569532430299076</v>
      </c>
    </row>
    <row r="35" spans="3:23" x14ac:dyDescent="0.25">
      <c r="C35">
        <f t="shared" si="1"/>
        <v>172.54212772759692</v>
      </c>
      <c r="D35" s="1">
        <f t="shared" si="2"/>
        <v>3.3E-4</v>
      </c>
      <c r="E35" s="1">
        <f t="shared" si="3"/>
        <v>2.7966058841461119</v>
      </c>
      <c r="F35" s="1">
        <f t="shared" si="4"/>
        <v>0.91962992329029747</v>
      </c>
      <c r="G35" s="2">
        <f t="shared" si="5"/>
        <v>-0.72773811846779546</v>
      </c>
      <c r="J35">
        <f t="shared" si="6"/>
        <v>172.54212772759692</v>
      </c>
      <c r="K35" s="1">
        <f t="shared" si="7"/>
        <v>9.9999999999999991E-6</v>
      </c>
      <c r="L35" s="1">
        <f t="shared" si="8"/>
        <v>92.287994176821698</v>
      </c>
      <c r="M35" s="1">
        <f t="shared" si="9"/>
        <v>0.99085559248506661</v>
      </c>
      <c r="N35" s="2">
        <f t="shared" si="10"/>
        <v>-7.9792701550521053E-2</v>
      </c>
      <c r="Q35">
        <f t="shared" si="11"/>
        <v>172.54212772759692</v>
      </c>
      <c r="R35" s="1">
        <f t="shared" si="12"/>
        <v>9.9999999999999991E-6</v>
      </c>
      <c r="S35" s="1">
        <f t="shared" si="13"/>
        <v>92.287994176821698</v>
      </c>
      <c r="T35" s="1">
        <f t="shared" si="14"/>
        <v>0.99085559248506661</v>
      </c>
      <c r="U35" s="2">
        <f t="shared" si="15"/>
        <v>-7.9792701550521053E-2</v>
      </c>
      <c r="W35" s="2">
        <f t="shared" si="0"/>
        <v>-0.88732352156883765</v>
      </c>
    </row>
    <row r="36" spans="3:23" x14ac:dyDescent="0.25">
      <c r="C36">
        <f t="shared" si="1"/>
        <v>186.34549794580468</v>
      </c>
      <c r="D36" s="1">
        <f t="shared" si="2"/>
        <v>3.3E-4</v>
      </c>
      <c r="E36" s="1">
        <f t="shared" si="3"/>
        <v>2.5894498927278815</v>
      </c>
      <c r="F36" s="1">
        <f t="shared" si="4"/>
        <v>0.92513758094567755</v>
      </c>
      <c r="G36" s="2">
        <f t="shared" si="5"/>
        <v>-0.67587353543723672</v>
      </c>
      <c r="J36">
        <f t="shared" si="6"/>
        <v>186.34549794580468</v>
      </c>
      <c r="K36" s="1">
        <f t="shared" si="7"/>
        <v>9.9999999999999991E-6</v>
      </c>
      <c r="L36" s="1">
        <f t="shared" si="8"/>
        <v>85.451846460020093</v>
      </c>
      <c r="M36" s="1">
        <f t="shared" si="9"/>
        <v>0.99152721685047618</v>
      </c>
      <c r="N36" s="2">
        <f t="shared" si="10"/>
        <v>-7.3907203238174429E-2</v>
      </c>
      <c r="Q36">
        <f t="shared" si="11"/>
        <v>186.34549794580468</v>
      </c>
      <c r="R36" s="1">
        <f t="shared" si="12"/>
        <v>9.9999999999999991E-6</v>
      </c>
      <c r="S36" s="1">
        <f t="shared" si="13"/>
        <v>85.451846460020093</v>
      </c>
      <c r="T36" s="1">
        <f t="shared" si="14"/>
        <v>0.99152721685047618</v>
      </c>
      <c r="U36" s="2">
        <f t="shared" si="15"/>
        <v>-7.3907203238174429E-2</v>
      </c>
      <c r="W36" s="2">
        <f t="shared" si="0"/>
        <v>-0.82368794191358563</v>
      </c>
    </row>
    <row r="37" spans="3:23" x14ac:dyDescent="0.25">
      <c r="C37">
        <f t="shared" si="1"/>
        <v>201.25313778146906</v>
      </c>
      <c r="D37" s="1">
        <f t="shared" si="2"/>
        <v>3.3E-4</v>
      </c>
      <c r="E37" s="1">
        <f t="shared" si="3"/>
        <v>2.3976387895628535</v>
      </c>
      <c r="F37" s="1">
        <f t="shared" si="4"/>
        <v>0.93029641353492087</v>
      </c>
      <c r="G37" s="2">
        <f t="shared" si="5"/>
        <v>-0.62757306650992317</v>
      </c>
      <c r="J37">
        <f t="shared" si="6"/>
        <v>201.25313778146906</v>
      </c>
      <c r="K37" s="1">
        <f t="shared" si="7"/>
        <v>9.9999999999999991E-6</v>
      </c>
      <c r="L37" s="1">
        <f t="shared" si="8"/>
        <v>79.122080055574159</v>
      </c>
      <c r="M37" s="1">
        <f t="shared" si="9"/>
        <v>0.99214990359010136</v>
      </c>
      <c r="N37" s="2">
        <f t="shared" si="10"/>
        <v>-6.8454109666255397E-2</v>
      </c>
      <c r="Q37">
        <f t="shared" si="11"/>
        <v>201.25313778146906</v>
      </c>
      <c r="R37" s="1">
        <f t="shared" si="12"/>
        <v>9.9999999999999991E-6</v>
      </c>
      <c r="S37" s="1">
        <f t="shared" si="13"/>
        <v>79.122080055574159</v>
      </c>
      <c r="T37" s="1">
        <f t="shared" si="14"/>
        <v>0.99214990359010136</v>
      </c>
      <c r="U37" s="2">
        <f t="shared" si="15"/>
        <v>-6.8454109666255397E-2</v>
      </c>
      <c r="W37" s="2">
        <f t="shared" si="0"/>
        <v>-0.76448128584243402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3</vt:i4>
      </vt:variant>
    </vt:vector>
  </HeadingPairs>
  <TitlesOfParts>
    <vt:vector size="3" baseType="lpstr">
      <vt:lpstr>Hárok1</vt:lpstr>
      <vt:lpstr>Hárok2</vt:lpstr>
      <vt:lpstr>Hárok3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Jaromír Sukuba</dc:creator>
  <cp:lastModifiedBy>Jaromír Sukuba</cp:lastModifiedBy>
  <dcterms:created xsi:type="dcterms:W3CDTF">2017-05-05T07:20:17Z</dcterms:created>
  <dcterms:modified xsi:type="dcterms:W3CDTF">2017-05-05T08:11:23Z</dcterms:modified>
</cp:coreProperties>
</file>